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4.xml" ContentType="application/vnd.openxmlformats-officedocument.drawing+xml"/>
  <Override PartName="/xl/worksheets/sheet1.xml" ContentType="application/vnd.openxmlformats-officedocument.spreadsheetml.worksheet+xml"/>
  <Override PartName="/xl/drawings/drawing15.xml" ContentType="application/vnd.openxmlformats-officedocument.drawing+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styles.xml" ContentType="application/vnd.openxmlformats-officedocument.spreadsheetml.styles+xml"/>
  <Override PartName="/xl/worksheets/sheet22.xml" ContentType="application/vnd.openxmlformats-officedocument.spreadsheetml.worksheet+xml"/>
  <Override PartName="/xl/drawings/drawing4.xml" ContentType="application/vnd.openxmlformats-officedocument.drawing+xml"/>
  <Override PartName="/xl/worksheets/sheet21.xml" ContentType="application/vnd.openxmlformats-officedocument.spreadsheetml.worksheet+xml"/>
  <Override PartName="/xl/drawings/drawing5.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drawings/drawing1.xml" ContentType="application/vnd.openxmlformats-officedocument.drawing+xml"/>
  <Override PartName="/xl/worksheets/sheet23.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worksheets/sheet18.xml" ContentType="application/vnd.openxmlformats-officedocument.spreadsheetml.worksheet+xml"/>
  <Override PartName="/xl/drawings/drawing6.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8.xml" ContentType="application/vnd.openxmlformats-officedocument.spreadsheetml.worksheet+xml"/>
  <Override PartName="/xl/worksheets/sheet7.xml" ContentType="application/vnd.openxmlformats-officedocument.spreadsheetml.worksheet+xml"/>
  <Override PartName="/xl/drawings/drawing10.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drawings/drawing11.xml" ContentType="application/vnd.openxmlformats-officedocument.drawing+xml"/>
  <Override PartName="/xl/worksheets/sheet17.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7.xml" ContentType="application/vnd.openxmlformats-officedocument.drawing+xml"/>
  <Override PartName="/xl/worksheets/sheet12.xml" ContentType="application/vnd.openxmlformats-officedocument.spreadsheetml.worksheet+xml"/>
  <Override PartName="/xl/drawings/drawing8.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FC_QUY ETF\BAO CAO\BAO CAO THANG\2026\THANG\2026.06\KY SO\"/>
    </mc:Choice>
  </mc:AlternateContent>
  <bookViews>
    <workbookView xWindow="0" yWindow="0" windowWidth="28800" windowHeight="12180" tabRatio="825" firstSheet="2" activeTab="10"/>
  </bookViews>
  <sheets>
    <sheet name="NGAY THANG" sheetId="29" r:id="rId1"/>
    <sheet name="Tong quat" sheetId="5" state="hidden" r:id="rId2"/>
    <sheet name="BCThuNhap_06203" sheetId="9" r:id="rId3"/>
    <sheet name="BCTinhHinhTaiChinh_06105" sheetId="10" r:id="rId4"/>
    <sheet name="PL15" sheetId="11" state="hidden" r:id="rId5"/>
    <sheet name="B03_181" sheetId="19" r:id="rId6"/>
    <sheet name="B04_181" sheetId="20" r:id="rId7"/>
    <sheet name="BCTaiSan_06134" sheetId="1" r:id="rId8"/>
    <sheet name="BCKetQuaHoatDong_06135" sheetId="2" r:id="rId9"/>
    <sheet name="BCDanhMucDauTu_06136" sheetId="3" r:id="rId10"/>
    <sheet name="Khac_06137" sheetId="4" r:id="rId11"/>
    <sheet name="TB310815" sheetId="14" state="hidden" r:id="rId12"/>
    <sheet name="Sheet1" sheetId="8" state="hidden" r:id="rId13"/>
    <sheet name="Sheet2" sheetId="12" state="hidden" r:id="rId14"/>
    <sheet name="Raw TB" sheetId="13" state="hidden" r:id="rId15"/>
    <sheet name="PURCHASES &amp; SALES" sheetId="17" state="hidden" r:id="rId16"/>
    <sheet name="BC vay chuan" sheetId="24" r:id="rId17"/>
    <sheet name="B_DauTu DT nuoc ngoai" sheetId="35" r:id="rId18"/>
    <sheet name=" BC han muc nuoc ngoai" sheetId="31" state="hidden" r:id="rId19"/>
    <sheet name="BC TS DT nuoc ngoai  " sheetId="32" state="hidden" r:id="rId20"/>
    <sheet name="BCKetQuaHoatDong DT nuoc ngoai " sheetId="33" state="hidden" r:id="rId21"/>
    <sheet name="BCDanhMucDauTu DT nuoc ngoai " sheetId="34" state="hidden" r:id="rId22"/>
    <sheet name="BC Han muc nuoc ngoai" sheetId="25" state="hidden" r:id="rId23"/>
    <sheet name="BC TS DT nuoc ngoai" sheetId="26" state="hidden" r:id="rId24"/>
    <sheet name="BCKetQuaHoatDong DT nuoc ngoai" sheetId="27" state="hidden" r:id="rId25"/>
    <sheet name="BCDanhMucDauTu DT nuoc ngoai" sheetId="28" state="hidden" r:id="rId26"/>
  </sheets>
  <definedNames>
    <definedName name="_xlnm._FilterDatabase" localSheetId="17" hidden="1">#REF!</definedName>
    <definedName name="_xlnm._FilterDatabase" localSheetId="6" hidden="1">B04_181!$A$15:$G$54</definedName>
    <definedName name="_xlnm._FilterDatabase" localSheetId="22" hidden="1">#REF!</definedName>
    <definedName name="_xlnm._FilterDatabase" localSheetId="23" hidden="1">#REF!</definedName>
    <definedName name="_xlnm._FilterDatabase" localSheetId="16" hidden="1">#REF!</definedName>
    <definedName name="_xlnm._FilterDatabase" localSheetId="25" hidden="1">#REF!</definedName>
    <definedName name="_xlnm._FilterDatabase" localSheetId="9" hidden="1">BCDanhMucDauTu_06136!$A$13:$G$59</definedName>
    <definedName name="_xlnm._FilterDatabase" localSheetId="24" hidden="1">#REF!</definedName>
    <definedName name="_xlnm._FilterDatabase" localSheetId="8" hidden="1">BCKetQuaHoatDong_06135!$A$13:$F$69</definedName>
    <definedName name="_xlnm._FilterDatabase" localSheetId="7" hidden="1">BCTaiSan_06134!$A$11:$F$67</definedName>
    <definedName name="_xlnm._FilterDatabase" localSheetId="2" hidden="1">BCThuNhap_06203!$A$13:$WTF$63</definedName>
    <definedName name="_xlnm._FilterDatabase" localSheetId="0" hidden="1">#REF!</definedName>
    <definedName name="_xlnm._FilterDatabase" hidden="1">#REF!</definedName>
    <definedName name="_xlnm.Print_Area" localSheetId="18">' BC han muc nuoc ngoai'!$A$1:$D$40</definedName>
    <definedName name="_xlnm.Print_Area" localSheetId="17">'B_DauTu DT nuoc ngoai'!$A$1:$H$107</definedName>
    <definedName name="_xlnm.Print_Area" localSheetId="5">B03_181!$A$1:$E$32</definedName>
    <definedName name="_xlnm.Print_Area" localSheetId="6">B04_181!$A$1:$G$65</definedName>
    <definedName name="_xlnm.Print_Area" localSheetId="22">'BC Han muc nuoc ngoai'!$A$1:$D$40</definedName>
    <definedName name="_xlnm.Print_Area" localSheetId="23">'BC TS DT nuoc ngoai'!$A$1:$G$43</definedName>
    <definedName name="_xlnm.Print_Area" localSheetId="19">'BC TS DT nuoc ngoai  '!$A$1:$G$48</definedName>
    <definedName name="_xlnm.Print_Area" localSheetId="16">'BC vay chuan'!$A$1:$K$37</definedName>
    <definedName name="_xlnm.Print_Area" localSheetId="25">'BCDanhMucDauTu DT nuoc ngoai'!$A$1:$H$51</definedName>
    <definedName name="_xlnm.Print_Area" localSheetId="21">'BCDanhMucDauTu DT nuoc ngoai '!$A$1:$H$51</definedName>
    <definedName name="_xlnm.Print_Area" localSheetId="9">BCDanhMucDauTu_06136!$A$1:$G$80</definedName>
    <definedName name="_xlnm.Print_Area" localSheetId="24">'BCKetQuaHoatDong DT nuoc ngoai'!$A$1:$G$41</definedName>
    <definedName name="_xlnm.Print_Area" localSheetId="20">'BCKetQuaHoatDong DT nuoc ngoai '!$A$1:$G$45</definedName>
    <definedName name="_xlnm.Print_Area" localSheetId="8">BCKetQuaHoatDong_06135!$A$1:$F$86</definedName>
    <definedName name="_xlnm.Print_Area" localSheetId="7">BCTaiSan_06134!$A$1:$F$81</definedName>
    <definedName name="_xlnm.Print_Area" localSheetId="2">BCThuNhap_06203!$B$1:$I$73</definedName>
    <definedName name="_xlnm.Print_Area" localSheetId="3">BCTinhHinhTaiChinh_06105!$A$1:$F$97</definedName>
    <definedName name="_xlnm.Print_Area" localSheetId="10">Khac_06137!$A$1:$E$60</definedName>
    <definedName name="_xlnm.Print_Area" localSheetId="0">'NGAY THANG'!$A$1:$F$30</definedName>
    <definedName name="_xlnm.Print_Area" localSheetId="4">'PL15'!$C$1:$H$60</definedName>
    <definedName name="_xlnm.Print_Area" localSheetId="1">'Tong quat'!$A$1:$F$40</definedName>
    <definedName name="_xlnm.Print_Titles" localSheetId="17">'B_DauTu DT nuoc ngoai'!$68:$68</definedName>
    <definedName name="_xlnm.Print_Titles" localSheetId="6">B04_181!$14:$14</definedName>
    <definedName name="_xlnm.Print_Titles" localSheetId="23">'BC TS DT nuoc ngoai'!$12:$12</definedName>
    <definedName name="_xlnm.Print_Titles" localSheetId="25">'BCDanhMucDauTu DT nuoc ngoai'!$12:$12</definedName>
    <definedName name="_xlnm.Print_Titles" localSheetId="9">BCDanhMucDauTu_06136!$13:$13</definedName>
    <definedName name="_xlnm.Print_Titles" localSheetId="24">'BCKetQuaHoatDong DT nuoc ngoai'!$12:$12</definedName>
    <definedName name="_xlnm.Print_Titles" localSheetId="8">BCKetQuaHoatDong_06135!$13:$13</definedName>
    <definedName name="_xlnm.Print_Titles" localSheetId="7">BCTaiSan_06134!$12:$12</definedName>
    <definedName name="_xlnm.Print_Titles" localSheetId="2">BCThuNhap_06203!$12:$13</definedName>
    <definedName name="_xlnm.Print_Titles" localSheetId="3">BCTinhHinhTaiChinh_06105!$12:$12</definedName>
    <definedName name="_xlnm.Print_Titles" localSheetId="10">Khac_06137!$12:$12</definedName>
  </definedNames>
  <calcPr calcId="162913"/>
</workbook>
</file>

<file path=xl/calcChain.xml><?xml version="1.0" encoding="utf-8"?>
<calcChain xmlns="http://schemas.openxmlformats.org/spreadsheetml/2006/main">
  <c r="C13" i="29" l="1"/>
  <c r="C12" i="29"/>
  <c r="C9" i="29" l="1"/>
  <c r="C7" i="29" l="1"/>
  <c r="C10" i="29" l="1"/>
  <c r="D9" i="29"/>
  <c r="D13" i="29" l="1"/>
  <c r="C9" i="34" l="1"/>
  <c r="A4" i="34"/>
  <c r="C9" i="33"/>
  <c r="A4" i="33"/>
  <c r="C9" i="32"/>
  <c r="A4" i="32"/>
  <c r="C10" i="31"/>
  <c r="A5" i="31"/>
  <c r="G35" i="11" l="1"/>
  <c r="G37" i="11" s="1"/>
  <c r="G23" i="11"/>
  <c r="G19" i="11"/>
  <c r="G15" i="11"/>
  <c r="G17" i="11"/>
  <c r="G16" i="11"/>
  <c r="G22" i="11" l="1"/>
  <c r="G24" i="11" s="1"/>
  <c r="G20" i="11" l="1"/>
  <c r="G21" i="11" l="1"/>
  <c r="D12" i="29"/>
  <c r="C11" i="29"/>
  <c r="D11" i="29"/>
  <c r="D8" i="29"/>
  <c r="C8" i="29"/>
  <c r="D7" i="29"/>
  <c r="A4" i="27"/>
  <c r="C10" i="25"/>
  <c r="C9" i="26" s="1"/>
  <c r="C9" i="27" s="1"/>
  <c r="C9" i="28" s="1"/>
  <c r="F10" i="11"/>
  <c r="C5" i="11"/>
  <c r="G39" i="11" l="1"/>
  <c r="G40" i="11" s="1"/>
  <c r="G26" i="11"/>
  <c r="A4" i="28"/>
  <c r="A5" i="25"/>
  <c r="A4" i="26"/>
  <c r="P13" i="13"/>
  <c r="I13" i="12"/>
  <c r="I26" i="12"/>
  <c r="I35" i="12"/>
  <c r="I54" i="12"/>
  <c r="I55" i="12"/>
  <c r="I56" i="12"/>
  <c r="I57" i="12"/>
  <c r="I58" i="12"/>
  <c r="I59" i="12"/>
  <c r="I60" i="12"/>
  <c r="I61" i="12"/>
  <c r="I62" i="12"/>
  <c r="I63" i="12"/>
  <c r="I64" i="12"/>
  <c r="I65" i="12"/>
  <c r="I66" i="12"/>
  <c r="I67" i="12"/>
  <c r="I69" i="12"/>
  <c r="I68" i="12"/>
  <c r="I9" i="12"/>
  <c r="I11" i="12"/>
  <c r="I12" i="12"/>
  <c r="I14" i="12"/>
  <c r="I15" i="12"/>
  <c r="I16" i="12"/>
  <c r="I17" i="12"/>
  <c r="I18" i="12"/>
  <c r="I19" i="12"/>
  <c r="I20" i="12"/>
  <c r="I21" i="12"/>
  <c r="I22" i="12"/>
  <c r="I23" i="12"/>
  <c r="I10" i="12"/>
  <c r="I49" i="12"/>
  <c r="I41" i="12"/>
  <c r="I32" i="12"/>
  <c r="I24" i="12"/>
  <c r="I46" i="12"/>
  <c r="I33" i="12"/>
  <c r="I51" i="12"/>
  <c r="I47" i="12"/>
  <c r="I43" i="12"/>
  <c r="I39" i="12"/>
  <c r="I34" i="12"/>
  <c r="I30" i="12"/>
  <c r="I53" i="12"/>
  <c r="I45" i="12"/>
  <c r="I37" i="12"/>
  <c r="I28" i="12"/>
  <c r="I50" i="12"/>
  <c r="I42" i="12"/>
  <c r="I38" i="12"/>
  <c r="I29" i="12"/>
  <c r="I25" i="12"/>
  <c r="I52" i="12"/>
  <c r="I48" i="12"/>
  <c r="I44" i="12"/>
  <c r="I40" i="12"/>
  <c r="I36" i="12"/>
  <c r="I31" i="12"/>
  <c r="I27" i="12"/>
</calcChain>
</file>

<file path=xl/sharedStrings.xml><?xml version="1.0" encoding="utf-8"?>
<sst xmlns="http://schemas.openxmlformats.org/spreadsheetml/2006/main" count="2617" uniqueCount="1019">
  <si>
    <t>2200</t>
  </si>
  <si>
    <t>2201</t>
  </si>
  <si>
    <t>2203</t>
  </si>
  <si>
    <t>2204</t>
  </si>
  <si>
    <t>2205</t>
  </si>
  <si>
    <t>2206</t>
  </si>
  <si>
    <t>2207</t>
  </si>
  <si>
    <t>2208</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</si>
  <si>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</si>
  <si>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</si>
  <si>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</si>
  <si>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</si>
  <si>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</si>
  <si>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</si>
  <si>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</si>
  <si>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</si>
  <si>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</si>
  <si>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</si>
  <si>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</si>
  <si>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</si>
  <si>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</si>
  <si>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</si>
  <si>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</si>
  <si>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</si>
  <si>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</si>
  <si>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</si>
  <si>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</si>
  <si>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</si>
  <si>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</si>
  <si>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</si>
  <si>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</si>
  <si>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</si>
  <si>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</si>
  <si>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</si>
  <si>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</si>
  <si>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</si>
  <si>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</si>
  <si>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</si>
  <si>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2241</t>
  </si>
  <si>
    <t>2242</t>
  </si>
  <si>
    <t>2243</t>
  </si>
  <si>
    <t>2244</t>
  </si>
  <si>
    <t>2245</t>
  </si>
  <si>
    <t>STT</t>
  </si>
  <si>
    <t>2264</t>
  </si>
  <si>
    <t>2265</t>
  </si>
  <si>
    <t>2266</t>
  </si>
  <si>
    <t>2267</t>
  </si>
  <si>
    <t>2268</t>
  </si>
  <si>
    <t>2269</t>
  </si>
  <si>
    <t>2270</t>
  </si>
  <si>
    <t>2272</t>
  </si>
  <si>
    <t>2273</t>
  </si>
  <si>
    <t>2274</t>
  </si>
  <si>
    <t>2275</t>
  </si>
  <si>
    <t>2276</t>
  </si>
  <si>
    <t>2277</t>
  </si>
  <si>
    <t>2278</t>
  </si>
  <si>
    <t>2279</t>
  </si>
  <si>
    <t>I</t>
  </si>
  <si>
    <t xml:space="preserve">IV </t>
  </si>
  <si>
    <t>III</t>
  </si>
  <si>
    <t>VII</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</si>
  <si>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</si>
  <si>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</si>
  <si>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</si>
  <si>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</si>
  <si>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</si>
  <si>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</si>
  <si>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</si>
  <si>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Thông tư số 229/2012/TT-BTC, Phụ lục số 18</t>
  </si>
  <si>
    <t xml:space="preserve">Báo cáo về tài sản của quỹ </t>
  </si>
  <si>
    <t xml:space="preserve">Báo cáo danh mục đầu tư của quỹ </t>
  </si>
  <si>
    <t>BCTaiSan_06134</t>
  </si>
  <si>
    <t>BCKetQuaHoatDong_06135</t>
  </si>
  <si>
    <t>BCDanhMucDauTu_06136</t>
  </si>
  <si>
    <t>Khac_06137</t>
  </si>
  <si>
    <t>2205.1</t>
  </si>
  <si>
    <t>2205.2</t>
  </si>
  <si>
    <t>I.1</t>
  </si>
  <si>
    <t>I.2</t>
  </si>
  <si>
    <t>I.3</t>
  </si>
  <si>
    <t>I.4</t>
  </si>
  <si>
    <t>I.5</t>
  </si>
  <si>
    <t>I.6</t>
  </si>
  <si>
    <t>I.7</t>
  </si>
  <si>
    <t>I.8</t>
  </si>
  <si>
    <t>II</t>
  </si>
  <si>
    <t>II.1</t>
  </si>
  <si>
    <t>II.2</t>
  </si>
  <si>
    <t>II.3</t>
  </si>
  <si>
    <t>IV</t>
  </si>
  <si>
    <t>V</t>
  </si>
  <si>
    <t>VI</t>
  </si>
  <si>
    <t>VIII</t>
  </si>
  <si>
    <t>IX</t>
  </si>
  <si>
    <t>2232.1</t>
  </si>
  <si>
    <t>Năm:</t>
  </si>
  <si>
    <t>Đại diện có thẩm quyền của</t>
  </si>
  <si>
    <t>ngân hàng giám sát</t>
  </si>
  <si>
    <t>(Ký, ghi rõ họ tên và đóng dấu)</t>
  </si>
  <si>
    <t>(Tổng) Giám đốc</t>
  </si>
  <si>
    <t>công ty quản lý quỹ</t>
  </si>
  <si>
    <t>Kỳ báo cáo:</t>
  </si>
  <si>
    <t>Tháng/Quý:</t>
  </si>
  <si>
    <t>Tháng</t>
  </si>
  <si>
    <t>Quý</t>
  </si>
  <si>
    <t>Năm</t>
  </si>
  <si>
    <t>GENERAL LEDGER TRIAL BALANCE</t>
  </si>
  <si>
    <t>Fund</t>
  </si>
  <si>
    <t>General Ledger Trail Balance To</t>
  </si>
  <si>
    <t>Nav Type    Official</t>
  </si>
  <si>
    <t>Account</t>
  </si>
  <si>
    <t>Description</t>
  </si>
  <si>
    <t>Investment - Equities</t>
  </si>
  <si>
    <t>VND</t>
  </si>
  <si>
    <t>Prepaid Expenses</t>
  </si>
  <si>
    <t>Cash in Bank STANDARD</t>
  </si>
  <si>
    <t>CHARTERED BANK VIETNAM</t>
  </si>
  <si>
    <t>Prov Unr P/L - Equities</t>
  </si>
  <si>
    <t>Exp Accrual - Admin Fee</t>
  </si>
  <si>
    <t>Exp Accrual - Audit Fee</t>
  </si>
  <si>
    <t>Exp Accrual - Custody Fee</t>
  </si>
  <si>
    <t>Exp Accrual - Directors Fee</t>
  </si>
  <si>
    <t>Exp Accrual - Fund Svces Fee</t>
  </si>
  <si>
    <t>Exp Accrual - Transaction Fee</t>
  </si>
  <si>
    <t>Exp Accrual - Transfer Agt Fee</t>
  </si>
  <si>
    <t>Exp Accrual - Other Expense</t>
  </si>
  <si>
    <t>Exp Accrual - Management</t>
  </si>
  <si>
    <t>Capital - Subscription</t>
  </si>
  <si>
    <t>Capital - Redemption</t>
  </si>
  <si>
    <t>Unit Premium Reserve</t>
  </si>
  <si>
    <t>R/L G/P - Equities</t>
  </si>
  <si>
    <t>UR/L G/P - Equities</t>
  </si>
  <si>
    <t>Dividend Income - Equities</t>
  </si>
  <si>
    <t>R/L L/P - Equities</t>
  </si>
  <si>
    <t>Admin Fee</t>
  </si>
  <si>
    <t>Audit Fee</t>
  </si>
  <si>
    <t>Custody Fee</t>
  </si>
  <si>
    <t>Directors Fee</t>
  </si>
  <si>
    <t>Fund Services Fee</t>
  </si>
  <si>
    <t>Safekeeping Fee</t>
  </si>
  <si>
    <t>Transaction Fee</t>
  </si>
  <si>
    <t>Transfer Agent Fee</t>
  </si>
  <si>
    <t>Brokerage Fee</t>
  </si>
  <si>
    <t>Listing Expenses</t>
  </si>
  <si>
    <t>Bank Charges</t>
  </si>
  <si>
    <t>AGM Fee</t>
  </si>
  <si>
    <t>Management Fee</t>
  </si>
  <si>
    <t>Annual Fee Expense</t>
  </si>
  <si>
    <t>Dividend Receivable</t>
  </si>
  <si>
    <t>Cổ phiếu niêm yết
Listed shares</t>
  </si>
  <si>
    <t>Phải thu cổ tức, tiền lãi đến ngày nhận
Dividend and interest receivables</t>
  </si>
  <si>
    <t>Dự thu cổ tức, tiền lãi chưa đến ngày nhận
Accrual dividend, interest income</t>
  </si>
  <si>
    <t>Phải trả mua cổ phiếu
Outstanding Settlement of buying securities</t>
  </si>
  <si>
    <t>Phải trả nhà đầu tư
Payables to investors</t>
  </si>
  <si>
    <t>Phải trả phí dịch vụ đại lý chuyển nhượng
Transfer Agency fee payable</t>
  </si>
  <si>
    <t>Phải trả phí môi giới
Broker fee payable</t>
  </si>
  <si>
    <t>Phải trả phí quản lý cho công ty quản lý quỹ
Payables management fee for FMC</t>
  </si>
  <si>
    <t>Phải trả phí quản trị quỹ
Fund Administration fee payable</t>
  </si>
  <si>
    <t>Phải trả phí lưu ký, giám sát, phí giao dịch cho Ngân hàng giám sát
Custodian, supervisory fee and transaction fee payable</t>
  </si>
  <si>
    <t>Phải trả phí dịch vụ lưu ký
Custody service fee payables</t>
  </si>
  <si>
    <t>Phải trả phí giám sát
Supervisory service fee payable</t>
  </si>
  <si>
    <t>Phải trả phí giao dịch chứng khoán của Quỹ
Transaction fee Payables of the Fund</t>
  </si>
  <si>
    <t>Phải trả thù lao ban đại diện quỹ
Remuneration Payable to Fund's Board of Representatives</t>
  </si>
  <si>
    <t>Phải trả phí kiểm toán
Audit fee payable</t>
  </si>
  <si>
    <t>Phải trả phí họp đại hội
General meeting expense payable</t>
  </si>
  <si>
    <t>Phải trả phí báo cáo thường niên
Annual report expense payable</t>
  </si>
  <si>
    <t>Phải trả phí phát hành, mua lại chứng chỉ quỹ cho Đại lý phân phối và Công ty quản lý quỹ
Subscription and Redemption fee payable to distributors and Fund Management Company</t>
  </si>
  <si>
    <t>Phải trả khác
Other payables</t>
  </si>
  <si>
    <t>Phải trả phí thiết lập quỹ ban đầu
Fund initial set-up fee payables</t>
  </si>
  <si>
    <t>Phải trả phí quản lý thường niên cho UBCKNN
Annual management fee paid to SSC</t>
  </si>
  <si>
    <t>Phải trả nhà đầu tư trên tài sản giữ hộ
Payables to investors for investment bought on behalf</t>
  </si>
  <si>
    <t>Phải trả nhà đầu tư trên cổ tức đã thu
Payables to investors for collected dividend</t>
  </si>
  <si>
    <t xml:space="preserve">Phí dịch vụ lưu ký tài sản
Custodian service fee </t>
  </si>
  <si>
    <t>Phí giao dịch chứng khoán
Transaction fee</t>
  </si>
  <si>
    <t>Phí giám sát
Supervisory fee</t>
  </si>
  <si>
    <t>Phí dịch vụ lưu ký tại VSD
Custodian service -  VSD fee</t>
  </si>
  <si>
    <t>Chi phí dịch vụ quản trị Quỹ
Fund Administration Fee</t>
  </si>
  <si>
    <t>Chi phí dịch vụ Đại lý Chuyển nhượng
Transfer Agency Fee</t>
  </si>
  <si>
    <t>Thù lao trả cho ban đại diện quỹ
Remuneration for Fund's Board of Representatives</t>
  </si>
  <si>
    <t>Phí thiết kế, in ấn, gửi thư…
Designing, prining, posting... Expense</t>
  </si>
  <si>
    <t>Phí báo cáo thường niên
Annual report expense</t>
  </si>
  <si>
    <t>Chi phí họp Đại hội Quỹ
Meeting expense</t>
  </si>
  <si>
    <t>Chi phí môi giới
Brokerage fee expense</t>
  </si>
  <si>
    <t>Chi phí thanh toán bù trừ
Clearing settlement fee</t>
  </si>
  <si>
    <t>Phí niêm yết, phí đăng ký chứng khoán
Listing fee, registration fee</t>
  </si>
  <si>
    <t>Phí ngân hàng
Bank charges</t>
  </si>
  <si>
    <t>Tổng giám đốc</t>
  </si>
  <si>
    <t>Depository Transfer Fee</t>
  </si>
  <si>
    <t>Tiền gửi ngân hàng và các khoản tương đương tiền
Cash at bank and cash equivalent</t>
  </si>
  <si>
    <t>Tiền 
Cash in bank</t>
  </si>
  <si>
    <t>Tiền gửi ngân hàng
Cash at bank</t>
  </si>
  <si>
    <t>Các khoản tương đương tiền
Cash equivalent</t>
  </si>
  <si>
    <t>Các khoản đầu tư (kê chi tiết)
Investments</t>
  </si>
  <si>
    <t>Cổ tức, trái tức được nhận
Dividend and coupon receivables</t>
  </si>
  <si>
    <t>Cổ phiếu niêm yết
Listed equity</t>
  </si>
  <si>
    <t>Loại tài sản
Asset types</t>
  </si>
  <si>
    <t>Mã chỉ tiêu
Code</t>
  </si>
  <si>
    <t>Số lượng
Quantity</t>
  </si>
  <si>
    <t>Giá thị trường hoặc giá trị hợp lý tại ngày báo cáo
Market price or fair value at reporting date</t>
  </si>
  <si>
    <t>Tổng giá trị
Total value</t>
  </si>
  <si>
    <t xml:space="preserve">Tỷ lệ %/Tổng giá trị tài sản của quỹ
%/Total asset value of the Fund </t>
  </si>
  <si>
    <t>Tổng
Total</t>
  </si>
  <si>
    <t>Tổng các loại cổ phiếu
Total shares</t>
  </si>
  <si>
    <t>Trái phiếu
Bonds</t>
  </si>
  <si>
    <t>Các loại chứng khoán khác
Other sercurities</t>
  </si>
  <si>
    <t>Lãi được nhận
Interest receivables</t>
  </si>
  <si>
    <t>Tiền bán chứng khoán chờ thu (kê chi tiết)
Receivables from investments sold but not yet settled (in details)</t>
  </si>
  <si>
    <t>Tài sản
Assets</t>
  </si>
  <si>
    <t>Các khoản phải thu khác
Other receivables</t>
  </si>
  <si>
    <t>Các tài sản khác
Other assets</t>
  </si>
  <si>
    <t>Tổng tài sản
Total Assets</t>
  </si>
  <si>
    <t>Nợ
Liabilities</t>
  </si>
  <si>
    <t>Tiền phải thanh toán mua chứng khoán (kê chi tiết)
Paybles for securities bought but not yet settled (in details)</t>
  </si>
  <si>
    <t>Các khoản phải trả khác
Other payables</t>
  </si>
  <si>
    <t>Tổng nợ
Total liabilities</t>
  </si>
  <si>
    <t>TT
NO</t>
  </si>
  <si>
    <t>Chỉ tiêu
Indicators</t>
  </si>
  <si>
    <t>Kỳ báo cáo
This period</t>
  </si>
  <si>
    <t>Kỳ trước
Previous period</t>
  </si>
  <si>
    <t>Lũy kế từ đầu năm
Accumulated figure from the beginning of the year</t>
  </si>
  <si>
    <t>Thu nhập từ hoạt động đầu tư
Investment income</t>
  </si>
  <si>
    <t>Cổ tức, trái tức được nhận
Dividend, Bond coupon income</t>
  </si>
  <si>
    <t>Lãi được nhận
Interest income</t>
  </si>
  <si>
    <t>Các khoản thu nhập khác
Other income</t>
  </si>
  <si>
    <t>Chi phí
Expense</t>
  </si>
  <si>
    <t>Chi phí kiểm toán trả cho tổ chức kiểm toán;
Audit fee</t>
  </si>
  <si>
    <t>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</si>
  <si>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</si>
  <si>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</si>
  <si>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Thu nhập ròng từ hoạt động đầu tư (I-II)
Net Income from Investment Activities ( = I - II)</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</si>
  <si>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</si>
  <si>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</si>
  <si>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</si>
  <si>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Giá trị tài sản ròng đầu kỳ
Net Asset Value at the beginning of period</t>
  </si>
  <si>
    <t>Trong đó:
In which:</t>
  </si>
  <si>
    <t>Thay đổi giá trị tài sản ròng của Quỹ do các hoạt động liên quan đến đầu tư của Quỹ trong kỳ
Change of Net Asset Value due to investment related activities during the period</t>
  </si>
  <si>
    <t>Giá trị tài sản ròng cuối kỳ
Net Asset Value at the end of period</t>
  </si>
  <si>
    <t>Tổng giá trị danh mục 
Total value of portfolio</t>
  </si>
  <si>
    <t>Tiền
Cash</t>
  </si>
  <si>
    <t>Tổng các loại chứng khoán
Total investment</t>
  </si>
  <si>
    <t>Các tài sản khác 
Other assets</t>
  </si>
  <si>
    <t>Các chỉ tiêu về hiệu quả hoạt động
Investment performance indicators</t>
  </si>
  <si>
    <t>Tỷ lệ chi phí hoạt động/Giá trị tài sản ròng trung bình trong kỳ  (%)
Operating expense over average NAV ratio (%)</t>
  </si>
  <si>
    <t>Các chỉ tiêu khác 
Other indicators</t>
  </si>
  <si>
    <t>Tổng giá trị chứng chỉ quỹ đang lưu hành đầu kỳ
Total value of outstanding Fund Certificate at the beginning of period</t>
  </si>
  <si>
    <t>Tổng số lượng chứng chỉ quỹ đang lưu hành đầu kỳ
Total number of outstanding Fund Certificate at the beginning of period</t>
  </si>
  <si>
    <t>Thay đổi quy mô quỹ trong kỳ
Change of Fund scale during the period</t>
  </si>
  <si>
    <t xml:space="preserve"> Quy mô quỹ đầu kỳ
Fund scale at the beginning of the period</t>
  </si>
  <si>
    <t>Quy mô quỹ cuối kỳ
Fund scale at the end of the period</t>
  </si>
  <si>
    <t>Tỷ lệ nắm giữ chứng chỉ quỹ của công ty quản lý quỹ và người có liên quan cuối kỳ
Fund Management Company and related parties' ownership ratio at the end of the period</t>
  </si>
  <si>
    <t>Tỷ lệ nắm giữ chứng chỉ quỹ của 10 nhà đầu tư lớn nhất cuối kỳ
Top 10 investors' ownership ratio at the end of the period</t>
  </si>
  <si>
    <t>Tỷ lệ nắm giữ chứng chỉ quỹ của nhà đầu tư nước ngoài cuối kỳ
Foreign investors' ownership ratio at the end of the period</t>
  </si>
  <si>
    <t>Số nhà đầu tư tham gia vào quỹ, kể cả giao dịch ký danh
Number of investors of the Fund at the end of the period</t>
  </si>
  <si>
    <t>Giá trị tài sản ròng trên một chứng chỉ quỹ cuối kỳ 
Net asset value per Fund Certificate at the end of period</t>
  </si>
  <si>
    <t>Giá trị thị trường trên một chứng chỉ quỹ cuối kỳ
Market value per Fund Certificate at the end of period</t>
  </si>
  <si>
    <t>1/2</t>
  </si>
  <si>
    <t>DONG</t>
  </si>
  <si>
    <t>: SHJNA102</t>
  </si>
  <si>
    <t>-</t>
  </si>
  <si>
    <t>- - - - - - - - - -</t>
  </si>
  <si>
    <t>Fund CcyVND</t>
  </si>
  <si>
    <t>Accruals for Other Expenses</t>
  </si>
  <si>
    <t>Travel &amp; Accommodation Exp</t>
  </si>
  <si>
    <t>Dự chi chi phí công tác của Ban đại diện
Fund's Board of Representatives business expense</t>
  </si>
  <si>
    <t>Phí thực hiện quyền trả cho VSD
Expenses for getting the list of investors from VSD</t>
  </si>
  <si>
    <t>Phí đăng ký niêm yết bổ sung trả VSD
Additional registration fee pay for VSD</t>
  </si>
  <si>
    <t>Tổng số lượng chứng chỉ quỹ đang lưu hành cuối kỳ
Total number of outstanding Fund Certificate at the end of the period</t>
  </si>
  <si>
    <t>Management Fee Payable</t>
  </si>
  <si>
    <t>R/L L/P - Exchange Traded</t>
  </si>
  <si>
    <t>Preliminary Fee</t>
  </si>
  <si>
    <t>Printing &amp; Anouncement</t>
  </si>
  <si>
    <t>Phải trả khác
Other payable</t>
  </si>
  <si>
    <t>Due From Broker - Equities</t>
  </si>
  <si>
    <t>Chi phí họp và chi phí công tác của ban đại diện
Fund's Board of Representatives meeting expense &amp; travelling expense</t>
  </si>
  <si>
    <t>Report : SHJNA102</t>
  </si>
  <si>
    <t>-  Balance  -  -  - - - - - - - - - - -</t>
  </si>
  <si>
    <t>Redemption fee payable- Distri</t>
  </si>
  <si>
    <t>BÁO CÁO THU NHẬP
STATEMENT OF COMPREHENSIVE INCOME</t>
  </si>
  <si>
    <t>1.</t>
  </si>
  <si>
    <t>2.</t>
  </si>
  <si>
    <t>3.</t>
  </si>
  <si>
    <t>TT /
NO</t>
  </si>
  <si>
    <t>CHỈ TIÊU/ INDICATORS</t>
  </si>
  <si>
    <t>MÃ SỐ / 
CODE</t>
  </si>
  <si>
    <t>NĂM BÁO CÁO/ THIS YEAR</t>
  </si>
  <si>
    <t>KỲ BÁO CÁO/ THIS PERIOD</t>
  </si>
  <si>
    <t>I.</t>
  </si>
  <si>
    <t>01</t>
  </si>
  <si>
    <t>PL01</t>
  </si>
  <si>
    <t>1.1</t>
  </si>
  <si>
    <t>02</t>
  </si>
  <si>
    <t>PL02</t>
  </si>
  <si>
    <t>1.2</t>
  </si>
  <si>
    <t>03</t>
  </si>
  <si>
    <t>PL02.1</t>
  </si>
  <si>
    <t>1.3</t>
  </si>
  <si>
    <t>PL03</t>
  </si>
  <si>
    <t>1.4</t>
  </si>
  <si>
    <t>04</t>
  </si>
  <si>
    <t>PL04</t>
  </si>
  <si>
    <t>1.5</t>
  </si>
  <si>
    <t>05</t>
  </si>
  <si>
    <t>PL05</t>
  </si>
  <si>
    <t>1.6</t>
  </si>
  <si>
    <t>06</t>
  </si>
  <si>
    <t>PL06</t>
  </si>
  <si>
    <t>1.7</t>
  </si>
  <si>
    <t>07</t>
  </si>
  <si>
    <t>1.8</t>
  </si>
  <si>
    <t>08</t>
  </si>
  <si>
    <t>II.</t>
  </si>
  <si>
    <t>CHI PHÍ ĐẦU TƯ
INVESTMENT EXPENSE</t>
  </si>
  <si>
    <t>10</t>
  </si>
  <si>
    <t>PL09</t>
  </si>
  <si>
    <t>2.1</t>
  </si>
  <si>
    <t>11</t>
  </si>
  <si>
    <t>PL09.1</t>
  </si>
  <si>
    <t>Phí môi giới
Brokerage fee</t>
  </si>
  <si>
    <t>PL13</t>
  </si>
  <si>
    <t>2.2</t>
  </si>
  <si>
    <t>15</t>
  </si>
  <si>
    <t>III.</t>
  </si>
  <si>
    <t>CHI PHÍ HOẠT ĐỘNG CỦA QUỸ
OPERATING EXPENSE</t>
  </si>
  <si>
    <t>20</t>
  </si>
  <si>
    <t>PL14</t>
  </si>
  <si>
    <t>3.1</t>
  </si>
  <si>
    <t>20.1</t>
  </si>
  <si>
    <t>3.2</t>
  </si>
  <si>
    <t>20.2</t>
  </si>
  <si>
    <t>PL15.1</t>
  </si>
  <si>
    <t xml:space="preserve">Phí dịch vụ lưu ký - bảo quản tài sản
Custodian service - Safekeeping fee </t>
  </si>
  <si>
    <t>PL15.2</t>
  </si>
  <si>
    <t>PL16</t>
  </si>
  <si>
    <t>3.3</t>
  </si>
  <si>
    <t>20.3</t>
  </si>
  <si>
    <t>PL17</t>
  </si>
  <si>
    <t>3.4</t>
  </si>
  <si>
    <t>20.4</t>
  </si>
  <si>
    <t>PL18</t>
  </si>
  <si>
    <t>3.5</t>
  </si>
  <si>
    <t>20.5</t>
  </si>
  <si>
    <t>3.6</t>
  </si>
  <si>
    <t>20.6</t>
  </si>
  <si>
    <t>PL20</t>
  </si>
  <si>
    <t>3.7</t>
  </si>
  <si>
    <t>20.7</t>
  </si>
  <si>
    <t>PL21</t>
  </si>
  <si>
    <t>3.8</t>
  </si>
  <si>
    <t>20.8</t>
  </si>
  <si>
    <t>PL22</t>
  </si>
  <si>
    <t>3.9</t>
  </si>
  <si>
    <t>20.9</t>
  </si>
  <si>
    <t>PL23</t>
  </si>
  <si>
    <t>3.10</t>
  </si>
  <si>
    <t>20.10</t>
  </si>
  <si>
    <t>PL23.5</t>
  </si>
  <si>
    <t>Thù lao ban đại diện Quỹ
Remuneration of Fund's Board of Representatives</t>
  </si>
  <si>
    <t>PL23.7</t>
  </si>
  <si>
    <t>Chi phí khác
Other expenses</t>
  </si>
  <si>
    <t>KẾT QUẢ HOẠT ĐỘNG ĐẦU TƯ 
GAIN (LOSSES) FROM INVESTMENT 
(23 = 01-10-20)</t>
  </si>
  <si>
    <t>KẾT QUẢ THU NHẬP VÀ CHI PHÍ KHÁC
OTHER INCOME AND EXPENSE</t>
  </si>
  <si>
    <t>24</t>
  </si>
  <si>
    <t>PL24</t>
  </si>
  <si>
    <t>5.1</t>
  </si>
  <si>
    <t>24.1</t>
  </si>
  <si>
    <t>PL25</t>
  </si>
  <si>
    <t>5.2</t>
  </si>
  <si>
    <t>24.2</t>
  </si>
  <si>
    <t>TỔNG LỢI NHUẬN KẾ TOÁN TRƯỚC THUẾ 
PROFIT BEFORE TAX
(30=23+24)</t>
  </si>
  <si>
    <t>CHI PHÍ THUẾ TNDN
CORPORATE INCOME TAX</t>
  </si>
  <si>
    <t>LỢI NHUẬN KẾ TOÁN SAU THUẾ TNDN 
PROFIT AFTER TAX
(41=30-40)</t>
  </si>
  <si>
    <t>Đại diện có thẩm quyền của Ngân hàng giám sát</t>
  </si>
  <si>
    <t>Đại diện có thẩm quyền của Công ty quản lý quỹ</t>
  </si>
  <si>
    <t>Authorised Representative of Supervisory Bank</t>
  </si>
  <si>
    <t>Authorised Representative of Fund Management Company</t>
  </si>
  <si>
    <t>Công Ty TNHH Quản Lý Quỹ SSI</t>
  </si>
  <si>
    <t>BÁO  CÁO TÌNH HÌNH TÀI CHÍNH
STATEMENT OF FINANCIAL POSITION</t>
  </si>
  <si>
    <t>STT/
NO</t>
  </si>
  <si>
    <t>Mã số</t>
  </si>
  <si>
    <t>Thuyết minh</t>
  </si>
  <si>
    <t>TÀI SẢN
ASSETS</t>
  </si>
  <si>
    <t>111</t>
  </si>
  <si>
    <t>Các khoản đầu tư thuần
Investments</t>
  </si>
  <si>
    <t>121</t>
  </si>
  <si>
    <t>Cổ phiếu
Shares</t>
  </si>
  <si>
    <t xml:space="preserve">Quyền mua
Rights </t>
  </si>
  <si>
    <t>Tiền gửi có kỳ hạn hơn 3 tháng
Deposit greater than 3 months</t>
  </si>
  <si>
    <t>Chứng chỉ tiền gửi ghi danh
Registered Deposit Certificate</t>
  </si>
  <si>
    <t>Đầu tư khác
Other Investments</t>
  </si>
  <si>
    <t>122</t>
  </si>
  <si>
    <t>Các khoản phải thu
Receivables</t>
  </si>
  <si>
    <t>130</t>
  </si>
  <si>
    <t>131</t>
  </si>
  <si>
    <t>Trong đó: Phải thu khó đòi về bán các khoản đầu tư
In which: Overdue receivables from selling investments</t>
  </si>
  <si>
    <t>132</t>
  </si>
  <si>
    <t>133</t>
  </si>
  <si>
    <t>3.2.1</t>
  </si>
  <si>
    <t>134</t>
  </si>
  <si>
    <t>Trong đó: Phải thu khó đòi về cổ tức, tiền lãi đến ngày nhận nhưng chưa nhận được
In which: Overdue receivables from dividend, interest income</t>
  </si>
  <si>
    <t>135</t>
  </si>
  <si>
    <t>3.2.2</t>
  </si>
  <si>
    <t>136</t>
  </si>
  <si>
    <t>Dự thu cổ tức
Dividend receivables</t>
  </si>
  <si>
    <t>Dự thu trái tức
Receivables from bond coupon</t>
  </si>
  <si>
    <t>137</t>
  </si>
  <si>
    <t>Dự thu lãi tiền gửi - tiền gửi có kỳ hạn không quá 3 tháng
Interest receivables from term-deposit less than 3 months</t>
  </si>
  <si>
    <t>Trả trước phí tổ chức đại hội thường niên
Prepaid expense for AGM organization</t>
  </si>
  <si>
    <t>Các khoản đặt cọc và ứng trước
Deposit suspense</t>
  </si>
  <si>
    <t>138</t>
  </si>
  <si>
    <t>TỔNG TÀI SẢN
TOTAL ASSETS</t>
  </si>
  <si>
    <t>NỢ PHẢI TRẢ
TOTAL LIABILITIES</t>
  </si>
  <si>
    <t>Vay ngắn hạn
Shorterm loans</t>
  </si>
  <si>
    <t>311</t>
  </si>
  <si>
    <t>Phải trả về mua các khoản đầu tư
Payables for securities bought but not yet settled</t>
  </si>
  <si>
    <t>312</t>
  </si>
  <si>
    <t>Phải trả phí phát hành, mua lại chứng chỉ quỹ cho Đại lý phân phối và công ty quản lý quỹ
Subscription and Redemption fee payable to distributors and fund management company</t>
  </si>
  <si>
    <t>313</t>
  </si>
  <si>
    <t>4.</t>
  </si>
  <si>
    <t>Thuế và các khoản phải nộp Nhà nước
Tax payables and obligations to the State Budget</t>
  </si>
  <si>
    <t>314</t>
  </si>
  <si>
    <t>5.</t>
  </si>
  <si>
    <t>Phải trả thu nhập cho Nhà đầu tư
Profit distribution payables</t>
  </si>
  <si>
    <t>315</t>
  </si>
  <si>
    <t>6.</t>
  </si>
  <si>
    <t>Chi phí phải trả 
Expense Accuals</t>
  </si>
  <si>
    <t>316</t>
  </si>
  <si>
    <t>Phải trả phí môi giới
Brokerage fee payable</t>
  </si>
  <si>
    <t>Trích trước phí kiểm toán
Expense accruals- Audit fee</t>
  </si>
  <si>
    <t xml:space="preserve">Trích trước phí họp đại hội
Expense accruals - General meeting </t>
  </si>
  <si>
    <t>Trích trước thù lao ban đại diện quỹ
Expense accruals - Remuneration Payable to Fund's Board of Representatives</t>
  </si>
  <si>
    <t>Trích trước chi phí họp và chi phí công tác của ban đại diện
Accrual for Board of Representatives meeting expense &amp; travelling expense</t>
  </si>
  <si>
    <t xml:space="preserve">Trích trước phí báo cáo thường niên
Expense accruals for Annual report </t>
  </si>
  <si>
    <t>7</t>
  </si>
  <si>
    <t>317</t>
  </si>
  <si>
    <t>8</t>
  </si>
  <si>
    <t>Phải trả cho Nhà đầu tư về mua lại Chứng chỉ quỹ
Redemption payable</t>
  </si>
  <si>
    <t>318</t>
  </si>
  <si>
    <t>9</t>
  </si>
  <si>
    <t>Phải trả dịch vụ quản lý Quỹ ETF
Fund management related service expense payable</t>
  </si>
  <si>
    <t>319</t>
  </si>
  <si>
    <t>Trích trước phải trả phí dịch vụ lưu ký 
Expense accruals for Custodian service</t>
  </si>
  <si>
    <t xml:space="preserve">Trích trước phí dịch vụ lưu ký - giao dịch chứng khoán
Expense accruals for Custodian service - Transaction fee </t>
  </si>
  <si>
    <t>Phải trả, phải nộp khác
Other payables</t>
  </si>
  <si>
    <t>320</t>
  </si>
  <si>
    <t>Phải trả phí giao dịch chứng khoán hộ nhà đầu tư
Transaction fee Payables on behalf of investors</t>
  </si>
  <si>
    <t>TỔNG NỢ PHẢI TRẢ
TOTAL LIABILITIES</t>
  </si>
  <si>
    <t>GIÁ TRỊ TÀI SẢN RÒNG CÓ THỂ PHÂN PHỐI CHO NHÀ ĐẦU TƯ NẮM GIỮ CHỨNG CHỈ QUỸ MỞ
DISTRIBUTABLE NET ASSET VALUE (I-II)</t>
  </si>
  <si>
    <t>Vốn góp của các nhà đầu tư
Paid up capital</t>
  </si>
  <si>
    <t>411</t>
  </si>
  <si>
    <t>1.1.</t>
  </si>
  <si>
    <t>1.2.</t>
  </si>
  <si>
    <t>Thặng dư vốn góp của Nhà đầu tư
Share premium</t>
  </si>
  <si>
    <t>414</t>
  </si>
  <si>
    <t>Lợi nhuận chưa phân phối
Undistributed earnings</t>
  </si>
  <si>
    <t>420</t>
  </si>
  <si>
    <t>IV.</t>
  </si>
  <si>
    <t>GIÁ TRỊ TÀI SẢN RÒNG CỦA QUỸ MỞ TRÊN 1 ĐƠN VỊ CHỨNG CHỈ QUỸ
NET ASSET VALUE  PER FUND CERTIFICATE 
 (IV=(I-II)/III)</t>
  </si>
  <si>
    <t>430</t>
  </si>
  <si>
    <t>V.</t>
  </si>
  <si>
    <t>LỢI NHUẬN ĐÃ PHÂN PHỐI CHO NHÀ ĐẦU TƯ
DISTRIBUTED EARNINGS</t>
  </si>
  <si>
    <t>440</t>
  </si>
  <si>
    <t>Lợi nhuận/tài sản đã phân phối cho Nhà đầu tư trong kỳ
Distributed earnings assets in the period</t>
  </si>
  <si>
    <t>441</t>
  </si>
  <si>
    <t>Lợi nhuận đã phân phối cho Nhà đầu tư lũy kễ từ khi thành lập Quỹ mở đến kỳ lập báo cáo này
Accumulated distributed profit/ assets</t>
  </si>
  <si>
    <t>442</t>
  </si>
  <si>
    <t>CÁC CHỈ TIÊU NGOÀI BẢNG CÂN ĐỐI KẾ TOÁN
OFF BALANCE SHEET ITEMS</t>
  </si>
  <si>
    <t>Đơn vị tính: VND/CCQ</t>
  </si>
  <si>
    <t>Tài sản nhận thế chấp
Assets received as pledge</t>
  </si>
  <si>
    <t>001</t>
  </si>
  <si>
    <t>Nợ khó đòi đã xử lý
Written off bad debts</t>
  </si>
  <si>
    <t>002</t>
  </si>
  <si>
    <t>Ngoại tệ các loại
Foreign currencies</t>
  </si>
  <si>
    <t>003</t>
  </si>
  <si>
    <t>004</t>
  </si>
  <si>
    <t xml:space="preserve">                      (Ban hành kèm theo Thông tư số 229/2012/TT-BTC ngày 27 tháng 12  năm 2012 của Bộ Tài chính hướng dẫn thành lập và quản lý quỹ hoán đổi danh mục)
                          (Issued in association with Circular 229/2012/TT-BTC on 27 December 2012 guiding establishment and management of the Exchange Traded Fund)</t>
  </si>
  <si>
    <t>GIÁ TRỊ TÀI SẢN RÒNG CỦA QUỸ
NET ASSET VALUE OF FUND</t>
  </si>
  <si>
    <t>STT
NO</t>
  </si>
  <si>
    <t>CHỈ TIÊU
CRITERIA</t>
  </si>
  <si>
    <t xml:space="preserve">KỲ BÁO CÁO 
THIS PERIOD </t>
  </si>
  <si>
    <t>KỲ TRƯỚC
LAST PERIOD</t>
  </si>
  <si>
    <t>A</t>
  </si>
  <si>
    <t>của quỹ/ per Fund</t>
  </si>
  <si>
    <t>của một lô chứng chỉ quỹ/ per lot of Fund Certificate</t>
  </si>
  <si>
    <t>của một chứng chỉ quỹ/ per Fund Certificate</t>
  </si>
  <si>
    <t>Thay đổi NAV do phân chia lợi nhuận cho nhà đầu tư trong kỳ
Change of NAV due to profit distribution to investors during the period</t>
  </si>
  <si>
    <t>Giá trị cao nhất (VND)/ Highest Value (VND)</t>
  </si>
  <si>
    <t>Giá trị thấp nhất (VND)/ Lowest Value (VND)</t>
  </si>
  <si>
    <t>B</t>
  </si>
  <si>
    <t>Chênh lệch tuyệt đối (VND)/ Absolute difference (VND)</t>
  </si>
  <si>
    <t>Chênh lệch tương đối (mức độ chiết khấu (-)/thặng dư (+))/ Relative differnce (discount(-)/ premium(+))</t>
  </si>
  <si>
    <t>2227.1</t>
  </si>
  <si>
    <t>2227.2</t>
  </si>
  <si>
    <t>2227.3</t>
  </si>
  <si>
    <t>2227.4</t>
  </si>
  <si>
    <t>2235.1</t>
  </si>
  <si>
    <t>2235.2</t>
  </si>
  <si>
    <t>Thay đổi của giá trị tài sản ròng do các hoạt động đầu tư trong kỳ (III + IV)
Change of Net Asset Value of the Fund due to investment activities during the period ( = III + IV)</t>
  </si>
  <si>
    <t>KỲ BÁO CÁO/ 
THIS PERIOD</t>
  </si>
  <si>
    <t xml:space="preserve">LŨY KẾ TỪ ĐẦU NĂM ĐẾN CUỐI KỲ BÁO CÁO/ 
ACCUMULATED FROM THE BEGINNING OF THIS YEAR </t>
  </si>
  <si>
    <t>CÙNG KỲ NĂM TRƯỚC/ 
SAME PERIOD LAST YEAR</t>
  </si>
  <si>
    <t>LŨY KẾ TỪ ĐẦU NĂM ĐẾN CUỐI KỲ NÀY NĂM TRƯỚC/ ACCUMULATED FROM THE BEGINNING OF LAST YEAR</t>
  </si>
  <si>
    <t>Đơn vị tính/Currency: VND</t>
  </si>
  <si>
    <t>Đại diện có thẩm quyền của Công ty quản lý Quỹ</t>
  </si>
  <si>
    <t>Phí niêm yết, phí đăng ký chứng khoán
Listing fee</t>
  </si>
  <si>
    <t>SSIETF</t>
  </si>
  <si>
    <t>IFRS</t>
  </si>
  <si>
    <t>Suff Acc</t>
  </si>
  <si>
    <t>Maturity</t>
  </si>
  <si>
    <t>Class</t>
  </si>
  <si>
    <t>Ccy Date</t>
  </si>
  <si>
    <t>Account Ccy</t>
  </si>
  <si>
    <t>Fee</t>
  </si>
  <si>
    <t>2/2</t>
  </si>
  <si>
    <t>Total Capital and PL</t>
  </si>
  <si>
    <t>Total Off Balance</t>
  </si>
  <si>
    <t>Page :</t>
  </si>
  <si>
    <t>30/06/2015 00:00 Currency VND</t>
  </si>
  <si>
    <t>Report</t>
  </si>
  <si>
    <t>01/07/2015 17:44</t>
  </si>
  <si>
    <t>- - - - - - - - - -  Balance  -  -  -</t>
  </si>
  <si>
    <t>Tổng số chứng chỉ quỹ đang lưu hành
Number of total outstanding fund certificates</t>
  </si>
  <si>
    <t>31/07/2015 00:00</t>
  </si>
  <si>
    <t>Currency VND</t>
  </si>
  <si>
    <t>Historical</t>
  </si>
  <si>
    <t>-  Balance  -  -  -</t>
  </si>
  <si>
    <t>Closing Balance</t>
  </si>
  <si>
    <t>Total Debits</t>
  </si>
  <si>
    <t>Total Credits</t>
  </si>
  <si>
    <t>Total Asset and Liabilities</t>
  </si>
  <si>
    <t>SSIAM HXN30 ETF</t>
  </si>
  <si>
    <t>05/08/2015 10:06</t>
  </si>
  <si>
    <t>Page : 1/1</t>
  </si>
  <si>
    <t>- - - - - - - - - - - -</t>
  </si>
  <si>
    <t>30/09/2015 00:00 Currency VND</t>
  </si>
  <si>
    <t>01/10/2015 08:37</t>
  </si>
  <si>
    <t>Lãi (lỗ) bán các khoản đầu tư
Realized gain (losses) from disposal investments</t>
  </si>
  <si>
    <t>Lợi nhuận bình quân năm (chỉ áp dụng đối với báo cáo năm)
Average income (applicable for annual report)</t>
  </si>
  <si>
    <r>
      <rPr>
        <b/>
        <sz val="10"/>
        <color theme="1"/>
        <rFont val="Tahoma"/>
        <family val="2"/>
      </rPr>
      <t>Tên công ty quản lý quỹ:</t>
    </r>
    <r>
      <rPr>
        <sz val="10"/>
        <color theme="1"/>
        <rFont val="Tahoma"/>
        <family val="2"/>
      </rPr>
      <t xml:space="preserve">
Management Fund Company name:</t>
    </r>
  </si>
  <si>
    <r>
      <t xml:space="preserve">Công Ty TNHH Quản Lý Quỹ SSI
</t>
    </r>
    <r>
      <rPr>
        <sz val="10"/>
        <color indexed="8"/>
        <rFont val="Tahoma"/>
        <family val="2"/>
      </rPr>
      <t>SSI Asset Management Company Limited</t>
    </r>
  </si>
  <si>
    <r>
      <rPr>
        <b/>
        <sz val="10"/>
        <color theme="1"/>
        <rFont val="Tahoma"/>
        <family val="2"/>
      </rPr>
      <t>Tên ngân hàng giám sát:</t>
    </r>
    <r>
      <rPr>
        <sz val="10"/>
        <color theme="1"/>
        <rFont val="Tahoma"/>
        <family val="2"/>
      </rPr>
      <t xml:space="preserve">
Supervising bank: </t>
    </r>
  </si>
  <si>
    <r>
      <rPr>
        <b/>
        <sz val="10"/>
        <color theme="1"/>
        <rFont val="Tahoma"/>
        <family val="2"/>
      </rPr>
      <t>Tên Quỹ:</t>
    </r>
    <r>
      <rPr>
        <sz val="10"/>
        <color theme="1"/>
        <rFont val="Tahoma"/>
        <family val="2"/>
      </rPr>
      <t xml:space="preserve">
Fund name: </t>
    </r>
  </si>
  <si>
    <r>
      <rPr>
        <b/>
        <sz val="10"/>
        <color theme="1"/>
        <rFont val="Tahoma"/>
        <family val="2"/>
      </rPr>
      <t>Ngày lập báo cáo:</t>
    </r>
    <r>
      <rPr>
        <sz val="10"/>
        <color theme="1"/>
        <rFont val="Tahoma"/>
        <family val="2"/>
      </rPr>
      <t xml:space="preserve">
Reporting Date:</t>
    </r>
  </si>
  <si>
    <t>THU NHẬP, DOANH THU HOẠT ĐỘNG ĐẦU TƯ
INVESTMENT INCOME</t>
  </si>
  <si>
    <t>Phí dịch vụ lưu ký - giao dịch thanh toán bù trừ chứng khoán
Custodian service - Transaction fee</t>
  </si>
  <si>
    <t>Lãi (lỗ) bán các khoản đầu tư
Realised Gain / (Loss) from sales of investments</t>
  </si>
  <si>
    <t>Tiền bán chứng khoán phải thu
Receivables from investments sold but not yet settled</t>
  </si>
  <si>
    <t>Tỷ suất lợi nhuận bình quân năm (chỉ áp dụng đối với báo cáo năm)
Profit margin (applicable for annual report)</t>
  </si>
  <si>
    <t>PURCHASE &amp; SALES REPORT</t>
  </si>
  <si>
    <t>Date From</t>
  </si>
  <si>
    <t>Report : SDSEC062</t>
  </si>
  <si>
    <t>Date to</t>
  </si>
  <si>
    <t>FUND SSIETF</t>
  </si>
  <si>
    <t>Trade date</t>
  </si>
  <si>
    <t>Tr. ref.</t>
  </si>
  <si>
    <t>Security ID</t>
  </si>
  <si>
    <t>Face value/Quantity</t>
  </si>
  <si>
    <t>Cost</t>
  </si>
  <si>
    <t>Proceeds</t>
  </si>
  <si>
    <t>Gain/Loss</t>
  </si>
  <si>
    <t>Transaction Type:</t>
  </si>
  <si>
    <t>HAI MINH CORP</t>
  </si>
  <si>
    <t>HAI MINH CORP RIGHTS</t>
  </si>
  <si>
    <t>Sales</t>
  </si>
  <si>
    <t>Total Sales</t>
  </si>
  <si>
    <t>01/11/2015</t>
  </si>
  <si>
    <t>30/11/2015</t>
  </si>
  <si>
    <t>01/12/2015 19:08</t>
  </si>
  <si>
    <t>Currency VND DONG</t>
  </si>
  <si>
    <t>02/11/2015</t>
  </si>
  <si>
    <t>BO</t>
  </si>
  <si>
    <t>BAO THU DEVELOPMENT &amp; INVESTMENT JSC</t>
  </si>
  <si>
    <t>PETROVIETNAM TECHNICAL SERVICES CORP</t>
  </si>
  <si>
    <t>TASCO JSC</t>
  </si>
  <si>
    <t>SAIGON - HANOI COMMERICIAL JSB</t>
  </si>
  <si>
    <t>DANANG HOUSING INVESTMENT DEVLOPMENT CO</t>
  </si>
  <si>
    <t>06/11/2015</t>
  </si>
  <si>
    <t>VIET NAM CONSTRUCTION &amp; IMPORT-EXPORT</t>
  </si>
  <si>
    <t>20/11/2015</t>
  </si>
  <si>
    <t>ASIA COMMERCIAL BANK</t>
  </si>
  <si>
    <t>TIEN PHONG PLASTIC JSC</t>
  </si>
  <si>
    <t>VNDIRECT SECURITIES CORPORATION</t>
  </si>
  <si>
    <t>DABACO CORPORATION</t>
  </si>
  <si>
    <t>SAI GON THUONG TIN REAL ESTATE JSC</t>
  </si>
  <si>
    <t>KIM LONG SECURITIES CORP</t>
  </si>
  <si>
    <t>PETROLIMEX PETROCHEMICAL JSC</t>
  </si>
  <si>
    <t>LAM THAO FERTILIZERS AND CHEMICALS</t>
  </si>
  <si>
    <t>KLF JOINT VENTURE GLOBAL INVESTMENT</t>
  </si>
  <si>
    <t>CEO INVESTMENT JSC</t>
  </si>
  <si>
    <t>DRILLING MUD JSC</t>
  </si>
  <si>
    <t>SAIGON-HANOI SECURITIES</t>
  </si>
  <si>
    <t>PETRO VIETNAM SOUTHERN GAS</t>
  </si>
  <si>
    <t>BIM SON CEMENT JSC</t>
  </si>
  <si>
    <t>ANPHAT PLASTIC AND GREEN ENV JSC</t>
  </si>
  <si>
    <t>BAO VIET SECURITIES CO</t>
  </si>
  <si>
    <t>PETROVIETNAM COATING JSC</t>
  </si>
  <si>
    <t>SONG DA NO.10 JSC</t>
  </si>
  <si>
    <t>26/11/2015</t>
  </si>
  <si>
    <t>BO 285</t>
  </si>
  <si>
    <t>SONG DA NO 6 JSC</t>
  </si>
  <si>
    <t>SONG DA NO 9 JSC</t>
  </si>
  <si>
    <t>BO 278</t>
  </si>
  <si>
    <t>BO 279</t>
  </si>
  <si>
    <t>BO 280</t>
  </si>
  <si>
    <t>BO 281</t>
  </si>
  <si>
    <t>BO 282</t>
  </si>
  <si>
    <t>BO 283</t>
  </si>
  <si>
    <t>BO 284</t>
  </si>
  <si>
    <t xml:space="preserve">%/cùng kỳ năm trước
%/same period of last year </t>
  </si>
  <si>
    <t xml:space="preserve">NĂM TRƯỚC/ LAST YEAR </t>
  </si>
  <si>
    <t>Trả trước phí quản lý niêm yết của Sở giao dịch chứng khoán 
Prepaid expense for listing management of Stock Exchange</t>
  </si>
  <si>
    <t>Chi phí thanh toán bù trừ
Clearing Settlement Fee</t>
  </si>
  <si>
    <t>II. BÁO CÁO KẾT QUẢ HOẠT ĐỘNG/ PROFIT AND LOSS REPORT</t>
  </si>
  <si>
    <t>Số lượng Chứng chỉ quỹ đang lưu hành
Number of outstanding fund certificates</t>
  </si>
  <si>
    <t>Phí thiết kế, in ấn, gửi thư…
Designing, prining, posting... expense</t>
  </si>
  <si>
    <t>Phải thu khác
Other receivables</t>
  </si>
  <si>
    <t>Số lượng chứng chỉ quỹ phát hành thêm trong kỳ
Number of Fund Certificates subscribed during the period</t>
  </si>
  <si>
    <t>Phải thu về bán các khoản đầu tư
Receivables from investments sold but not yet settled</t>
  </si>
  <si>
    <t>Phải thu và dự thu cổ tức, tiền lãi các khoản đầu tư
Dividend and interest receivables</t>
  </si>
  <si>
    <t>Dự phòng nợ phải thu khó đòi (*)
Provision for doubtful debt</t>
  </si>
  <si>
    <t xml:space="preserve">Trích trước phải trả phí quản lý
Expense accruals for Management fee </t>
  </si>
  <si>
    <t>Phải trả phí lưu ký
Custodian fee payables</t>
  </si>
  <si>
    <t xml:space="preserve">Trích trước phí giám sát
Expense accruals for Supervising fee </t>
  </si>
  <si>
    <t xml:space="preserve">Trích trước phí quản trị quỹ
Expense accruals for Fund administration fee </t>
  </si>
  <si>
    <t xml:space="preserve">Trích trước phí dịch vụ đại lý chuyển nhượng
Expense accruals for Tranfer agency fee </t>
  </si>
  <si>
    <t>Vốn góp phát hành
Capital from subscription</t>
  </si>
  <si>
    <t>Vốn góp mua lại
Capital from redeemption</t>
  </si>
  <si>
    <t>Phải trả cho Nhà đầu tư về mua lại Chứng chỉ quỹ
Redemption payable to investors</t>
  </si>
  <si>
    <t>Thuế và các khoản phải nộp Nhà nước
Taxes Payables and obligations to the State Budget</t>
  </si>
  <si>
    <t>Thay đổi giá trị tài sản ròng của quỹ trong kỳ
Change of Net Asset Value of the Fund during the period</t>
  </si>
  <si>
    <t>Phí giao dịch hoán đổi
Transaction fee for exchange traded transaction</t>
  </si>
  <si>
    <t>Phí dịch vụ lưu ký - giao dịch hoán đổi
Custodian service - Transaction fee for exchange traded transaction</t>
  </si>
  <si>
    <t>Mẫu số B03 - ETF: Mẫu báo cáo thay đổi giá trị tài sản ròng, giao dịch chứng chỉ quỹ
Template B03 - ETF: Report on change of Net Asset Value, trading of Fund Certificate</t>
  </si>
  <si>
    <t>(Ban hành kèm theo Thông tư số 181/2015/TT-BTC ngày 13 tháng 11 năm 2015 của Bộ Tài chính hướng dẫn thành lập và quản lý quỹ hoán đổi danh mục)
(Issued in association with Circular 181/2015/TT-BTC guiding establishment and management of Exchange Traded Fund)</t>
  </si>
  <si>
    <t>BÁO CÁO THAY ĐỔI GIÁ TRỊ TÀI SẢN RÒNG, GIAO DỊCH CHỨNG CHỈ QŨY
STATEMENT OF CHANGE IN NET ASSET VALUE AND REDEMPTION, SUBSCRIPTION OF FUND CERTIFICATE</t>
  </si>
  <si>
    <t>STT
No</t>
  </si>
  <si>
    <t>Nội dung
Item</t>
  </si>
  <si>
    <t>Giá trị tài sản ròng của Quỹ ETF (NAV) đầu kỳ
Net Asset Value (NAV) at the beginning of period</t>
  </si>
  <si>
    <t>Thay đổi NAV so với kỳ trước (= II.1 + II.2), trong đó:
Change of NAV during the period (= II.1 + II.2), of which:</t>
  </si>
  <si>
    <t>Thay đổi NAV do biến động thị trường và hoạt động giao dịch của Quỹ ETF trong kỳ
Changes of NAV due to market fluctuation and the fund's investment during the period</t>
  </si>
  <si>
    <t>Thay đổi NAV do phân chia Lợi nhuận/Tài sản của Quỹ ETF cho Nhà đầu tư trong kỳ
Change of NAV due to profit distribution to investors during the period</t>
  </si>
  <si>
    <t>Thay đổi NAV do hoán đổi lại, phát hành thêm Chứng chỉ Quỹ ETF (= III.1 - III.2)
Change of NAV due to redemption, subscription of Fund Certificate</t>
  </si>
  <si>
    <t>III.1</t>
  </si>
  <si>
    <t>Khoản thu từ việc phát hành bổ sung Chứng chỉ Quỹ ETF
Increase from Subscription of Fund Certificate</t>
  </si>
  <si>
    <t>III.2</t>
  </si>
  <si>
    <t>Khoản thanh toán từ việc hoán đổi lại Chứng chỉ Quỹ ETF
Decrease from Redemption of Fund Certificate</t>
  </si>
  <si>
    <t>Giá trị tài sản ròng của Quỹ ETF cuối kỳ ( = I + II + III)
NAV at the end of period (= I + II + III)</t>
  </si>
  <si>
    <r>
      <t xml:space="preserve">Người lập biểu
</t>
    </r>
    <r>
      <rPr>
        <sz val="8"/>
        <rFont val="Tahoma"/>
        <family val="2"/>
      </rPr>
      <t>(Ký, họ tên)</t>
    </r>
  </si>
  <si>
    <t>Mẫu số B04 - ETF: Báo cáo danh mục đầu tư
Template B04 - ETF: Investment portfolio report</t>
  </si>
  <si>
    <t>BÁO CÁO DANH MỤC ĐẦU TƯ
INVESTMENT PORTFOLIO REPORT</t>
  </si>
  <si>
    <t>Giá thị trường hoặc giá trị hợp lý tại ngày báo cáo
Market price</t>
  </si>
  <si>
    <t>Người lập biểu</t>
  </si>
  <si>
    <t>Kế toán trưởng</t>
  </si>
  <si>
    <t>(Ký, họ tên)</t>
  </si>
  <si>
    <t>(Ký, họ tên, đóng dấu)</t>
  </si>
  <si>
    <t>Mẫu số B01 - ETF. Báo cáo thu nhập
Template B01 - ETF. Statement of Comprehensive Income</t>
  </si>
  <si>
    <t>Mẫu số B02 - ETF. Báo cáo tình hình tài chính
Template B02 - ETF. Statement of Financial Position</t>
  </si>
  <si>
    <t xml:space="preserve">KỲ TRƯỚC/
 LAST PERIOD </t>
  </si>
  <si>
    <r>
      <t xml:space="preserve">Tên Công ty quản lý quỹ: </t>
    </r>
    <r>
      <rPr>
        <b/>
        <sz val="11"/>
        <color theme="1"/>
        <rFont val="Times New Roman"/>
        <family val="1"/>
      </rPr>
      <t>Công Ty TNHH Quản Lý Quỹ SSI</t>
    </r>
  </si>
  <si>
    <t>Tên Ngân hàng giám sát: Ngân hàng TMCP Đầu tư và Phát triển Việt Nam - Chi nhánh Hà Thành</t>
  </si>
  <si>
    <t>Tên Quỹ: Quỹ ETF SSIAM VNX50</t>
  </si>
  <si>
    <t>Phó Giám đốc</t>
  </si>
  <si>
    <r>
      <rPr>
        <b/>
        <sz val="10"/>
        <color indexed="8"/>
        <rFont val="Tahoma"/>
        <family val="2"/>
      </rPr>
      <t>Ngân hàng TMCP Đầu tư và Phát triển Việt Nam - Chi nhánh Hà Thành</t>
    </r>
    <r>
      <rPr>
        <sz val="10"/>
        <color indexed="8"/>
        <rFont val="Tahoma"/>
        <family val="2"/>
      </rPr>
      <t xml:space="preserve">
Bank of Investment and Development of Vietnam Jsc - Hathanh Branch</t>
    </r>
  </si>
  <si>
    <r>
      <t xml:space="preserve">Quỹ ETF SSIAM VNX50
</t>
    </r>
    <r>
      <rPr>
        <sz val="10"/>
        <color indexed="8"/>
        <rFont val="Tahoma"/>
        <family val="2"/>
      </rPr>
      <t>SSIAM VNX50 ETF</t>
    </r>
  </si>
  <si>
    <t>Ngân hàng TMCP Đầu tư và Phát triển Việt Nam - Chi nhánh Hà Thành</t>
  </si>
  <si>
    <t>Phó Giám Đốc</t>
  </si>
  <si>
    <t xml:space="preserve">Tiền gửi ngân hàng cho hoạt động của Quỹ
Cash at bank for Fund's operation </t>
  </si>
  <si>
    <t>Các khoản đầu tư
Investments</t>
  </si>
  <si>
    <t>Dự phòng giảm giá tài sản nhận thế chấp
Impairment of devaluation of assets as pledge</t>
  </si>
  <si>
    <t>Cổ tức được chia
Dividend income</t>
  </si>
  <si>
    <t>Tiền lãi được nhận
Interest income</t>
  </si>
  <si>
    <t>Thu nhập từ Trái tức
Income from Bond Coupon</t>
  </si>
  <si>
    <t>Chênh lệch tăng, giảm đánh giá lại các khoản đầu tư chưa thực hiện
Unrealized gain (losses) from investment revaluation</t>
  </si>
  <si>
    <t>Doanh thu khác
Other income</t>
  </si>
  <si>
    <t xml:space="preserve">Chênh lệch lãi, lỗ tỷ giá hối đoái đã và chưa thực hiện
Realized and unrealized gain (losses) from foreign exchange </t>
  </si>
  <si>
    <t>Doanh thu khác về đầu tư 
Other investment income</t>
  </si>
  <si>
    <t>Chi phí giao dịch mua, bán các khoản đầu tư
Expense for purchasing and selling investments</t>
  </si>
  <si>
    <t>Chi phí đầu tư khác
Other investments expense</t>
  </si>
  <si>
    <t>Phí quản lý Quỹ
Management fee</t>
  </si>
  <si>
    <t>Phí dịch vụ lưu ký tài sản Quỹ
Custodian fee</t>
  </si>
  <si>
    <t>Phí dịch vụ giám sát
Supervising fee</t>
  </si>
  <si>
    <t>Phí dịch vụ quản trị Quỹ
Fund administrative fee</t>
  </si>
  <si>
    <t>Phí dịch vụ đại lý chuyển nhượng
Transfer agent fee</t>
  </si>
  <si>
    <t xml:space="preserve">Phí dịch vụ khác của Nhà cung cấp dịch vụ cho Quỹ 
Other service fees </t>
  </si>
  <si>
    <t>Chi phí họp, Đại hội Quỹ 
Meeting and General Meeting expense</t>
  </si>
  <si>
    <t>Chi phí kiểm toán
Audit expense</t>
  </si>
  <si>
    <t>Chi phí thanh lý tài sản Quỹ
Asset disposal expense</t>
  </si>
  <si>
    <t>Chi phí hoạt động khác
Other operating expense</t>
  </si>
  <si>
    <t>Phí thiết lập quỹ
Establishment fee</t>
  </si>
  <si>
    <t>Thu nhập khác
Other income</t>
  </si>
  <si>
    <t>Chi phí khác
Other expense</t>
  </si>
  <si>
    <t>Lợi nhuận/(lỗ) đã thực hiện
Realized profit (losses)</t>
  </si>
  <si>
    <t>Lợi nhận/(lỗ) chưa thực hiện
Unrealized profit (losses)</t>
  </si>
  <si>
    <t>Các loại phí khác (nêu chi tiết)
Other fees (in details)</t>
  </si>
  <si>
    <t>Chi phí thiết lập ban đầu
Fund initial set-up fee</t>
  </si>
  <si>
    <t>Lãi (lỗ) trong giao dịch hoán đổi chứng chỉ quỹ
Realized gain (losses) from exchange trade fund certificate</t>
  </si>
  <si>
    <t>Lãi (lỗ) trong giao dịch hoán đổi chứng chỉ quỹ
Realised Gain / (Loss) from exchange trade fund certificate</t>
  </si>
  <si>
    <r>
      <rPr>
        <b/>
        <sz val="10"/>
        <rFont val="Tahoma"/>
        <family val="2"/>
      </rPr>
      <t>Tên công ty quản lý quỹ:</t>
    </r>
    <r>
      <rPr>
        <sz val="10"/>
        <rFont val="Tahoma"/>
        <family val="2"/>
      </rPr>
      <t xml:space="preserve">
Management Fund Company name:</t>
    </r>
  </si>
  <si>
    <r>
      <t xml:space="preserve">Công Ty TNHH Quản Lý Quỹ SSI
</t>
    </r>
    <r>
      <rPr>
        <sz val="10"/>
        <rFont val="Tahoma"/>
        <family val="2"/>
      </rPr>
      <t>SSI Asset Management Company Limited</t>
    </r>
  </si>
  <si>
    <r>
      <rPr>
        <b/>
        <sz val="10"/>
        <rFont val="Tahoma"/>
        <family val="2"/>
      </rPr>
      <t>Tên ngân hàng giám sát:</t>
    </r>
    <r>
      <rPr>
        <sz val="10"/>
        <rFont val="Tahoma"/>
        <family val="2"/>
      </rPr>
      <t xml:space="preserve">
Supervising bank: </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</si>
  <si>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</si>
  <si>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rPr>
        <b/>
        <sz val="10"/>
        <rFont val="Tahoma"/>
        <family val="2"/>
      </rPr>
      <t>Tên Quỹ:</t>
    </r>
    <r>
      <rPr>
        <sz val="10"/>
        <rFont val="Tahoma"/>
        <family val="2"/>
      </rPr>
      <t xml:space="preserve">
Fund name: </t>
    </r>
  </si>
  <si>
    <r>
      <t xml:space="preserve">Quỹ ETF SSIAM VNX50
</t>
    </r>
    <r>
      <rPr>
        <sz val="10"/>
        <rFont val="Tahoma"/>
        <family val="2"/>
      </rPr>
      <t>SSIAM VNX50 ETF</t>
    </r>
  </si>
  <si>
    <r>
      <rPr>
        <b/>
        <sz val="10"/>
        <rFont val="Tahoma"/>
        <family val="2"/>
      </rPr>
      <t>Ngày lập báo cáo:</t>
    </r>
    <r>
      <rPr>
        <sz val="10"/>
        <rFont val="Tahoma"/>
        <family val="2"/>
      </rPr>
      <t xml:space="preserve">
Reporting Date: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</si>
  <si>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</si>
  <si>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t>Chỉ tiêu</t>
  </si>
  <si>
    <r>
      <t xml:space="preserve">Tên công ty quản lý quỹ:
</t>
    </r>
    <r>
      <rPr>
        <sz val="10"/>
        <rFont val="Tahoma"/>
        <family val="2"/>
      </rPr>
      <t>Management Fund Company name:</t>
    </r>
  </si>
  <si>
    <r>
      <t xml:space="preserve">Tên Quỹ:
</t>
    </r>
    <r>
      <rPr>
        <sz val="10"/>
        <rFont val="Tahoma"/>
        <family val="2"/>
      </rPr>
      <t xml:space="preserve">Fund name: </t>
    </r>
  </si>
  <si>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</si>
  <si>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</si>
  <si>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</si>
  <si>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</si>
  <si>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</si>
  <si>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</si>
  <si>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</si>
  <si>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</si>
  <si>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</si>
  <si>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</si>
  <si>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</si>
  <si>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r>
      <t xml:space="preserve">Vay tiền </t>
    </r>
    <r>
      <rPr>
        <i/>
        <sz val="10"/>
        <rFont val="Tahoma"/>
        <family val="2"/>
      </rPr>
      <t>(nêu chi tiết từng hợp đồng)
Borrowings (detail by each contract)</t>
    </r>
  </si>
  <si>
    <t>2287</t>
  </si>
  <si>
    <t>Tỷ lệ tiền vay từ các hợp đồng/giá trị tài sản ròng
Borowings/NAV</t>
  </si>
  <si>
    <t>2288</t>
  </si>
  <si>
    <r>
      <t xml:space="preserve">Hợp đồng Repo </t>
    </r>
    <r>
      <rPr>
        <i/>
        <sz val="10"/>
        <rFont val="Tahoma"/>
        <family val="2"/>
      </rPr>
      <t>(nêu chi tiết từng hợp đồng)
Repo (detail by each contract)</t>
    </r>
  </si>
  <si>
    <t>2289</t>
  </si>
  <si>
    <t>Tổng giá trị các hợp đồng Repo/giá trị tài sản ròng
Repo/NAV</t>
  </si>
  <si>
    <t>2290</t>
  </si>
  <si>
    <t>Tổng giá trị các khoản vay/giá trị tài sản ròng (=I+II)
Total Borrowings, Repo/NAV</t>
  </si>
  <si>
    <t>2291</t>
  </si>
  <si>
    <r>
      <t xml:space="preserve">Cho vay chứng khoán </t>
    </r>
    <r>
      <rPr>
        <i/>
        <sz val="10"/>
        <rFont val="Tahoma"/>
        <family val="2"/>
      </rPr>
      <t>(nêu chi tiết từng hợp đồng)
Margin (detail by each contract)</t>
    </r>
  </si>
  <si>
    <t>2292</t>
  </si>
  <si>
    <t>Tổng giá trị các hợp đồng/giá trị tài sản ròng của quỹ
Total Margin/NAV</t>
  </si>
  <si>
    <r>
      <t>Hợp đồng Reverse Repo</t>
    </r>
    <r>
      <rPr>
        <i/>
        <sz val="10"/>
        <rFont val="Tahoma"/>
        <family val="2"/>
      </rPr>
      <t xml:space="preserve"> (nêu chi tiết từng hợp đồng)
Reverse Repo (Detail by each contract)</t>
    </r>
  </si>
  <si>
    <t>2295</t>
  </si>
  <si>
    <t>Tổng giá trị các hợp đồng/giá trị tài sản ròng của quỹ
Reverse Repo/NAV</t>
  </si>
  <si>
    <t>2296</t>
  </si>
  <si>
    <t>Tổng giá trị các khoản cho vay/giá trị tài sản ròng  (=III + IV)
Total Loans/NAV</t>
  </si>
  <si>
    <t>2297</t>
  </si>
  <si>
    <t>Ngân hàng TMCP Đầu tư và Phát triển Việt Nam - CN Hà Thành</t>
  </si>
  <si>
    <t>Công ty TNHH Quản lý Quỹ SSI</t>
  </si>
  <si>
    <t>2294</t>
  </si>
  <si>
    <t>Phải trả cho Nhà đầu tư về mua Chứng chỉ quỹ
Subcription payable to investors</t>
  </si>
  <si>
    <t>Lãi (lỗ) giao dịch chứng khoán hạn chế trong giao dịch hoán đổi chứng chỉ quỹ</t>
  </si>
  <si>
    <t>2235.3</t>
  </si>
  <si>
    <t>20.2.1</t>
  </si>
  <si>
    <t>20.2.2</t>
  </si>
  <si>
    <t>20.2.3</t>
  </si>
  <si>
    <t>20.2.4</t>
  </si>
  <si>
    <t>20.10.1</t>
  </si>
  <si>
    <t>20.10.2</t>
  </si>
  <si>
    <t>20.10.3</t>
  </si>
  <si>
    <t>20.10.4</t>
  </si>
  <si>
    <t>20.10.5</t>
  </si>
  <si>
    <t>20.10.6</t>
  </si>
  <si>
    <t>20.10.7</t>
  </si>
  <si>
    <t>20.10.10</t>
  </si>
  <si>
    <t>319.2.1</t>
  </si>
  <si>
    <t>319.2.2</t>
  </si>
  <si>
    <t>Phí  cấp quyền sử dụng chỉ số trả cho HOSE
Expenses payable to HOSE for Index usage</t>
  </si>
  <si>
    <t>Phí cung cấp dịch vụ tính giá trị tài sản ròng tham chiếu (iNAV) trả cho HOSE
Expenses payable to HOSE for iNAV calculation</t>
  </si>
  <si>
    <t>Phí quản lý thường niên phải trả cho UBCKNN, HOSE
Annual management fee paid to SSC, listing fee to HOSE</t>
  </si>
  <si>
    <t>Thay đổi GTTSR do mua lại, phát hành thêm Chứng chỉ Quỹ
Change of NAV due to subcription, redemption during the period</t>
  </si>
  <si>
    <t>Phí quản lý thường niên phải trả cho UBCKNN,HOSE
Annual management fee paid to SSC, HOSE</t>
  </si>
  <si>
    <t>Dự chi phí cung cấp dịch vụ tính giá trị tài sản ròng tham chiếu (iNAV) cho HOSE
Accrual expenses payable to HOSE for iNAV calculation</t>
  </si>
  <si>
    <t>Dự chi phí cấp quyền sử dụng chỉ số cho HOSE
Accrual expenses payable to HOSE for Index usage</t>
  </si>
  <si>
    <t>Trả trước phí quản lý niêm yết hàng năm tại SGDCK HCM
Prepaid expense for listing fee at HSX</t>
  </si>
  <si>
    <t>Giá trị</t>
  </si>
  <si>
    <t>Ngoại tệ</t>
  </si>
  <si>
    <t>Hạn mức tự doanh được Ngân hàng nhà nước xác nhận</t>
  </si>
  <si>
    <t>1</t>
  </si>
  <si>
    <t>Đô la Mỹ</t>
  </si>
  <si>
    <t>2</t>
  </si>
  <si>
    <t>…</t>
  </si>
  <si>
    <t>Giá trị còn được đầu tư (IV=I-II)</t>
  </si>
  <si>
    <t>BÁO CÁO VỀ TÌNH HÌNH TỰ DOANH ĐẦU TƯ GIÁN TIẾP RA NƯỚC NGOÀI CỦA QUỸ
PERIODICAL REPORT ON FUND'S FOREIGN PORFOLIO INVESTMENT</t>
  </si>
  <si>
    <t>(Tỷ giá được quy đổi theo tỷ giá giao dịch thực tế tại thời điểm phát sinh giao dịch)</t>
  </si>
  <si>
    <r>
      <rPr>
        <b/>
        <sz val="10"/>
        <rFont val="Tahoma"/>
        <family val="2"/>
      </rPr>
      <t xml:space="preserve">Ngân Hàng TMCP Đầu tư và Phát triển Việt Nam - Chi nhánh Hà Thành
</t>
    </r>
    <r>
      <rPr>
        <sz val="10"/>
        <rFont val="Tahoma"/>
        <family val="2"/>
      </rPr>
      <t>Bank for Investment and Development of Vietnam Jsc - Hathanh Brach</t>
    </r>
    <r>
      <rPr>
        <b/>
        <sz val="10"/>
        <rFont val="Tahoma"/>
        <family val="2"/>
      </rPr>
      <t xml:space="preserve">
</t>
    </r>
    <r>
      <rPr>
        <sz val="10"/>
        <rFont val="Tahoma"/>
        <family val="2"/>
      </rPr>
      <t xml:space="preserve">
</t>
    </r>
  </si>
  <si>
    <r>
      <t>Quỹ ETF SSIAM VNX50</t>
    </r>
    <r>
      <rPr>
        <sz val="10"/>
        <rFont val="Tahoma"/>
        <family val="2"/>
      </rPr>
      <t xml:space="preserve">
SSIAM VNX50 ETF</t>
    </r>
  </si>
  <si>
    <t xml:space="preserve">Các khoản thu nhập khác (kê chi tiết)
Other income </t>
  </si>
  <si>
    <t xml:space="preserve">Phí lưu ký tại nước ngoài
Custodian, Supervisory fee for foreign Supervisory Bank </t>
  </si>
  <si>
    <t>Thu nhập từ hoạt động đầu tư gián tiếp ra nước ngoài
Investment income from foreign porfolio investment</t>
  </si>
  <si>
    <t>Chi phí đầu tư gián tiếp ra nước ngoài
Expense from foreign porfolio investment</t>
  </si>
  <si>
    <t>Thu nhập ròng từ hoạt động đầu tư gián tiếp ra nước ngoài (I-II)
Net Income from foreign porfolio investment ( = I - II)</t>
  </si>
  <si>
    <t>Lãi (lỗ) từ hoạt động đầu tư gián tiếp ra nước ngoài
Gain / (Loss) from foreign porfolio investment</t>
  </si>
  <si>
    <t>III. BÁO CÁO KẾT QUẢ HOẠT ĐỘNG ĐẦU TƯ GIÁN TIẾP RA NƯỚC NGOÀI/ PROFIT AND LOSS REPORT FROM FOREIGN PORFOLIO INVESTMENT</t>
  </si>
  <si>
    <t>Trái phiếu chính phủ
Government bonds</t>
  </si>
  <si>
    <t>Chứng chỉ tiền gửi
Certificates of deposit</t>
  </si>
  <si>
    <t>Trái phiếu niêm yết
Listed Bonds</t>
  </si>
  <si>
    <t>Chứng chỉ quỹ niêm yết
Listedt fund certificates</t>
  </si>
  <si>
    <t>Giá trị đã đầu tư tại thời điểm cuối tháng</t>
  </si>
  <si>
    <t>Giá trị đã đầu tư trong tháng</t>
  </si>
  <si>
    <t>Phụ lục 07. Mẫu báo cáo hoạt động đầu tư của quỹ ETF
Appendix 07. Report on ETF Fund's Investment Activities</t>
  </si>
  <si>
    <t>BÁO CÁO CHUNG VỀ HOẠT ĐỘNG ĐẦU TƯ CỦA QUỸ ETF ETF</t>
  </si>
  <si>
    <t>BÁO CÁO CHUNG VỀ HOẠT ĐỘNG ĐẦU TƯ CỦA QUỸ ETF
REPORT ON ETF FUND'S INVESTMENT ACTIVITIES</t>
  </si>
  <si>
    <t xml:space="preserve"> BÁO CÁO VỀ TÌNH HÌNH TỰ DOANH ĐẦU TƯ GIÁN TIẾP RA NƯỚC NGOÀI CỦA QUỸ
  REPORT ON FUND'S FOREIGN PORFOLIO INVESTMENT</t>
  </si>
  <si>
    <t>Tỷ VND (quy đổi)</t>
  </si>
  <si>
    <t>Tỷ VND</t>
  </si>
  <si>
    <t>I. Tình hình thực hiện hạn mức tự doanh đầu tư gián tiếp ra nước ngoài</t>
  </si>
  <si>
    <r>
      <rPr>
        <b/>
        <sz val="10"/>
        <rFont val="Tahoma"/>
        <family val="2"/>
      </rPr>
      <t>II.</t>
    </r>
    <r>
      <rPr>
        <sz val="10"/>
        <rFont val="Tahoma"/>
        <family val="2"/>
      </rPr>
      <t xml:space="preserve"> </t>
    </r>
    <r>
      <rPr>
        <b/>
        <sz val="10"/>
        <rFont val="Tahoma"/>
        <family val="2"/>
      </rPr>
      <t>BÁO CÁO VỀ TÀI SẢN ĐẦU TƯ GIÁN TIẾP RA NƯỚC NGOÀI/ ASSET OF FOREIGN PORFOLIO INVESTMENT REPORT</t>
    </r>
  </si>
  <si>
    <r>
      <rPr>
        <b/>
        <sz val="10"/>
        <rFont val="Tahoma"/>
        <family val="2"/>
      </rPr>
      <t>I.</t>
    </r>
    <r>
      <rPr>
        <sz val="10"/>
        <rFont val="Tahoma"/>
        <family val="2"/>
      </rPr>
      <t xml:space="preserve"> </t>
    </r>
    <r>
      <rPr>
        <b/>
        <sz val="10"/>
        <rFont val="Tahoma"/>
        <family val="2"/>
      </rPr>
      <t>BÁO CÁO VỀ TÀI SẢN/ ASSET REPORT</t>
    </r>
  </si>
  <si>
    <t>III. BÁO CÁO DANH MỤC ĐẦU TƯ/ INVESTMENT PORFOLIO REPORT</t>
  </si>
  <si>
    <t>V. MỘT SỐ CHỈ TIÊU KHÁC/ OTHER INDICATORS</t>
  </si>
  <si>
    <t xml:space="preserve">     ACB             </t>
  </si>
  <si>
    <t xml:space="preserve">     CTG             </t>
  </si>
  <si>
    <t xml:space="preserve">     FPT             </t>
  </si>
  <si>
    <t xml:space="preserve">     GMD             </t>
  </si>
  <si>
    <t xml:space="preserve">     HDB             </t>
  </si>
  <si>
    <t xml:space="preserve">     MBB             </t>
  </si>
  <si>
    <t xml:space="preserve">     MWG             </t>
  </si>
  <si>
    <t xml:space="preserve">     NLG             </t>
  </si>
  <si>
    <t xml:space="preserve">     PNJ             </t>
  </si>
  <si>
    <t xml:space="preserve">     TCB             </t>
  </si>
  <si>
    <t xml:space="preserve">     VPB             </t>
  </si>
  <si>
    <t xml:space="preserve">     KDH             </t>
  </si>
  <si>
    <t>2207.1</t>
  </si>
  <si>
    <t>2207.2</t>
  </si>
  <si>
    <t>2209</t>
  </si>
  <si>
    <t>I.9</t>
  </si>
  <si>
    <t>2212.1</t>
  </si>
  <si>
    <t>I.10</t>
  </si>
  <si>
    <t>2216.1</t>
  </si>
  <si>
    <t>Thu từ cho thuê bất động sản đầu tư (không áp dụng)
Receivables from rental of investment property (not applicable)</t>
  </si>
  <si>
    <t>Tiền bán bất động sản chờ thu (không áp dụng)
Real Estate Proceeds Receivables (not applicale)</t>
  </si>
  <si>
    <t>Tiền phải thanh toán mua bất động sản (không áp dụng)
Real Estate Trading Payables (not applicable)</t>
  </si>
  <si>
    <t>2217.1</t>
  </si>
  <si>
    <t>2217.1.1</t>
  </si>
  <si>
    <t>2217.1.2</t>
  </si>
  <si>
    <t>2217.1.3</t>
  </si>
  <si>
    <t>2217.1.4</t>
  </si>
  <si>
    <t>2217.2</t>
  </si>
  <si>
    <t>2217.3</t>
  </si>
  <si>
    <t>2217.4</t>
  </si>
  <si>
    <t>2217.5</t>
  </si>
  <si>
    <t>2217.7</t>
  </si>
  <si>
    <t>2217.6</t>
  </si>
  <si>
    <t>2217.7.1</t>
  </si>
  <si>
    <t>2217.7.2</t>
  </si>
  <si>
    <t>2217.7.3</t>
  </si>
  <si>
    <t>2217.8</t>
  </si>
  <si>
    <t>2217.9</t>
  </si>
  <si>
    <t>2217.10</t>
  </si>
  <si>
    <t>2217.11</t>
  </si>
  <si>
    <t>2217.12</t>
  </si>
  <si>
    <t>2217.13</t>
  </si>
  <si>
    <t>2217.13.1</t>
  </si>
  <si>
    <t>2217.13.2</t>
  </si>
  <si>
    <t>2217.13.3</t>
  </si>
  <si>
    <t>2217.13.4</t>
  </si>
  <si>
    <t>2217.13.5</t>
  </si>
  <si>
    <t>2217.13.6</t>
  </si>
  <si>
    <t>II.4</t>
  </si>
  <si>
    <t>Thu từ bất động sản cho thuê (không áp dụng)
Income from rental property (not applicable)</t>
  </si>
  <si>
    <t>Chi phí dịch vụ quản lý bất động sản (không áp dụng)
Real Estate Management Service fee (not applicable)</t>
  </si>
  <si>
    <t>Chi phí dịch vụ định giá bất động sản (không áp dụng)
Real estate valuation service fees (not applicable)</t>
  </si>
  <si>
    <t>Lãi (lỗ) thực tế phát sinh từ hoạt động đầu tư hoặc chuyển nhượng bất động sản
Realised Gain / (Loss) from disposal of investment or real estate transfer</t>
  </si>
  <si>
    <t>Thay đổi giá trị tài sản ròng do phát hành thêm/mua lại chứng chỉ quỹ
Change of Net Asset Value due to subscription/redemption during the period</t>
  </si>
  <si>
    <t>Phụ lục XXVI. Mẫu báo cáo về hoạt động của Quỹ
Appendix XXVI. Report on Fund's Operation</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</si>
  <si>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</si>
  <si>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BẤT ĐỘNG SẢN ĐẦU TƯ (KHÔNG ÁP DỤNG)
REAL ESTATE INVESTMENT (NOT APPLICABLE)</t>
  </si>
  <si>
    <t>CỔ PHIẾU CHƯA NIÊM YẾT, ĐĂNG KÝ GIAO DỊCH, CHỨNG CHỈ QUỸ KHÔNG NIÊM YẾT
UNLISTED SHARES, TRADING REGISTRATION, UNLISTED FUND CERTIFICATES</t>
  </si>
  <si>
    <t>Chi tiết loại hợp đồng phái sinh(*)
Index future contracts</t>
  </si>
  <si>
    <t>Tiền, tương đương tiền
Cash, Cash Equivalents</t>
  </si>
  <si>
    <t>Tiền gửi ngân hàng có kỳ hạn trên 3 tháng
Deposits with term over three (03) months</t>
  </si>
  <si>
    <t>Chứng chỉ tiền gửi 
Certificates of deposit</t>
  </si>
  <si>
    <t>Công cụ chuyển nhượng…
Transferable instruments…</t>
  </si>
  <si>
    <t>Tiền gửi ngân hàng
	Cash at Bank</t>
  </si>
  <si>
    <t>Các khoản tương đương tiền
Cash Equivalents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</si>
  <si>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</si>
  <si>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</si>
  <si>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</si>
  <si>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kiểm toán trả cho tổ chức kiểm toán (nếu phát sinh)/Giá trị tài sản ròng trung bình trong kỳ (%)
Auditing fee paid to auditing organizations (if any)/Average NAV (%)</t>
  </si>
  <si>
    <t>Chi phí trả cho tổ chức quản lý bất động sản/ Giá trị tài sản
ròng trung bình trong kỳ (%) (không áp dụng)
Fee paid to Real Estate management organisation/ Average NAV (%) (not applicable)</t>
  </si>
  <si>
    <t xml:space="preserve">
Chi phí trả cho doanh nghiệp thẩm định giá bất động sản/Giá
trị tài sản ròng trung bình trong kỳ (%) (không áp dụng)
Fee paid to Real Estate valuation service provider/ Average NAV (%) (not applicable)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</si>
  <si>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</si>
  <si>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Tốc độ vòng quay danh mục trong kỳ (%) = (Tổng giá trị  mua vào + tổng giá trị bán ra) x 100%/ (2 x Giá trị tài sản ròng trung bình trong kỳ)
Portfolio turnover rate (%) = (Total value of purchase transactions + total value of sales transactions) x 100%/ (2 x Average NAV) (**)</t>
  </si>
  <si>
    <t>Tỷ lệ thu nhập (tính cả thu nhập từ lãi, cổ tức, trái tức, chênh
lệch giá)/ Giá trị tài sản ròng (không áp dụng)
Income (including interest income, dividend, coupon income and unrealised gain)/ Average NAV (%) (not applicable)</t>
  </si>
  <si>
    <t>2271</t>
  </si>
  <si>
    <t>Thay đổi số lượng chứng chỉ quỹ trong kỳ
Change of Number of Fund Certificates during the period</t>
  </si>
  <si>
    <t>Thay đổi giá trị vốn trong kỳ (theo mệnh giá) 
Change in capital amount during the period (based on par value)</t>
  </si>
  <si>
    <t>Giá trị vốn huy động thêm trong kỳ (theo mệnh giá)
Net subscription amount during the period (based on par value)</t>
  </si>
  <si>
    <t>Số lượng chứng chỉ quỹ mua lại trong kỳ (theo mệnh giá)
Number of Fund Certificates redeemed during the period</t>
  </si>
  <si>
    <t>Giá trị vốn phải thanh toán trong kỳ khi đáp ứng lệnh của nhà đầu tư (theo mệnh giá)
Net redemption amount during the period (based on par value)</t>
  </si>
  <si>
    <t>Tổng giá trị thị trường của quỹ đang lưu hành cuối kỳ (theo mệnh giá)
Total value of outstanding Fund Certificate at the end of the period (based on par value)</t>
  </si>
  <si>
    <t>BÁO CÁO HOẠT ĐỘNG VAY, GIAO DỊCH MUA BÁN LẠI / REPORT ON BORROWING OPERATION, REPO/REVERSE REPO TRANSACTIONS</t>
  </si>
  <si>
    <t>CỔ PHIẾU NIÊM YẾT, ĐĂNG KÝ GIAO DỊCH, CHỨNG CHỈ QUỸ NIÊM YẾT
LISTED SHARES, TRADING REGISTRATION SHARED, LISTED FUND CERTIFICATES</t>
  </si>
  <si>
    <t>Thay đổi giá trị tài sản ròng của Quỹ do việc chi trả lợi tức/ cổ tức của Quỹ cho các nhà đầu tư trong kỳ
Change of Net Asset Value due to  dividends payment to investors during the period</t>
  </si>
  <si>
    <t>Các loại chi phí khác (nêu chi tiết)
Other fees (in details)</t>
  </si>
  <si>
    <t>Chi phí quản trị quỹ và các chi phí khác mà công ty quản lý quỹ trả cho tổ chức cung cấp dịch vụ có liên quan
Fund Administration Fee, and other fees paid to relevant Fund's service providers</t>
  </si>
  <si>
    <t>Chi phí quản lý trả cho công ty quản lý quỹ
Management fee for FMC</t>
  </si>
  <si>
    <t>Chi phí lưu ký, giám sát trả cho NHGS
Custodian, Supervisory fee for Supervisory Bank</t>
  </si>
  <si>
    <t>Tài sản ròng của quỹ (I.10-II.4)
Net asset value of Fund (I.10-II.4)</t>
  </si>
  <si>
    <t xml:space="preserve">Giá trị tài sản ròng trên một chứng chỉ quỹ (III/V)
Net asset value per unit certificate </t>
  </si>
  <si>
    <t>(Ban hành kèm theo Thông tư số 98/2020/TT-BTC ngày 16 tháng 11 năm 2020 của Bộ Tài chính)
(Issued in association with Circular 98/2020/TT-BTC)</t>
  </si>
  <si>
    <t xml:space="preserve">(Ban hành kèm theo Thông tư số 98/2020/TT-BTC ngày 16 tháng 11 năm 2020 của Bộ Tài chính)
(Issued in association with Circular 98/2020/TT-BTC) </t>
  </si>
  <si>
    <t xml:space="preserve">                   (Ban hành kèm theo Thông tư số 98/2020/TT-BTC ngày 16 tháng 11 năm 2020 của Bộ Tài chính)
(Issued in association with Circular 98/2020/TT-BTC) </t>
  </si>
  <si>
    <t xml:space="preserve">     TPB             </t>
  </si>
  <si>
    <t>2202</t>
  </si>
  <si>
    <t>2247</t>
  </si>
  <si>
    <t>2246</t>
  </si>
  <si>
    <t>2226.1</t>
  </si>
  <si>
    <t>2226.2</t>
  </si>
  <si>
    <t>2226.2.1</t>
  </si>
  <si>
    <t>2226.3</t>
  </si>
  <si>
    <t>2226.4</t>
  </si>
  <si>
    <t>2227.5</t>
  </si>
  <si>
    <t>2248</t>
  </si>
  <si>
    <t>2249</t>
  </si>
  <si>
    <t>2229.1</t>
  </si>
  <si>
    <t>2230.1</t>
  </si>
  <si>
    <t>2230.2</t>
  </si>
  <si>
    <t>2230.3</t>
  </si>
  <si>
    <t>2230.4</t>
  </si>
  <si>
    <t>2231.1</t>
  </si>
  <si>
    <t>2231.2</t>
  </si>
  <si>
    <t>2232.2</t>
  </si>
  <si>
    <t>2232.3</t>
  </si>
  <si>
    <t>2232.4</t>
  </si>
  <si>
    <t>2232.5</t>
  </si>
  <si>
    <t>2232.6</t>
  </si>
  <si>
    <t>2266.1</t>
  </si>
  <si>
    <t>2266.2</t>
  </si>
  <si>
    <t>2263</t>
  </si>
  <si>
    <t>2262</t>
  </si>
  <si>
    <t>2261</t>
  </si>
  <si>
    <t>2257</t>
  </si>
  <si>
    <t>2256</t>
  </si>
  <si>
    <t>2255</t>
  </si>
  <si>
    <t>2254</t>
  </si>
  <si>
    <t>2253</t>
  </si>
  <si>
    <t>2252</t>
  </si>
  <si>
    <t>2251</t>
  </si>
  <si>
    <t>Cổ tức được nhận Dividend receivables</t>
  </si>
  <si>
    <t>Quyền mua chứng khoán</t>
  </si>
  <si>
    <t xml:space="preserve">     MSB             </t>
  </si>
  <si>
    <t>Phụ lục số 15: Báo cáo về thay đổi giá trị tài sản ròng
Apppendix 15: Report on change of Net Asset Value</t>
  </si>
  <si>
    <r>
      <rPr>
        <b/>
        <sz val="11"/>
        <rFont val="Tahoma"/>
        <family val="2"/>
      </rPr>
      <t xml:space="preserve">Tên Công ty quản lý quỹ: </t>
    </r>
    <r>
      <rPr>
        <sz val="11"/>
        <rFont val="Tahoma"/>
        <family val="2"/>
      </rPr>
      <t xml:space="preserve">
Management Fund Company name:</t>
    </r>
  </si>
  <si>
    <r>
      <t xml:space="preserve">Công Ty TNHH Quản Lý Quỹ SSI
</t>
    </r>
    <r>
      <rPr>
        <sz val="11"/>
        <rFont val="Tahoma"/>
        <family val="2"/>
      </rPr>
      <t>SSI Asset Management Company Limited</t>
    </r>
  </si>
  <si>
    <r>
      <rPr>
        <b/>
        <sz val="11"/>
        <rFont val="Tahoma"/>
        <family val="2"/>
      </rPr>
      <t>Tên Ngân  hàng giám sát:</t>
    </r>
    <r>
      <rPr>
        <sz val="11"/>
        <rFont val="Tahoma"/>
        <family val="2"/>
      </rPr>
      <t xml:space="preserve">
Supervising bank: </t>
    </r>
  </si>
  <si>
    <r>
      <rPr>
        <b/>
        <sz val="11"/>
        <rFont val="Tahoma"/>
        <family val="2"/>
      </rPr>
      <t>Ngân Hàng TMCP Đầu tư và Phát triển Việt Nam - Chi nhánh Hà Thành</t>
    </r>
    <r>
      <rPr>
        <sz val="11"/>
        <rFont val="Tahoma"/>
        <family val="2"/>
      </rPr>
      <t xml:space="preserve">
Bank for Investment and Development of Vietnam Jsc - Hathanh Branch</t>
    </r>
  </si>
  <si>
    <r>
      <rPr>
        <b/>
        <sz val="11"/>
        <rFont val="Tahoma"/>
        <family val="2"/>
      </rPr>
      <t>Tên Quỹ:</t>
    </r>
    <r>
      <rPr>
        <sz val="11"/>
        <rFont val="Tahoma"/>
        <family val="2"/>
      </rPr>
      <t xml:space="preserve">
Fund name: </t>
    </r>
  </si>
  <si>
    <r>
      <t xml:space="preserve">Quỹ ETF SSIAM VNX50
</t>
    </r>
    <r>
      <rPr>
        <sz val="11"/>
        <rFont val="Tahoma"/>
        <family val="2"/>
      </rPr>
      <t>SSIAM VNX50 ETF</t>
    </r>
  </si>
  <si>
    <r>
      <t xml:space="preserve">Ngày lập báo cáo:
</t>
    </r>
    <r>
      <rPr>
        <sz val="11"/>
        <rFont val="Tahoma"/>
        <family val="2"/>
      </rPr>
      <t>Reporting Date:</t>
    </r>
  </si>
  <si>
    <r>
      <rPr>
        <b/>
        <sz val="11"/>
        <rFont val="Tahoma"/>
        <family val="2"/>
      </rPr>
      <t>Giá trị tài sản ròng</t>
    </r>
    <r>
      <rPr>
        <sz val="11"/>
        <rFont val="Tahoma"/>
        <family val="2"/>
      </rPr>
      <t xml:space="preserve">
Net Assest Value</t>
    </r>
  </si>
  <si>
    <r>
      <rPr>
        <b/>
        <sz val="11"/>
        <rFont val="Tahoma"/>
        <family val="2"/>
      </rPr>
      <t>Giá trị tài sản ròng  (NAV) đầu kỳ</t>
    </r>
    <r>
      <rPr>
        <sz val="11"/>
        <rFont val="Tahoma"/>
        <family val="2"/>
      </rPr>
      <t xml:space="preserve">
Net Asset Value (NAV) at the beginning of period</t>
    </r>
  </si>
  <si>
    <r>
      <rPr>
        <b/>
        <sz val="11"/>
        <rFont val="Tahoma"/>
        <family val="2"/>
      </rPr>
      <t>Giá trị tài sản ròng (NAV) cuối kỳ</t>
    </r>
    <r>
      <rPr>
        <sz val="11"/>
        <rFont val="Tahoma"/>
        <family val="2"/>
      </rPr>
      <t xml:space="preserve">
Net Asset Value (NAV) at the end of period</t>
    </r>
  </si>
  <si>
    <r>
      <rPr>
        <b/>
        <sz val="11"/>
        <rFont val="Tahoma"/>
        <family val="2"/>
      </rPr>
      <t xml:space="preserve">Giá trị đầu kỳ </t>
    </r>
    <r>
      <rPr>
        <sz val="11"/>
        <rFont val="Tahoma"/>
        <family val="2"/>
      </rPr>
      <t xml:space="preserve">
Beginning perriod Value</t>
    </r>
  </si>
  <si>
    <r>
      <rPr>
        <b/>
        <sz val="11"/>
        <rFont val="Tahoma"/>
        <family val="2"/>
      </rPr>
      <t>Giá trị cuối kỳ</t>
    </r>
    <r>
      <rPr>
        <sz val="11"/>
        <rFont val="Tahoma"/>
        <family val="2"/>
      </rPr>
      <t xml:space="preserve">
Ending period Value</t>
    </r>
  </si>
  <si>
    <r>
      <rPr>
        <b/>
        <sz val="11"/>
        <rFont val="Tahoma"/>
        <family val="2"/>
      </rPr>
      <t>Thay đổi giá trị thị trường trong kỳ so với kỳ trước</t>
    </r>
    <r>
      <rPr>
        <sz val="11"/>
        <rFont val="Tahoma"/>
        <family val="2"/>
      </rPr>
      <t xml:space="preserve">
Change of market value in the period in comparision to the last period</t>
    </r>
  </si>
  <si>
    <r>
      <rPr>
        <b/>
        <sz val="11"/>
        <rFont val="Tahoma"/>
        <family val="2"/>
      </rPr>
      <t>Chênh lệch giữa giá thị trường của chứng chỉ Quỹ và giá trị tài sản ròng trên một chứng chỉ Quỹ</t>
    </r>
    <r>
      <rPr>
        <sz val="11"/>
        <rFont val="Tahoma"/>
        <family val="2"/>
      </rPr>
      <t xml:space="preserve">
Difference  between Market Value per Fund Certificate and NAV per Fund Certificate</t>
    </r>
  </si>
  <si>
    <r>
      <rPr>
        <b/>
        <sz val="11"/>
        <rFont val="Tahoma"/>
        <family val="2"/>
      </rPr>
      <t>Giá trị thị tường cao nhất/thấp nhất trong vòng 52 tuần gần nhất</t>
    </r>
    <r>
      <rPr>
        <sz val="11"/>
        <rFont val="Tahoma"/>
        <family val="2"/>
      </rPr>
      <t xml:space="preserve">
Highest/lowest Market Value within latest 52 weeks</t>
    </r>
  </si>
  <si>
    <t>Nguyễn Mạnh Cường</t>
  </si>
  <si>
    <t>Thay đổi do các hoạt động liên quan đến đầu tư của Quỹ trong kỳ
Changes of NAV due to the fund's investment during the period</t>
  </si>
  <si>
    <r>
      <rPr>
        <b/>
        <sz val="11"/>
        <rFont val="Tahoma"/>
        <family val="2"/>
      </rPr>
      <t>Thay đổi giá trị tài sản ròng Quỹ trong kỳ, trong đó:</t>
    </r>
    <r>
      <rPr>
        <sz val="11"/>
        <rFont val="Tahoma"/>
        <family val="2"/>
      </rPr>
      <t xml:space="preserve">
Change of NAV  during perdiod, in Which:</t>
    </r>
  </si>
  <si>
    <r>
      <rPr>
        <b/>
        <sz val="11"/>
        <rFont val="Tahoma"/>
        <family val="2"/>
      </rPr>
      <t>Thay đổi giá trị tài sản ròng trên một chứng chỉ Quỹ trong kỳ</t>
    </r>
    <r>
      <rPr>
        <sz val="11"/>
        <rFont val="Tahoma"/>
        <family val="2"/>
      </rPr>
      <t xml:space="preserve">
Change of NAV per Fund Certificate during perdiod</t>
    </r>
  </si>
  <si>
    <r>
      <rPr>
        <b/>
        <sz val="11"/>
        <color indexed="8"/>
        <rFont val="Tahoma"/>
        <family val="2"/>
      </rPr>
      <t>Giá trị tài sản ròng cao nhất/thấp nhất trong vòng 52 tuần gần nhất</t>
    </r>
    <r>
      <rPr>
        <sz val="11"/>
        <color indexed="8"/>
        <rFont val="Tahoma"/>
        <family val="2"/>
      </rPr>
      <t xml:space="preserve">
Highest/Lowest NAV within latest 52 weeks</t>
    </r>
  </si>
  <si>
    <t>Tỷ lệ sở hữu nước ngoài</t>
  </si>
  <si>
    <t>Số lượng Chứng chỉ quỹ</t>
  </si>
  <si>
    <t>Tổng giá trị</t>
  </si>
  <si>
    <t>Tỷ lệ sở hữu</t>
  </si>
  <si>
    <r>
      <rPr>
        <b/>
        <sz val="11"/>
        <color indexed="8"/>
        <rFont val="Tahoma"/>
        <family val="2"/>
      </rPr>
      <t>Giá trị thị trường (giá đóng cửa cuối phiên giao dịch trong ngày báo cáo) của một chứng chỉ Quỹ</t>
    </r>
    <r>
      <rPr>
        <sz val="11"/>
        <color indexed="8"/>
        <rFont val="Tahoma"/>
        <family val="2"/>
      </rPr>
      <t xml:space="preserve">
Market value of a Fund Certificate (closing price of the last trading session of the reporting date) </t>
    </r>
  </si>
  <si>
    <t>IV. BÁO CÁO DANH MỤC TÀI SẢN ĐẦU TƯ  GIÁN TIẾP RA NƯỚC NGOÀI/ FOREIGN INVESTMENT PORFOLIO REPORT</t>
  </si>
  <si>
    <t>NAV</t>
  </si>
  <si>
    <t>TONG TS</t>
  </si>
  <si>
    <t>TONG NO</t>
  </si>
  <si>
    <t>THU NHAP</t>
  </si>
  <si>
    <t>CHI PHI</t>
  </si>
  <si>
    <t>THU NHAP CHI PHI</t>
  </si>
  <si>
    <t>GIA TRI DANH MUC</t>
  </si>
  <si>
    <t>Tiền gửi của nhà đầu tư cho hoạt động mua chứng chỉ quỹ Cash at bank for Fund's subscription</t>
  </si>
  <si>
    <t xml:space="preserve">                                 </t>
  </si>
  <si>
    <t xml:space="preserve">                        </t>
  </si>
  <si>
    <t xml:space="preserve">                           </t>
  </si>
  <si>
    <r>
      <t xml:space="preserve">Người lập biểu
</t>
    </r>
    <r>
      <rPr>
        <sz val="10"/>
        <rFont val="Tahoma"/>
        <family val="2"/>
      </rPr>
      <t>(Ký, họ tên)</t>
    </r>
  </si>
  <si>
    <r>
      <t xml:space="preserve">Kế toán trưởng
</t>
    </r>
    <r>
      <rPr>
        <sz val="10"/>
        <rFont val="Tahoma"/>
        <family val="2"/>
      </rPr>
      <t>(Ký, họ tên)</t>
    </r>
  </si>
  <si>
    <r>
      <t xml:space="preserve">Tổng giám đốc
</t>
    </r>
    <r>
      <rPr>
        <sz val="10"/>
        <rFont val="Tahoma"/>
        <family val="2"/>
      </rPr>
      <t>(Ký, họ tên, đóng dấu)</t>
    </r>
  </si>
  <si>
    <r>
      <rPr>
        <b/>
        <sz val="10"/>
        <rFont val="Tahoma"/>
        <family val="2"/>
      </rPr>
      <t>Kế toán trưởng</t>
    </r>
    <r>
      <rPr>
        <sz val="10"/>
        <rFont val="Tahoma"/>
        <family val="2"/>
      </rPr>
      <t xml:space="preserve">
(Ký, họ tên)</t>
    </r>
  </si>
  <si>
    <t>(Ban hành kèm theo Thông tư số 98/2020/TT-BTC ngày 16 tháng 11 năm 2020 của Bộ trưởng Bộ Tài chính)
(Issued in association with Circular 98/2020/TT-BTC  on 16 November 2020 of Ministry of Finance)</t>
  </si>
  <si>
    <t>B. BÁO CÁO VỀ TÌNH HÌNH TỰ DOANH ĐẦU TƯ GIÁN TIẾP RA NƯỚC NGOÀI CỦA QUỸ ĐẦU TƯ/CÔNG TY ĐẦU TƯ CHỨNG KHOÁN (nếu có)</t>
  </si>
  <si>
    <t>I. Báo cáo về tình hình thực hiện hạn mức tự doanh đầu tư gián tiếp ra nước ngoài</t>
  </si>
  <si>
    <t>Tỷ giá VND (quy đổi)</t>
  </si>
  <si>
    <r>
      <rPr>
        <b/>
        <sz val="10"/>
        <rFont val="Tahoma"/>
        <family val="2"/>
      </rPr>
      <t>II.</t>
    </r>
    <r>
      <rPr>
        <sz val="10"/>
        <rFont val="Tahoma"/>
        <family val="2"/>
      </rPr>
      <t xml:space="preserve"> </t>
    </r>
    <r>
      <rPr>
        <b/>
        <sz val="10"/>
        <rFont val="Tahoma"/>
        <family val="2"/>
      </rPr>
      <t>BÁO CÁO VỀ TÀI SẢN ĐẦU TƯ GIÁN TIẾP RA NƯỚC NGOÀI CỦA QUỸ/ ASSET OF FUND'S FOREIGN PORFOLIO INVESTMENT REPORT</t>
    </r>
  </si>
  <si>
    <t>Tỷ giá VND</t>
  </si>
  <si>
    <t>IV. BÁO CÁO DANH MỤC ĐẦU TƯ  GIÁN TIẾP RA NƯỚC NGOÀI CỦA QUỸ/ FOREIGN INVESTMENT PORFOLIO REPORT</t>
  </si>
  <si>
    <t>20.10.8</t>
  </si>
  <si>
    <t>Phải trả cho Nhà đầu tư về mua Chứng chỉ quỹ
Subscription Suspense Payable</t>
  </si>
  <si>
    <t>Người duyệt</t>
  </si>
  <si>
    <r>
      <t xml:space="preserve">Người duyệt
</t>
    </r>
    <r>
      <rPr>
        <sz val="10"/>
        <rFont val="Tahoma"/>
        <family val="2"/>
      </rPr>
      <t>(Ký, họ tên)</t>
    </r>
  </si>
  <si>
    <r>
      <t xml:space="preserve">Người duyệt
</t>
    </r>
    <r>
      <rPr>
        <sz val="8"/>
        <rFont val="Tahoma"/>
        <family val="2"/>
      </rPr>
      <t>(Ký, họ tên)</t>
    </r>
  </si>
  <si>
    <r>
      <rPr>
        <b/>
        <sz val="8"/>
        <rFont val="Tahoma"/>
        <family val="2"/>
      </rPr>
      <t>Kế toán trưởng</t>
    </r>
    <r>
      <rPr>
        <sz val="8"/>
        <rFont val="Tahoma"/>
        <family val="2"/>
      </rPr>
      <t xml:space="preserve">
(Ký, họ tên)</t>
    </r>
  </si>
  <si>
    <r>
      <rPr>
        <b/>
        <sz val="8"/>
        <rFont val="Tahoma"/>
        <family val="2"/>
      </rPr>
      <t>Tổng giám đốc</t>
    </r>
    <r>
      <rPr>
        <sz val="8"/>
        <rFont val="Tahoma"/>
        <family val="2"/>
      </rPr>
      <t xml:space="preserve">
(Ký, họ tên, đóng dấu)</t>
    </r>
  </si>
  <si>
    <t>Ngày lập báo cáo: Ngày 04 tháng 02 năm 2025</t>
  </si>
  <si>
    <r>
      <t xml:space="preserve">Mã Chứng Khoán
</t>
    </r>
    <r>
      <rPr>
        <sz val="10"/>
        <rFont val="Tahoma"/>
        <family val="2"/>
      </rPr>
      <t>Code</t>
    </r>
  </si>
  <si>
    <t>Tổng Giám đốc/ Chief Executive Oficer</t>
  </si>
  <si>
    <t xml:space="preserve">  Tổng Giám đốc/ Chief Executive Oficer</t>
  </si>
  <si>
    <t>2246.10</t>
  </si>
  <si>
    <r>
      <t xml:space="preserve">Ngân Hàng TMCP Đầu tư và Phát triển Việt Nam - Chi nhánh Hà Thành
</t>
    </r>
    <r>
      <rPr>
        <sz val="10"/>
        <rFont val="Tahoma"/>
        <family val="2"/>
      </rPr>
      <t>Bank for Investment and Development of Vietnam Jsc - Hathanh Branch</t>
    </r>
  </si>
  <si>
    <t xml:space="preserve">     BMP             </t>
  </si>
  <si>
    <t xml:space="preserve">     CTD             </t>
  </si>
  <si>
    <t xml:space="preserve">     OCB             </t>
  </si>
  <si>
    <t xml:space="preserve">     REE             </t>
  </si>
  <si>
    <t>Công ty Cổ phần Quản lý Quỹ Việt Cát</t>
  </si>
  <si>
    <r>
      <t xml:space="preserve">Công ty Cổ phần Quản lý Quỹ Việt Cát
</t>
    </r>
    <r>
      <rPr>
        <sz val="10"/>
        <rFont val="Tahoma"/>
        <family val="2"/>
      </rPr>
      <t>Vietnam Fortune Fund Management JSC</t>
    </r>
  </si>
  <si>
    <r>
      <t xml:space="preserve">QUỸ ETF VFCVN DIAMOND
</t>
    </r>
    <r>
      <rPr>
        <sz val="10"/>
        <rFont val="Tahoma"/>
        <family val="2"/>
      </rPr>
      <t xml:space="preserve">VFCVN DIAMOND ETF </t>
    </r>
  </si>
  <si>
    <r>
      <t xml:space="preserve">FUETPVND
</t>
    </r>
    <r>
      <rPr>
        <sz val="10"/>
        <rFont val="Tahoma"/>
        <family val="2"/>
      </rPr>
      <t>FUETPVND</t>
    </r>
  </si>
  <si>
    <t>Năm 2026/Year 2026</t>
  </si>
  <si>
    <t>Chi tiết loại hợp đồng phái sinh
Index future contracts</t>
  </si>
  <si>
    <t xml:space="preserve">Quyền mua chứng khoán
Share purchase rights    </t>
  </si>
  <si>
    <t>Tiền, tương đương tiền
 Cash equivalent</t>
  </si>
  <si>
    <t>Lê Mỹ Linh</t>
  </si>
  <si>
    <r>
      <t>Ngân Hàng TMCP Đầu tư và Phát triển Việt Nam - Chi nhánh Hà Thành</t>
    </r>
    <r>
      <rPr>
        <sz val="10"/>
        <rFont val="Tahoma"/>
        <family val="2"/>
      </rPr>
      <t xml:space="preserve">
Bank for Investment and Development of Vietnam Jsc - Hathanh Branch</t>
    </r>
  </si>
  <si>
    <t>Tháng 05 năm 2026
May 2026</t>
  </si>
  <si>
    <t>Tại ngày 30 tháng 06 năm 2026/ As at 30 June 2026</t>
  </si>
  <si>
    <t>Tháng 06 năm 2026/June 2026</t>
  </si>
  <si>
    <t>Tháng 06 năm 2026
June 2026</t>
  </si>
  <si>
    <t>Nguyễn Minh Hạnh</t>
  </si>
  <si>
    <t xml:space="preserve">  Nguyễn Minh Hạnh</t>
  </si>
  <si>
    <t>Ngày 07 tháng 07 năm 2026
07 July 2026</t>
  </si>
  <si>
    <r>
      <rPr>
        <b/>
        <sz val="10"/>
        <rFont val="Tahoma"/>
        <family val="2"/>
      </rPr>
      <t>Ngày 07 tháng 07 năm 2026</t>
    </r>
    <r>
      <rPr>
        <sz val="10"/>
        <rFont val="Tahoma"/>
        <family val="2"/>
      </rPr>
      <t xml:space="preserve">
07 July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</si>
</sst>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4">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 ###\ ###\ ###"/>
    <numFmt numFmtId="168" formatCode="_ * #,##0_ ;_ * \-#,##0_ ;_ * &quot;-&quot;_ ;_ @_ "/>
    <numFmt numFmtId="169" formatCode="[$-1010000]d/m/yyyy;@"/>
    <numFmt numFmtId="170" formatCode="_-&quot;$&quot;* #,##0_-;\-&quot;$&quot;* #,##0_-;_-&quot;$&quot;* &quot;-&quot;_-;_-@_-"/>
    <numFmt numFmtId="171" formatCode="&quot;\&quot;#,##0;[Red]&quot;\&quot;&quot;\&quot;\-#,##0"/>
    <numFmt numFmtId="172" formatCode="_-* #,##0_$_-;\-* #,##0_$_-;_-* &quot;-&quot;_$_-;_-@_-"/>
    <numFmt numFmtId="173" formatCode="_-* #,##0.00\ _€_-;\-* #,##0.00\ _€_-;_-* &quot;-&quot;??\ _€_-;_-@_-"/>
    <numFmt numFmtId="174" formatCode="_-* #,##0\ _€_-;\-* #,##0\ _€_-;_-* &quot;-&quot;\ _€_-;_-@_-"/>
    <numFmt numFmtId="175" formatCode="_-* #,##0&quot;$&quot;_-;\-* #,##0&quot;$&quot;_-;_-* &quot;-&quot;&quot;$&quot;_-;_-@_-"/>
    <numFmt numFmtId="176" formatCode="_-* #,##0.00&quot;$&quot;_-;\-* #,##0.00&quot;$&quot;_-;_-* &quot;-&quot;??&quot;$&quot;_-;_-@_-"/>
    <numFmt numFmtId="177" formatCode="&quot;SFr.&quot;\ #,##0.00;[Red]&quot;SFr.&quot;\ \-#,##0.00"/>
    <numFmt numFmtId="178" formatCode="&quot;\&quot;#,##0.00;[Red]&quot;\&quot;\-#,##0.00"/>
    <numFmt numFmtId="179" formatCode="_ &quot;SFr.&quot;\ * #,##0_ ;_ &quot;SFr.&quot;\ * \-#,##0_ ;_ &quot;SFr.&quot;\ * &quot;-&quot;_ ;_ @_ "/>
    <numFmt numFmtId="180" formatCode="_ * #,##0.00_ ;_ * \-#,##0.00_ ;_ * &quot;-&quot;??_ ;_ @_ "/>
    <numFmt numFmtId="181" formatCode="_-* #,##0.00_$_-;\-* #,##0.00_$_-;_-* &quot;-&quot;??_$_-;_-@_-"/>
    <numFmt numFmtId="182" formatCode="mmm"/>
    <numFmt numFmtId="183" formatCode="_-* #,##0.00\ &quot;F&quot;_-;\-* #,##0.00\ &quot;F&quot;_-;_-* &quot;-&quot;??\ &quot;F&quot;_-;_-@_-"/>
    <numFmt numFmtId="184" formatCode="#,##0;\(#,##0\)"/>
    <numFmt numFmtId="185" formatCode="_(* #.##0_);_(* \(#.##0\);_(* &quot;-&quot;_);_(@_)"/>
    <numFmt numFmtId="186" formatCode="_ &quot;R&quot;\ * #,##0_ ;_ &quot;R&quot;\ * \-#,##0_ ;_ &quot;R&quot;\ * &quot;-&quot;_ ;_ @_ "/>
    <numFmt numFmtId="187" formatCode="\$#&quot;,&quot;##0\ ;\(\$#&quot;,&quot;##0\)"/>
    <numFmt numFmtId="188" formatCode="\t0.00%"/>
    <numFmt numFmtId="189" formatCode="_-* #,##0\ _D_M_-;\-* #,##0\ _D_M_-;_-* &quot;-&quot;\ _D_M_-;_-@_-"/>
    <numFmt numFmtId="190" formatCode="_-* #,##0.00\ _D_M_-;\-* #,##0.00\ _D_M_-;_-* &quot;-&quot;??\ _D_M_-;_-@_-"/>
    <numFmt numFmtId="191" formatCode="\t#\ ??/??"/>
    <numFmt numFmtId="192" formatCode="_-[$€-2]* #,##0.00_-;\-[$€-2]* #,##0.00_-;_-[$€-2]* &quot;-&quot;??_-"/>
    <numFmt numFmtId="193" formatCode="#,##0\ "/>
    <numFmt numFmtId="194" formatCode="#."/>
    <numFmt numFmtId="195" formatCode="#,###"/>
    <numFmt numFmtId="196" formatCode="_-&quot;$&quot;* #,##0.00_-;\-&quot;$&quot;* #,##0.00_-;_-&quot;$&quot;* &quot;-&quot;??_-;_-@_-"/>
    <numFmt numFmtId="197" formatCode="#,##0\ &quot;$&quot;_);[Red]\(#,##0\ &quot;$&quot;\)"/>
    <numFmt numFmtId="198" formatCode="&quot;$&quot;###,0&quot;.&quot;00_);[Red]\(&quot;$&quot;###,0&quot;.&quot;00\)"/>
    <numFmt numFmtId="199" formatCode="#,##0\ &quot;F&quot;;[Red]\-#,##0\ &quot;F&quot;"/>
    <numFmt numFmtId="200" formatCode="#,##0.000;[Red]#,##0.000"/>
    <numFmt numFmtId="201" formatCode="0.00_)"/>
    <numFmt numFmtId="202" formatCode="#,##0.0;[Red]#,##0.0"/>
    <numFmt numFmtId="203" formatCode="0.000%"/>
    <numFmt numFmtId="204" formatCode="0%_);\(0%\)"/>
    <numFmt numFmtId="205" formatCode="d"/>
    <numFmt numFmtId="206" formatCode="#"/>
    <numFmt numFmtId="207" formatCode="&quot;¡Ì&quot;#,##0;[Red]\-&quot;¡Ì&quot;#,##0"/>
    <numFmt numFmtId="208" formatCode="#,##0.00\ &quot;F&quot;;[Red]\-#,##0.00\ &quot;F&quot;"/>
    <numFmt numFmtId="209" formatCode="_-* #,##0\ &quot;F&quot;_-;\-* #,##0\ &quot;F&quot;_-;_-* &quot;-&quot;\ &quot;F&quot;_-;_-@_-"/>
    <numFmt numFmtId="210" formatCode="#,##0.00\ &quot;F&quot;;\-#,##0.00\ &quot;F&quot;"/>
    <numFmt numFmtId="211" formatCode="_-* #,##0\ &quot;DM&quot;_-;\-* #,##0\ &quot;DM&quot;_-;_-* &quot;-&quot;\ &quot;DM&quot;_-;_-@_-"/>
    <numFmt numFmtId="212" formatCode="_-* #,##0.00\ &quot;DM&quot;_-;\-* #,##0.00\ &quot;DM&quot;_-;_-* &quot;-&quot;??\ &quot;DM&quot;_-;_-@_-"/>
    <numFmt numFmtId="213" formatCode="_-* #,##0\ _s_u_'_m_-;\-* #,##0\ _s_u_'_m_-;_-* &quot;-&quot;\ _s_u_'_m_-;_-@_-"/>
    <numFmt numFmtId="214" formatCode="_-* #,##0.00\ _s_u_'_m_-;\-* #,##0.00\ _s_u_'_m_-;_-* &quot;-&quot;??\ _s_u_'_m_-;_-@_-"/>
    <numFmt numFmtId="215" formatCode="#,##0.000000"/>
    <numFmt numFmtId="216" formatCode="0.000000"/>
    <numFmt numFmtId="217" formatCode="#,##0,_);[Red]\(#,##0,\)"/>
    <numFmt numFmtId="218" formatCode="&quot;$&quot;#,##0.00"/>
    <numFmt numFmtId="219" formatCode="_([$€-2]* #,##0.00_);_([$€-2]* \(#,##0.00\);_([$€-2]* &quot;-&quot;??_)"/>
    <numFmt numFmtId="220" formatCode="[$-409]dd\ mmmm\ yyyy;@"/>
    <numFmt numFmtId="221" formatCode="_(* #,##0.0_);_(* \(#,##0.0\);_(* &quot;-&quot;??_);_(@_)"/>
  </numFmts>
  <fonts count="189">
    <font>
      <sz val="11"/>
      <color theme="1"/>
      <name val="Calibri"/>
      <family val="2"/>
      <scheme val="minor"/>
    </font>
    <font>
      <sz val="11"/>
      <color theme="1"/>
      <name val="Calibri"/>
      <family val="2"/>
      <scheme val="minor"/>
    </font>
    <font>
      <sz val="10"/>
      <name val="Arial"/>
      <family val="2"/>
    </font>
    <font>
      <sz val="8"/>
      <name val="Tahoma"/>
      <family val="2"/>
    </font>
    <font>
      <sz val="14"/>
      <color theme="1"/>
      <name val="Times New Roman"/>
      <family val="1"/>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i/>
      <sz val="10"/>
      <color theme="1"/>
      <name val="Arial"/>
      <family val="2"/>
    </font>
    <font>
      <i/>
      <sz val="11"/>
      <color theme="1"/>
      <name val="Times New Roman"/>
      <family val="1"/>
    </font>
    <font>
      <sz val="11"/>
      <color theme="0" tint="-4.9989318521683403E-2"/>
      <name val="Times New Roman"/>
      <family val="1"/>
    </font>
    <font>
      <b/>
      <sz val="11"/>
      <color theme="1"/>
      <name val="Calibri"/>
      <family val="2"/>
      <scheme val="minor"/>
    </font>
    <font>
      <sz val="11"/>
      <color rgb="FF000000"/>
      <name val="Arial Unicode MS"/>
      <family val="2"/>
    </font>
    <font>
      <sz val="8"/>
      <color rgb="FF000000"/>
      <name val="Arial Unicode MS"/>
      <family val="2"/>
    </font>
    <font>
      <b/>
      <sz val="8"/>
      <color rgb="FF000000"/>
      <name val="Arial Unicode MS"/>
      <family val="2"/>
    </font>
    <font>
      <sz val="10"/>
      <color theme="1"/>
      <name val="Arial"/>
      <family val="2"/>
    </font>
    <font>
      <sz val="11"/>
      <name val="Times New Roman"/>
      <family val="1"/>
    </font>
    <font>
      <sz val="10"/>
      <name val="Times New Roman"/>
      <family val="1"/>
    </font>
    <font>
      <sz val="12"/>
      <name val="Times New Roman"/>
      <family val="1"/>
    </font>
    <font>
      <sz val="12"/>
      <name val=".VnTime"/>
      <family val="2"/>
    </font>
    <font>
      <sz val="12"/>
      <name val="VNI-Times"/>
    </font>
    <font>
      <sz val="10"/>
      <name val="?? ??"/>
      <family val="1"/>
      <charset val="136"/>
    </font>
    <font>
      <sz val="14"/>
      <name val="??"/>
      <family val="3"/>
      <charset val="129"/>
    </font>
    <font>
      <sz val="12"/>
      <name val="??"/>
      <family val="1"/>
    </font>
    <font>
      <sz val="9"/>
      <name val="Arial"/>
      <family val="2"/>
    </font>
    <font>
      <sz val="11"/>
      <name val="??"/>
      <family val="3"/>
      <charset val="129"/>
    </font>
    <font>
      <sz val="12"/>
      <name val="Courier"/>
      <family val="3"/>
    </font>
    <font>
      <sz val="12"/>
      <name val="???"/>
      <family val="1"/>
      <charset val="129"/>
    </font>
    <font>
      <sz val="12"/>
      <name val="|??¢¥¢¬¨Ï"/>
      <family val="1"/>
      <charset val="129"/>
    </font>
    <font>
      <sz val="10"/>
      <name val="MS Sans Serif"/>
      <family val="2"/>
    </font>
    <font>
      <sz val="10"/>
      <color indexed="8"/>
      <name val="Arial"/>
      <family val="2"/>
    </font>
    <font>
      <sz val="10"/>
      <name val="VNI-Times"/>
    </font>
    <font>
      <sz val="10"/>
      <name val=".VnTime"/>
      <family val="2"/>
    </font>
    <font>
      <b/>
      <u/>
      <sz val="14"/>
      <color indexed="8"/>
      <name val=".VnBook-AntiquaH"/>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8"/>
      <name val="Arial"/>
      <family val="2"/>
    </font>
    <font>
      <sz val="12"/>
      <name val="¹UAAA¼"/>
      <family val="3"/>
      <charset val="129"/>
    </font>
    <font>
      <sz val="12"/>
      <name val="¹ÙÅÁÃ¼"/>
      <family val="1"/>
      <charset val="129"/>
    </font>
    <font>
      <sz val="8"/>
      <name val="Times New Roman"/>
      <family val="1"/>
    </font>
    <font>
      <sz val="12"/>
      <name val="¹ÙÅÁÃ¼"/>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b/>
      <sz val="12"/>
      <name val="Helv"/>
    </font>
    <font>
      <b/>
      <sz val="12"/>
      <name val="Arial"/>
      <family val="2"/>
    </font>
    <font>
      <b/>
      <sz val="10"/>
      <name val="Arial"/>
      <family val="2"/>
    </font>
    <font>
      <b/>
      <sz val="18"/>
      <name val="Arial"/>
      <family val="2"/>
    </font>
    <font>
      <b/>
      <sz val="1"/>
      <color indexed="8"/>
      <name val="Courier"/>
      <family val="3"/>
    </font>
    <font>
      <u/>
      <sz val="11"/>
      <color indexed="12"/>
      <name val="Times New Roman"/>
      <family val="1"/>
    </font>
    <font>
      <sz val="8"/>
      <color indexed="12"/>
      <name val="Helv"/>
    </font>
    <font>
      <sz val="12"/>
      <name val="VNI-Aptima"/>
    </font>
    <font>
      <b/>
      <sz val="11"/>
      <name val="Helv"/>
    </font>
    <font>
      <sz val="10"/>
      <name val=".VnAvant"/>
      <family val="2"/>
    </font>
    <font>
      <sz val="12"/>
      <name val="Arial"/>
      <family val="2"/>
    </font>
    <font>
      <sz val="7"/>
      <name val="Small Fonts"/>
      <family val="2"/>
    </font>
    <font>
      <b/>
      <sz val="12"/>
      <name val="VN-NTime"/>
    </font>
    <font>
      <b/>
      <i/>
      <sz val="16"/>
      <name val="Helv"/>
    </font>
    <font>
      <sz val="10"/>
      <name val="Tms Rmn"/>
      <family val="1"/>
    </font>
    <font>
      <sz val="11"/>
      <name val="3C_Times_T"/>
    </font>
    <font>
      <b/>
      <sz val="8"/>
      <color indexed="8"/>
      <name val="Helv"/>
      <family val="2"/>
    </font>
    <font>
      <sz val="12"/>
      <name val=".VnArial"/>
      <family val="2"/>
    </font>
    <font>
      <sz val="10"/>
      <name val="VNI-Tekon"/>
    </font>
    <font>
      <b/>
      <sz val="13"/>
      <color indexed="8"/>
      <name val=".VnTimeH"/>
      <family val="2"/>
    </font>
    <font>
      <sz val="14"/>
      <name val=".Vn3DH"/>
      <family val="2"/>
    </font>
    <font>
      <b/>
      <sz val="10"/>
      <color indexed="10"/>
      <name val="Arial"/>
      <family val="2"/>
    </font>
    <font>
      <b/>
      <sz val="12"/>
      <name val=".vntime"/>
      <family val="2"/>
    </font>
    <font>
      <b/>
      <sz val="10"/>
      <name val=".VnTime"/>
      <family val="2"/>
    </font>
    <font>
      <sz val="9"/>
      <name val=".VnTime"/>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0"/>
      <name val="VNI-Centur"/>
      <family val="1"/>
    </font>
    <font>
      <sz val="12"/>
      <name val="바탕체"/>
      <family val="1"/>
    </font>
    <font>
      <sz val="10"/>
      <name val="굴림체"/>
      <family val="3"/>
    </font>
    <font>
      <sz val="12"/>
      <name val="宋体"/>
      <charset val="134"/>
    </font>
    <font>
      <sz val="14"/>
      <name val="ＭＳ 明朝"/>
      <family val="1"/>
      <charset val="128"/>
    </font>
    <font>
      <sz val="10"/>
      <name val="Tahoma"/>
      <family val="2"/>
    </font>
    <font>
      <b/>
      <sz val="12"/>
      <name val="Tahoma"/>
      <family val="2"/>
    </font>
    <font>
      <b/>
      <sz val="10"/>
      <name val="Tahoma"/>
      <family val="2"/>
    </font>
    <font>
      <b/>
      <sz val="10"/>
      <color indexed="8"/>
      <name val="Tahoma"/>
      <family val="2"/>
    </font>
    <font>
      <i/>
      <sz val="10"/>
      <name val="Tahoma"/>
      <family val="2"/>
    </font>
    <font>
      <b/>
      <sz val="10"/>
      <color theme="1"/>
      <name val="Tahoma"/>
      <family val="2"/>
    </font>
    <font>
      <sz val="10"/>
      <color theme="1"/>
      <name val="Tahoma"/>
      <family val="2"/>
    </font>
    <font>
      <sz val="10"/>
      <color indexed="8"/>
      <name val="Tahoma"/>
      <family val="2"/>
    </font>
    <font>
      <b/>
      <i/>
      <sz val="10"/>
      <name val="Tahoma"/>
      <family val="2"/>
    </font>
    <font>
      <b/>
      <u/>
      <sz val="10"/>
      <name val="Tahoma"/>
      <family val="2"/>
    </font>
    <font>
      <i/>
      <sz val="10"/>
      <color theme="1"/>
      <name val="Tahoma"/>
      <family val="2"/>
    </font>
    <font>
      <b/>
      <sz val="10"/>
      <color indexed="63"/>
      <name val="Tahoma"/>
      <family val="2"/>
    </font>
    <font>
      <b/>
      <sz val="12"/>
      <color theme="1"/>
      <name val="Tahoma"/>
      <family val="2"/>
    </font>
    <font>
      <sz val="10"/>
      <color indexed="63"/>
      <name val="Tahoma"/>
      <family val="2"/>
    </font>
    <font>
      <sz val="9"/>
      <color rgb="FF000000"/>
      <name val="Arial Unicode MS"/>
      <family val="2"/>
    </font>
    <font>
      <b/>
      <sz val="10"/>
      <name val="Times New Roman"/>
      <family val="1"/>
    </font>
    <font>
      <sz val="9"/>
      <name val="Times New Roman"/>
      <family val="1"/>
    </font>
    <font>
      <sz val="10"/>
      <color indexed="8"/>
      <name val="Times New Roman"/>
      <family val="1"/>
    </font>
    <font>
      <u/>
      <sz val="10"/>
      <color indexed="12"/>
      <name val="Arial"/>
      <family val="2"/>
    </font>
    <font>
      <sz val="9"/>
      <color indexed="18"/>
      <name val="Arial"/>
      <family val="2"/>
    </font>
    <font>
      <sz val="8"/>
      <color indexed="18"/>
      <name val="Arial"/>
      <family val="2"/>
    </font>
    <font>
      <i/>
      <sz val="9"/>
      <color indexed="18"/>
      <name val="Times New Roman"/>
      <family val="1"/>
    </font>
    <font>
      <b/>
      <sz val="8"/>
      <name val="Times New Roman"/>
      <family val="1"/>
    </font>
    <font>
      <i/>
      <sz val="10"/>
      <color indexed="18"/>
      <name val="Arial"/>
      <family val="2"/>
    </font>
    <font>
      <b/>
      <sz val="9"/>
      <color indexed="12"/>
      <name val="Times New Roman"/>
      <family val="1"/>
    </font>
    <font>
      <b/>
      <i/>
      <sz val="10"/>
      <color indexed="20"/>
      <name val="Times New Roman"/>
      <family val="1"/>
    </font>
    <font>
      <b/>
      <sz val="9"/>
      <color indexed="18"/>
      <name val="Times New Roman"/>
      <family val="1"/>
    </font>
    <font>
      <b/>
      <sz val="10"/>
      <color indexed="20"/>
      <name val="Times New Roman"/>
      <family val="1"/>
    </font>
    <font>
      <b/>
      <sz val="9"/>
      <color indexed="58"/>
      <name val="Times New Roman"/>
      <family val="1"/>
    </font>
    <font>
      <b/>
      <sz val="9"/>
      <color indexed="2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Calibri"/>
      <family val="2"/>
    </font>
    <font>
      <b/>
      <i/>
      <sz val="11"/>
      <name val="Tahoma"/>
      <family val="2"/>
    </font>
    <font>
      <sz val="11"/>
      <color indexed="8"/>
      <name val="Tahoma"/>
      <family val="2"/>
    </font>
    <font>
      <sz val="11"/>
      <name val="Tahoma"/>
      <family val="2"/>
    </font>
    <font>
      <b/>
      <i/>
      <u/>
      <sz val="11"/>
      <name val="Tahoma"/>
      <family val="2"/>
    </font>
    <font>
      <i/>
      <sz val="11"/>
      <name val="Tahoma"/>
      <family val="2"/>
    </font>
    <font>
      <b/>
      <sz val="11"/>
      <name val="Tahoma"/>
      <family val="2"/>
    </font>
    <font>
      <i/>
      <sz val="8"/>
      <color indexed="8"/>
      <name val="Tahoma"/>
      <family val="2"/>
    </font>
    <font>
      <i/>
      <sz val="8"/>
      <name val="Tahoma"/>
      <family val="2"/>
    </font>
    <font>
      <b/>
      <sz val="8"/>
      <name val="Tahoma"/>
      <family val="2"/>
    </font>
    <font>
      <sz val="8"/>
      <color theme="1"/>
      <name val="Tahoma"/>
      <family val="2"/>
    </font>
    <font>
      <sz val="8"/>
      <name val="Calibri"/>
      <family val="2"/>
      <scheme val="minor"/>
    </font>
    <font>
      <sz val="10"/>
      <name val="Calibri"/>
      <family val="2"/>
      <scheme val="minor"/>
    </font>
    <font>
      <sz val="1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25"/>
      <name val="Microsoft Sans Serif"/>
      <family val="2"/>
    </font>
    <font>
      <b/>
      <sz val="8"/>
      <color theme="1" tint="4.9989318521683403E-2"/>
      <name val="Times New Roman"/>
      <family val="1"/>
    </font>
    <font>
      <sz val="11"/>
      <color rgb="FFFF0000"/>
      <name val="Times New Roman"/>
      <family val="1"/>
    </font>
    <font>
      <b/>
      <sz val="11"/>
      <color indexed="8"/>
      <name val="Tahoma"/>
      <family val="2"/>
    </font>
    <font>
      <i/>
      <sz val="11"/>
      <color indexed="8"/>
      <name val="Tahoma"/>
      <family val="2"/>
    </font>
    <font>
      <sz val="11"/>
      <color rgb="FFFF0000"/>
      <name val="Tahoma"/>
      <family val="2"/>
    </font>
    <font>
      <sz val="11"/>
      <color theme="1"/>
      <name val="Calibri"/>
      <family val="2"/>
      <charset val="1"/>
      <scheme val="minor"/>
    </font>
    <font>
      <sz val="11"/>
      <color theme="0"/>
      <name val="Calibri"/>
      <family val="2"/>
      <charset val="1"/>
      <scheme val="minor"/>
    </font>
    <font>
      <sz val="11"/>
      <color rgb="FF9C0006"/>
      <name val="Calibri"/>
      <family val="2"/>
      <charset val="1"/>
      <scheme val="minor"/>
    </font>
    <font>
      <b/>
      <sz val="11"/>
      <color rgb="FFFA7D00"/>
      <name val="Calibri"/>
      <family val="2"/>
      <charset val="1"/>
      <scheme val="minor"/>
    </font>
    <font>
      <b/>
      <sz val="11"/>
      <color theme="0"/>
      <name val="Calibri"/>
      <family val="2"/>
      <charset val="1"/>
      <scheme val="minor"/>
    </font>
    <font>
      <i/>
      <sz val="11"/>
      <color rgb="FF7F7F7F"/>
      <name val="Calibri"/>
      <family val="2"/>
      <charset val="1"/>
      <scheme val="minor"/>
    </font>
    <font>
      <sz val="11"/>
      <color rgb="FF006100"/>
      <name val="Calibri"/>
      <family val="2"/>
      <charset val="1"/>
      <scheme val="min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3F3F76"/>
      <name val="Calibri"/>
      <family val="2"/>
      <charset val="1"/>
      <scheme val="minor"/>
    </font>
    <font>
      <sz val="11"/>
      <color rgb="FFFA7D00"/>
      <name val="Calibri"/>
      <family val="2"/>
      <charset val="1"/>
      <scheme val="minor"/>
    </font>
    <font>
      <sz val="11"/>
      <color rgb="FF9C6500"/>
      <name val="Calibri"/>
      <family val="2"/>
      <charset val="1"/>
      <scheme val="minor"/>
    </font>
    <font>
      <b/>
      <sz val="11"/>
      <color rgb="FF3F3F3F"/>
      <name val="Calibri"/>
      <family val="2"/>
      <charset val="1"/>
      <scheme val="minor"/>
    </font>
    <font>
      <sz val="18"/>
      <color theme="3"/>
      <name val="Cambria"/>
      <family val="2"/>
      <charset val="1"/>
      <scheme val="major"/>
    </font>
    <font>
      <b/>
      <sz val="11"/>
      <color theme="1"/>
      <name val="Calibri"/>
      <family val="2"/>
      <charset val="1"/>
      <scheme val="minor"/>
    </font>
    <font>
      <sz val="11"/>
      <color rgb="FFFF0000"/>
      <name val="Calibri"/>
      <family val="2"/>
      <charset val="1"/>
      <scheme val="minor"/>
    </font>
    <font>
      <b/>
      <sz val="8"/>
      <name val="Calibri"/>
      <family val="2"/>
      <scheme val="minor"/>
    </font>
    <font>
      <b/>
      <sz val="11"/>
      <name val="Calibri"/>
      <family val="2"/>
      <scheme val="minor"/>
    </font>
  </fonts>
  <fills count="6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rgb="FFFF00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42"/>
        <bgColor indexed="26"/>
      </patternFill>
    </fill>
    <fill>
      <patternFill patternType="solid">
        <fgColor indexed="51"/>
        <bgColor indexed="56"/>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right/>
      <top/>
      <bottom style="hair">
        <color indexed="64"/>
      </bottom>
      <diagonal/>
    </border>
    <border>
      <left/>
      <right/>
      <top/>
      <bottom style="hair">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2"/>
      </left>
      <right style="thin">
        <color indexed="62"/>
      </right>
      <top style="thin">
        <color indexed="62"/>
      </top>
      <bottom style="thin">
        <color indexed="62"/>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top/>
      <bottom style="thin">
        <color indexed="64"/>
      </bottom>
      <diagonal/>
    </border>
  </borders>
  <cellStyleXfs count="1024">
    <xf numFmtId="0" fontId="0" fillId="0" borderId="0"/>
    <xf numFmtId="43" fontId="1" fillId="0" borderId="0" applyFont="0" applyFill="0" applyBorder="0" applyAlignment="0" applyProtection="0"/>
    <xf numFmtId="0" fontId="2" fillId="0" borderId="0"/>
    <xf numFmtId="0" fontId="7" fillId="0" borderId="0" applyNumberFormat="0" applyFill="0" applyBorder="0" applyAlignment="0" applyProtection="0"/>
    <xf numFmtId="9" fontId="1" fillId="0" borderId="0" applyFont="0" applyFill="0" applyBorder="0" applyAlignment="0" applyProtection="0"/>
    <xf numFmtId="43" fontId="17" fillId="0" borderId="0" applyFont="0" applyFill="0" applyBorder="0" applyAlignment="0" applyProtection="0"/>
    <xf numFmtId="0" fontId="2" fillId="0" borderId="0"/>
    <xf numFmtId="0" fontId="2" fillId="0" borderId="0"/>
    <xf numFmtId="0" fontId="1" fillId="0" borderId="0"/>
    <xf numFmtId="0" fontId="20" fillId="0" borderId="0"/>
    <xf numFmtId="9" fontId="17" fillId="0" borderId="0" applyFont="0" applyFill="0" applyBorder="0" applyAlignment="0" applyProtection="0"/>
    <xf numFmtId="0" fontId="1" fillId="0" borderId="0"/>
    <xf numFmtId="43" fontId="17" fillId="0" borderId="0" applyFont="0" applyFill="0" applyBorder="0" applyAlignment="0" applyProtection="0"/>
    <xf numFmtId="170" fontId="21" fillId="0" borderId="0" applyFont="0" applyFill="0" applyBorder="0" applyAlignment="0" applyProtection="0"/>
    <xf numFmtId="0" fontId="2" fillId="0" borderId="0"/>
    <xf numFmtId="0" fontId="2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40" fontId="23" fillId="0" borderId="0" applyFont="0" applyFill="0" applyBorder="0" applyAlignment="0" applyProtection="0"/>
    <xf numFmtId="172" fontId="24" fillId="0" borderId="0" applyFont="0" applyFill="0" applyBorder="0" applyAlignment="0" applyProtection="0"/>
    <xf numFmtId="38" fontId="23" fillId="0" borderId="0" applyFont="0" applyFill="0" applyBorder="0" applyAlignment="0" applyProtection="0"/>
    <xf numFmtId="164" fontId="25" fillId="0" borderId="0" applyFont="0" applyFill="0" applyBorder="0" applyAlignment="0" applyProtection="0"/>
    <xf numFmtId="9" fontId="26" fillId="0" borderId="0" applyFont="0" applyFill="0" applyBorder="0" applyAlignment="0" applyProtection="0"/>
    <xf numFmtId="6" fontId="27" fillId="0" borderId="0" applyFont="0" applyFill="0" applyBorder="0" applyAlignment="0" applyProtection="0"/>
    <xf numFmtId="0" fontId="28"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9" fillId="0" borderId="0"/>
    <xf numFmtId="0" fontId="2" fillId="0" borderId="0" applyNumberFormat="0" applyFill="0" applyBorder="0" applyAlignment="0" applyProtection="0"/>
    <xf numFmtId="0" fontId="30" fillId="0" borderId="0"/>
    <xf numFmtId="0" fontId="30" fillId="0" borderId="0"/>
    <xf numFmtId="0" fontId="31" fillId="0" borderId="0">
      <alignment vertical="top"/>
    </xf>
    <xf numFmtId="42" fontId="32" fillId="0" borderId="0" applyFont="0" applyFill="0" applyBorder="0" applyAlignment="0" applyProtection="0"/>
    <xf numFmtId="0" fontId="33" fillId="0" borderId="0" applyNumberFormat="0" applyFill="0" applyBorder="0" applyAlignment="0" applyProtection="0"/>
    <xf numFmtId="42" fontId="32" fillId="0" borderId="0" applyFont="0" applyFill="0" applyBorder="0" applyAlignment="0" applyProtection="0"/>
    <xf numFmtId="170" fontId="21" fillId="0" borderId="0" applyFont="0" applyFill="0" applyBorder="0" applyAlignment="0" applyProtection="0"/>
    <xf numFmtId="165" fontId="21" fillId="0" borderId="0" applyFont="0" applyFill="0" applyBorder="0" applyAlignment="0" applyProtection="0"/>
    <xf numFmtId="173" fontId="32" fillId="0" borderId="0" applyFont="0" applyFill="0" applyBorder="0" applyAlignment="0" applyProtection="0"/>
    <xf numFmtId="164" fontId="21" fillId="0" borderId="0" applyFont="0" applyFill="0" applyBorder="0" applyAlignment="0" applyProtection="0"/>
    <xf numFmtId="42" fontId="32" fillId="0" borderId="0" applyFont="0" applyFill="0" applyBorder="0" applyAlignment="0" applyProtection="0"/>
    <xf numFmtId="173" fontId="32" fillId="0" borderId="0" applyFont="0" applyFill="0" applyBorder="0" applyAlignment="0" applyProtection="0"/>
    <xf numFmtId="165" fontId="21" fillId="0" borderId="0" applyFont="0" applyFill="0" applyBorder="0" applyAlignment="0" applyProtection="0"/>
    <xf numFmtId="174" fontId="32" fillId="0" borderId="0" applyFont="0" applyFill="0" applyBorder="0" applyAlignment="0" applyProtection="0"/>
    <xf numFmtId="164" fontId="21" fillId="0" borderId="0" applyFont="0" applyFill="0" applyBorder="0" applyAlignment="0" applyProtection="0"/>
    <xf numFmtId="165" fontId="21" fillId="0" borderId="0" applyFont="0" applyFill="0" applyBorder="0" applyAlignment="0" applyProtection="0"/>
    <xf numFmtId="174" fontId="32" fillId="0" borderId="0" applyFont="0" applyFill="0" applyBorder="0" applyAlignment="0" applyProtection="0"/>
    <xf numFmtId="173" fontId="32" fillId="0" borderId="0" applyFont="0" applyFill="0" applyBorder="0" applyAlignment="0" applyProtection="0"/>
    <xf numFmtId="164" fontId="21" fillId="0" borderId="0" applyFont="0" applyFill="0" applyBorder="0" applyAlignment="0" applyProtection="0"/>
    <xf numFmtId="170" fontId="21" fillId="0" borderId="0" applyFont="0" applyFill="0" applyBorder="0" applyAlignment="0" applyProtection="0"/>
    <xf numFmtId="42" fontId="32" fillId="0" borderId="0" applyFont="0" applyFill="0" applyBorder="0" applyAlignment="0" applyProtection="0"/>
    <xf numFmtId="164" fontId="21" fillId="0" borderId="0" applyFont="0" applyFill="0" applyBorder="0" applyAlignment="0" applyProtection="0"/>
    <xf numFmtId="174" fontId="32" fillId="0" borderId="0" applyFont="0" applyFill="0" applyBorder="0" applyAlignment="0" applyProtection="0"/>
    <xf numFmtId="173" fontId="32" fillId="0" borderId="0" applyFont="0" applyFill="0" applyBorder="0" applyAlignment="0" applyProtection="0"/>
    <xf numFmtId="170" fontId="21" fillId="0" borderId="0" applyFont="0" applyFill="0" applyBorder="0" applyAlignment="0" applyProtection="0"/>
    <xf numFmtId="165" fontId="21" fillId="0" borderId="0" applyFont="0" applyFill="0" applyBorder="0" applyAlignment="0" applyProtection="0"/>
    <xf numFmtId="0" fontId="33" fillId="0" borderId="0" applyNumberForma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0" fontId="2" fillId="0" borderId="0"/>
    <xf numFmtId="0" fontId="18" fillId="0" borderId="0"/>
    <xf numFmtId="0" fontId="34" fillId="6" borderId="0"/>
    <xf numFmtId="9" fontId="35" fillId="0" borderId="0" applyBorder="0" applyAlignment="0" applyProtection="0"/>
    <xf numFmtId="0" fontId="36" fillId="6" borderId="0"/>
    <xf numFmtId="0" fontId="20" fillId="0" borderId="0"/>
    <xf numFmtId="0" fontId="37" fillId="6" borderId="0"/>
    <xf numFmtId="0" fontId="19" fillId="0" borderId="0"/>
    <xf numFmtId="0" fontId="38" fillId="0" borderId="0">
      <alignment wrapText="1"/>
    </xf>
    <xf numFmtId="0" fontId="39" fillId="0" borderId="0" applyNumberFormat="0" applyAlignment="0"/>
    <xf numFmtId="177" fontId="2" fillId="0" borderId="0" applyFont="0" applyFill="0" applyBorder="0" applyAlignment="0" applyProtection="0"/>
    <xf numFmtId="0" fontId="40" fillId="0" borderId="0" applyFont="0" applyFill="0" applyBorder="0" applyAlignment="0" applyProtection="0"/>
    <xf numFmtId="178" fontId="41" fillId="0" borderId="0" applyFont="0" applyFill="0" applyBorder="0" applyAlignment="0" applyProtection="0"/>
    <xf numFmtId="179" fontId="2" fillId="0" borderId="0" applyFont="0" applyFill="0" applyBorder="0" applyAlignment="0" applyProtection="0"/>
    <xf numFmtId="0" fontId="40" fillId="0" borderId="0" applyFont="0" applyFill="0" applyBorder="0" applyAlignment="0" applyProtection="0"/>
    <xf numFmtId="179" fontId="2" fillId="0" borderId="0" applyFont="0" applyFill="0" applyBorder="0" applyAlignment="0" applyProtection="0"/>
    <xf numFmtId="0" fontId="42" fillId="0" borderId="0">
      <alignment horizontal="center" wrapText="1"/>
      <protection locked="0"/>
    </xf>
    <xf numFmtId="168" fontId="43" fillId="0" borderId="0" applyFont="0" applyFill="0" applyBorder="0" applyAlignment="0" applyProtection="0"/>
    <xf numFmtId="0" fontId="40" fillId="0" borderId="0" applyFont="0" applyFill="0" applyBorder="0" applyAlignment="0" applyProtection="0"/>
    <xf numFmtId="168" fontId="43" fillId="0" borderId="0" applyFont="0" applyFill="0" applyBorder="0" applyAlignment="0" applyProtection="0"/>
    <xf numFmtId="180" fontId="43" fillId="0" borderId="0" applyFont="0" applyFill="0" applyBorder="0" applyAlignment="0" applyProtection="0"/>
    <xf numFmtId="0" fontId="40" fillId="0" borderId="0" applyFont="0" applyFill="0" applyBorder="0" applyAlignment="0" applyProtection="0"/>
    <xf numFmtId="180" fontId="43" fillId="0" borderId="0" applyFont="0" applyFill="0" applyBorder="0" applyAlignment="0" applyProtection="0"/>
    <xf numFmtId="170" fontId="21" fillId="0" borderId="0" applyFont="0" applyFill="0" applyBorder="0" applyAlignment="0" applyProtection="0"/>
    <xf numFmtId="0" fontId="40" fillId="0" borderId="0"/>
    <xf numFmtId="0" fontId="18" fillId="0" borderId="0"/>
    <xf numFmtId="0" fontId="40" fillId="0" borderId="0"/>
    <xf numFmtId="37" fontId="44" fillId="0" borderId="0"/>
    <xf numFmtId="172" fontId="2" fillId="0" borderId="0" applyFont="0" applyFill="0" applyBorder="0" applyAlignment="0" applyProtection="0"/>
    <xf numFmtId="181" fontId="2" fillId="0" borderId="0" applyFont="0" applyFill="0" applyBorder="0" applyAlignment="0" applyProtection="0"/>
    <xf numFmtId="182" fontId="2" fillId="0" borderId="0" applyFill="0" applyBorder="0" applyAlignment="0"/>
    <xf numFmtId="0" fontId="45" fillId="0" borderId="0"/>
    <xf numFmtId="183" fontId="32" fillId="0" borderId="0" applyFont="0" applyFill="0" applyBorder="0" applyAlignment="0" applyProtection="0"/>
    <xf numFmtId="1" fontId="46" fillId="0" borderId="8" applyBorder="0"/>
    <xf numFmtId="4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18" fillId="0" borderId="0"/>
    <xf numFmtId="184" fontId="18" fillId="0" borderId="0"/>
    <xf numFmtId="185" fontId="47" fillId="0" borderId="0"/>
    <xf numFmtId="3" fontId="2" fillId="0" borderId="0" applyFont="0" applyFill="0" applyBorder="0" applyAlignment="0" applyProtection="0"/>
    <xf numFmtId="3" fontId="2" fillId="0" borderId="0" applyFont="0" applyFill="0" applyBorder="0" applyAlignment="0" applyProtection="0"/>
    <xf numFmtId="0" fontId="48" fillId="0" borderId="0" applyNumberFormat="0" applyAlignment="0">
      <alignment horizontal="left"/>
    </xf>
    <xf numFmtId="0" fontId="49" fillId="0" borderId="0" applyNumberFormat="0" applyAlignment="0"/>
    <xf numFmtId="186" fontId="50"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8" fontId="2" fillId="0" borderId="0"/>
    <xf numFmtId="0" fontId="2" fillId="0" borderId="0" applyFont="0" applyFill="0" applyBorder="0" applyAlignment="0" applyProtection="0"/>
    <xf numFmtId="0" fontId="2" fillId="0" borderId="0" applyFont="0" applyFill="0" applyBorder="0" applyAlignment="0" applyProtection="0"/>
    <xf numFmtId="189" fontId="2" fillId="0" borderId="0" applyFont="0" applyFill="0" applyBorder="0" applyAlignment="0" applyProtection="0"/>
    <xf numFmtId="190" fontId="2" fillId="0" borderId="0" applyFont="0" applyFill="0" applyBorder="0" applyAlignment="0" applyProtection="0"/>
    <xf numFmtId="191" fontId="2" fillId="0" borderId="0"/>
    <xf numFmtId="0" fontId="32" fillId="0" borderId="10">
      <alignment horizontal="left"/>
    </xf>
    <xf numFmtId="0" fontId="51" fillId="0" borderId="0" applyNumberFormat="0" applyAlignment="0">
      <alignment horizontal="left"/>
    </xf>
    <xf numFmtId="192" fontId="20"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93" fontId="20" fillId="0" borderId="11" applyFont="0" applyFill="0" applyBorder="0" applyProtection="0"/>
    <xf numFmtId="38" fontId="39" fillId="6" borderId="0" applyNumberFormat="0" applyBorder="0" applyAlignment="0" applyProtection="0"/>
    <xf numFmtId="0" fontId="52" fillId="0" borderId="0">
      <alignment horizontal="left"/>
    </xf>
    <xf numFmtId="0" fontId="53" fillId="0" borderId="12" applyNumberFormat="0" applyAlignment="0" applyProtection="0">
      <alignment horizontal="left" vertical="center"/>
    </xf>
    <xf numFmtId="0" fontId="53" fillId="0" borderId="5">
      <alignment horizontal="left" vertical="center"/>
    </xf>
    <xf numFmtId="14" fontId="54" fillId="7" borderId="13">
      <alignment horizontal="center" vertical="center" wrapText="1"/>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4" fontId="54" fillId="7" borderId="13">
      <alignment horizontal="center" vertical="center" wrapText="1"/>
    </xf>
    <xf numFmtId="194" fontId="56" fillId="0" borderId="0">
      <protection locked="0"/>
    </xf>
    <xf numFmtId="194" fontId="56" fillId="0" borderId="0">
      <protection locked="0"/>
    </xf>
    <xf numFmtId="0" fontId="57" fillId="0" borderId="0" applyNumberFormat="0" applyFill="0" applyBorder="0" applyAlignment="0" applyProtection="0">
      <alignment vertical="top"/>
      <protection locked="0"/>
    </xf>
    <xf numFmtId="10" fontId="39" fillId="8" borderId="1" applyNumberFormat="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182" fontId="59" fillId="9" borderId="0"/>
    <xf numFmtId="182" fontId="59" fillId="10" borderId="0"/>
    <xf numFmtId="38" fontId="30" fillId="0" borderId="0" applyFont="0" applyFill="0" applyBorder="0" applyAlignment="0" applyProtection="0"/>
    <xf numFmtId="40" fontId="30"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60" fillId="0" borderId="13"/>
    <xf numFmtId="195" fontId="61" fillId="0" borderId="14"/>
    <xf numFmtId="170" fontId="2" fillId="0" borderId="0" applyFont="0" applyFill="0" applyBorder="0" applyAlignment="0" applyProtection="0"/>
    <xf numFmtId="196" fontId="2" fillId="0" borderId="0" applyFont="0" applyFill="0" applyBorder="0" applyAlignment="0" applyProtection="0"/>
    <xf numFmtId="197" fontId="30" fillId="0" borderId="0" applyFont="0" applyFill="0" applyBorder="0" applyAlignment="0" applyProtection="0"/>
    <xf numFmtId="198" fontId="30" fillId="0" borderId="0" applyFont="0" applyFill="0" applyBorder="0" applyAlignment="0" applyProtection="0"/>
    <xf numFmtId="199" fontId="32" fillId="0" borderId="0" applyFont="0" applyFill="0" applyBorder="0" applyAlignment="0" applyProtection="0"/>
    <xf numFmtId="200" fontId="32" fillId="0" borderId="0" applyFont="0" applyFill="0" applyBorder="0" applyAlignment="0" applyProtection="0"/>
    <xf numFmtId="0" fontId="62" fillId="0" borderId="0" applyNumberFormat="0" applyFont="0" applyFill="0" applyAlignment="0"/>
    <xf numFmtId="0" fontId="50" fillId="0" borderId="1"/>
    <xf numFmtId="0" fontId="50" fillId="0" borderId="1"/>
    <xf numFmtId="0" fontId="18" fillId="0" borderId="0"/>
    <xf numFmtId="0" fontId="18" fillId="0" borderId="0"/>
    <xf numFmtId="0" fontId="50" fillId="0" borderId="1"/>
    <xf numFmtId="37" fontId="63" fillId="0" borderId="0"/>
    <xf numFmtId="0" fontId="64" fillId="0" borderId="1" applyNumberFormat="0" applyFont="0" applyFill="0" applyBorder="0" applyAlignment="0">
      <alignment horizontal="center"/>
    </xf>
    <xf numFmtId="201" fontId="65"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202" fontId="32" fillId="0" borderId="0" applyFont="0" applyFill="0" applyBorder="0" applyAlignment="0" applyProtection="0"/>
    <xf numFmtId="203" fontId="32" fillId="0" borderId="0" applyFont="0" applyFill="0" applyBorder="0" applyAlignment="0" applyProtection="0"/>
    <xf numFmtId="0" fontId="2" fillId="0" borderId="0" applyFont="0" applyFill="0" applyBorder="0" applyAlignment="0" applyProtection="0"/>
    <xf numFmtId="0" fontId="18" fillId="0" borderId="0"/>
    <xf numFmtId="14" fontId="42" fillId="0" borderId="0">
      <alignment horizontal="center" wrapText="1"/>
      <protection locked="0"/>
    </xf>
    <xf numFmtId="204"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0" fillId="0" borderId="15" applyNumberFormat="0" applyBorder="0"/>
    <xf numFmtId="5" fontId="66" fillId="0" borderId="0"/>
    <xf numFmtId="0" fontId="30" fillId="0" borderId="0" applyNumberFormat="0" applyFont="0" applyFill="0" applyBorder="0" applyAlignment="0" applyProtection="0">
      <alignment horizontal="left"/>
    </xf>
    <xf numFmtId="205" fontId="2" fillId="0" borderId="0" applyNumberFormat="0" applyFill="0" applyBorder="0" applyAlignment="0" applyProtection="0">
      <alignment horizontal="left"/>
    </xf>
    <xf numFmtId="206" fontId="67" fillId="0" borderId="0" applyFont="0" applyFill="0" applyBorder="0" applyAlignment="0" applyProtection="0"/>
    <xf numFmtId="0" fontId="30" fillId="0" borderId="0" applyFont="0" applyFill="0" applyBorder="0" applyAlignment="0" applyProtection="0"/>
    <xf numFmtId="207" fontId="50" fillId="0" borderId="0" applyFont="0" applyFill="0" applyBorder="0" applyAlignment="0" applyProtection="0"/>
    <xf numFmtId="174" fontId="32" fillId="0" borderId="0" applyFont="0" applyFill="0" applyBorder="0" applyAlignment="0" applyProtection="0"/>
    <xf numFmtId="42" fontId="32" fillId="0" borderId="0" applyFont="0" applyFill="0" applyBorder="0" applyAlignment="0" applyProtection="0"/>
    <xf numFmtId="0" fontId="60" fillId="0" borderId="0"/>
    <xf numFmtId="40" fontId="68" fillId="0" borderId="0" applyBorder="0">
      <alignment horizontal="right"/>
    </xf>
    <xf numFmtId="208" fontId="50" fillId="0" borderId="4">
      <alignment horizontal="right" vertical="center"/>
    </xf>
    <xf numFmtId="208" fontId="50" fillId="0" borderId="4">
      <alignment horizontal="right" vertical="center"/>
    </xf>
    <xf numFmtId="208" fontId="50" fillId="0" borderId="4">
      <alignment horizontal="right" vertical="center"/>
    </xf>
    <xf numFmtId="209" fontId="50" fillId="0" borderId="4">
      <alignment horizontal="center"/>
    </xf>
    <xf numFmtId="0" fontId="69" fillId="0" borderId="0">
      <alignment vertical="center" wrapText="1"/>
      <protection locked="0"/>
    </xf>
    <xf numFmtId="4" fontId="70" fillId="0" borderId="0"/>
    <xf numFmtId="3" fontId="71" fillId="0" borderId="16" applyNumberFormat="0" applyBorder="0" applyAlignment="0"/>
    <xf numFmtId="0" fontId="72" fillId="0" borderId="0" applyFont="0">
      <alignment horizontal="centerContinuous"/>
    </xf>
    <xf numFmtId="0" fontId="73" fillId="0" borderId="0" applyFill="0" applyBorder="0" applyProtection="0">
      <alignment horizontal="left" vertical="top"/>
    </xf>
    <xf numFmtId="0" fontId="2" fillId="0" borderId="17" applyNumberFormat="0" applyFont="0" applyFill="0" applyAlignment="0" applyProtection="0"/>
    <xf numFmtId="0" fontId="2" fillId="0" borderId="17" applyNumberFormat="0" applyFont="0" applyFill="0" applyAlignment="0" applyProtection="0"/>
    <xf numFmtId="0" fontId="2" fillId="0" borderId="17" applyNumberFormat="0" applyFont="0" applyFill="0" applyAlignment="0" applyProtection="0"/>
    <xf numFmtId="199" fontId="50" fillId="0" borderId="0"/>
    <xf numFmtId="210" fontId="50" fillId="0" borderId="1"/>
    <xf numFmtId="0" fontId="74" fillId="11" borderId="1">
      <alignment horizontal="left" vertical="center"/>
    </xf>
    <xf numFmtId="5" fontId="75" fillId="0" borderId="7">
      <alignment horizontal="left" vertical="top"/>
    </xf>
    <xf numFmtId="5" fontId="33" fillId="0" borderId="9">
      <alignment horizontal="left" vertical="top"/>
    </xf>
    <xf numFmtId="5" fontId="33" fillId="0" borderId="9">
      <alignment horizontal="left" vertical="top"/>
    </xf>
    <xf numFmtId="0" fontId="76" fillId="0" borderId="9">
      <alignment horizontal="left" vertical="center"/>
    </xf>
    <xf numFmtId="211" fontId="2" fillId="0" borderId="0" applyFont="0" applyFill="0" applyBorder="0" applyAlignment="0" applyProtection="0"/>
    <xf numFmtId="212" fontId="2" fillId="0" borderId="0" applyFont="0" applyFill="0" applyBorder="0" applyAlignment="0" applyProtection="0"/>
    <xf numFmtId="0" fontId="77" fillId="0" borderId="0">
      <alignment vertical="center"/>
    </xf>
    <xf numFmtId="42" fontId="78" fillId="0" borderId="0" applyFont="0" applyFill="0" applyBorder="0" applyAlignment="0" applyProtection="0"/>
    <xf numFmtId="44" fontId="78" fillId="0" borderId="0" applyFont="0" applyFill="0" applyBorder="0" applyAlignment="0" applyProtection="0"/>
    <xf numFmtId="0" fontId="78" fillId="0" borderId="0"/>
    <xf numFmtId="0" fontId="79" fillId="0" borderId="0" applyFont="0" applyFill="0" applyBorder="0" applyAlignment="0" applyProtection="0"/>
    <xf numFmtId="0" fontId="79" fillId="0" borderId="0" applyFont="0" applyFill="0" applyBorder="0" applyAlignment="0" applyProtection="0"/>
    <xf numFmtId="0" fontId="19" fillId="0" borderId="0">
      <alignment vertical="center"/>
    </xf>
    <xf numFmtId="40" fontId="80" fillId="0" borderId="0" applyFont="0" applyFill="0" applyBorder="0" applyAlignment="0" applyProtection="0"/>
    <xf numFmtId="38" fontId="80" fillId="0" borderId="0" applyFont="0" applyFill="0" applyBorder="0" applyAlignment="0" applyProtection="0"/>
    <xf numFmtId="0" fontId="80" fillId="0" borderId="0" applyFont="0" applyFill="0" applyBorder="0" applyAlignment="0" applyProtection="0"/>
    <xf numFmtId="0" fontId="80" fillId="0" borderId="0" applyFont="0" applyFill="0" applyBorder="0" applyAlignment="0" applyProtection="0"/>
    <xf numFmtId="9" fontId="81" fillId="0" borderId="0" applyBorder="0" applyAlignment="0" applyProtection="0"/>
    <xf numFmtId="0" fontId="82" fillId="0" borderId="0"/>
    <xf numFmtId="213" fontId="83" fillId="0" borderId="0" applyFont="0" applyFill="0" applyBorder="0" applyAlignment="0" applyProtection="0"/>
    <xf numFmtId="214" fontId="2" fillId="0" borderId="0" applyFont="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85" fillId="0" borderId="0"/>
    <xf numFmtId="0" fontId="62" fillId="0" borderId="0"/>
    <xf numFmtId="181" fontId="86" fillId="0" borderId="0" applyFont="0" applyFill="0" applyBorder="0" applyAlignment="0" applyProtection="0"/>
    <xf numFmtId="164" fontId="25" fillId="0" borderId="0" applyFont="0" applyFill="0" applyBorder="0" applyAlignment="0" applyProtection="0"/>
    <xf numFmtId="165" fontId="25" fillId="0" borderId="0" applyFont="0" applyFill="0" applyBorder="0" applyAlignment="0" applyProtection="0"/>
    <xf numFmtId="0" fontId="86" fillId="0" borderId="0"/>
    <xf numFmtId="180" fontId="2" fillId="0" borderId="0" applyFont="0" applyFill="0" applyBorder="0" applyAlignment="0" applyProtection="0"/>
    <xf numFmtId="168" fontId="2" fillId="0" borderId="0" applyFont="0" applyFill="0" applyBorder="0" applyAlignment="0" applyProtection="0"/>
    <xf numFmtId="0" fontId="87" fillId="0" borderId="0"/>
    <xf numFmtId="170" fontId="25" fillId="0" borderId="0" applyFont="0" applyFill="0" applyBorder="0" applyAlignment="0" applyProtection="0"/>
    <xf numFmtId="197" fontId="27" fillId="0" borderId="0" applyFont="0" applyFill="0" applyBorder="0" applyAlignment="0" applyProtection="0"/>
    <xf numFmtId="196" fontId="25"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54" fillId="0" borderId="0" applyNumberFormat="0" applyFill="0" applyBorder="0" applyAlignment="0" applyProtection="0"/>
    <xf numFmtId="220" fontId="54" fillId="0" borderId="0" applyNumberFormat="0" applyFill="0" applyBorder="0" applyAlignment="0" applyProtection="0"/>
    <xf numFmtId="220" fontId="54" fillId="0" borderId="0" applyNumberFormat="0" applyFill="0" applyBorder="0" applyAlignment="0" applyProtection="0"/>
    <xf numFmtId="217" fontId="104" fillId="0" borderId="0" applyBorder="0"/>
    <xf numFmtId="220" fontId="118" fillId="13" borderId="0" applyNumberFormat="0" applyBorder="0" applyAlignment="0" applyProtection="0"/>
    <xf numFmtId="220" fontId="118" fillId="14" borderId="0" applyNumberFormat="0" applyBorder="0" applyAlignment="0" applyProtection="0"/>
    <xf numFmtId="220" fontId="118" fillId="15" borderId="0" applyNumberFormat="0" applyBorder="0" applyAlignment="0" applyProtection="0"/>
    <xf numFmtId="220" fontId="118" fillId="16" borderId="0" applyNumberFormat="0" applyBorder="0" applyAlignment="0" applyProtection="0"/>
    <xf numFmtId="220" fontId="118" fillId="7" borderId="0" applyNumberFormat="0" applyBorder="0" applyAlignment="0" applyProtection="0"/>
    <xf numFmtId="220" fontId="118" fillId="17" borderId="0" applyNumberFormat="0" applyBorder="0" applyAlignment="0" applyProtection="0"/>
    <xf numFmtId="220" fontId="118" fillId="18" borderId="0" applyNumberFormat="0" applyBorder="0" applyAlignment="0" applyProtection="0"/>
    <xf numFmtId="220" fontId="118" fillId="19" borderId="0" applyNumberFormat="0" applyBorder="0" applyAlignment="0" applyProtection="0"/>
    <xf numFmtId="220" fontId="118" fillId="20" borderId="0" applyNumberFormat="0" applyBorder="0" applyAlignment="0" applyProtection="0"/>
    <xf numFmtId="220" fontId="118" fillId="16" borderId="0" applyNumberFormat="0" applyBorder="0" applyAlignment="0" applyProtection="0"/>
    <xf numFmtId="220" fontId="118" fillId="18" borderId="0" applyNumberFormat="0" applyBorder="0" applyAlignment="0" applyProtection="0"/>
    <xf numFmtId="220" fontId="118" fillId="21" borderId="0" applyNumberFormat="0" applyBorder="0" applyAlignment="0" applyProtection="0"/>
    <xf numFmtId="220" fontId="119" fillId="22" borderId="0" applyNumberFormat="0" applyBorder="0" applyAlignment="0" applyProtection="0"/>
    <xf numFmtId="220" fontId="119" fillId="19" borderId="0" applyNumberFormat="0" applyBorder="0" applyAlignment="0" applyProtection="0"/>
    <xf numFmtId="220" fontId="119" fillId="20" borderId="0" applyNumberFormat="0" applyBorder="0" applyAlignment="0" applyProtection="0"/>
    <xf numFmtId="220" fontId="119" fillId="23" borderId="0" applyNumberFormat="0" applyBorder="0" applyAlignment="0" applyProtection="0"/>
    <xf numFmtId="220" fontId="119" fillId="24" borderId="0" applyNumberFormat="0" applyBorder="0" applyAlignment="0" applyProtection="0"/>
    <xf numFmtId="220" fontId="119" fillId="25" borderId="0" applyNumberFormat="0" applyBorder="0" applyAlignment="0" applyProtection="0"/>
    <xf numFmtId="220" fontId="119" fillId="26" borderId="0" applyNumberFormat="0" applyBorder="0" applyAlignment="0" applyProtection="0"/>
    <xf numFmtId="220" fontId="119" fillId="27" borderId="0" applyNumberFormat="0" applyBorder="0" applyAlignment="0" applyProtection="0"/>
    <xf numFmtId="220" fontId="119" fillId="28" borderId="0" applyNumberFormat="0" applyBorder="0" applyAlignment="0" applyProtection="0"/>
    <xf numFmtId="220" fontId="119" fillId="23" borderId="0" applyNumberFormat="0" applyBorder="0" applyAlignment="0" applyProtection="0"/>
    <xf numFmtId="220" fontId="119" fillId="24" borderId="0" applyNumberFormat="0" applyBorder="0" applyAlignment="0" applyProtection="0"/>
    <xf numFmtId="220" fontId="119" fillId="29" borderId="0" applyNumberFormat="0" applyBorder="0" applyAlignment="0" applyProtection="0"/>
    <xf numFmtId="220" fontId="120" fillId="14" borderId="0" applyNumberFormat="0" applyBorder="0" applyAlignment="0" applyProtection="0"/>
    <xf numFmtId="217" fontId="104" fillId="0" borderId="0" applyFill="0"/>
    <xf numFmtId="218" fontId="104" fillId="0" borderId="0" applyNumberFormat="0" applyFill="0" applyBorder="0" applyAlignment="0">
      <alignment horizontal="center"/>
    </xf>
    <xf numFmtId="0" fontId="103" fillId="0" borderId="0" applyNumberFormat="0" applyFill="0">
      <alignment horizontal="center" vertical="center" wrapText="1"/>
    </xf>
    <xf numFmtId="217" fontId="104" fillId="0" borderId="17" applyFill="0" applyBorder="0"/>
    <xf numFmtId="41" fontId="104" fillId="0" borderId="0" applyAlignment="0"/>
    <xf numFmtId="0" fontId="103" fillId="0" borderId="0" applyFill="0" applyBorder="0">
      <alignment horizontal="center" vertical="center"/>
    </xf>
    <xf numFmtId="0" fontId="103" fillId="0" borderId="0" applyFill="0" applyBorder="0">
      <alignment horizontal="center" vertical="center"/>
    </xf>
    <xf numFmtId="217" fontId="104" fillId="0" borderId="3" applyFill="0" applyBorder="0"/>
    <xf numFmtId="0" fontId="104" fillId="0" borderId="0" applyNumberFormat="0" applyAlignment="0"/>
    <xf numFmtId="0" fontId="18" fillId="0" borderId="0" applyFill="0" applyBorder="0">
      <alignment horizontal="center" vertical="center" wrapText="1"/>
    </xf>
    <xf numFmtId="0" fontId="103" fillId="0" borderId="0" applyFill="0" applyBorder="0">
      <alignment horizontal="center" vertical="center" wrapText="1"/>
    </xf>
    <xf numFmtId="217" fontId="104" fillId="0" borderId="0" applyFill="0"/>
    <xf numFmtId="0" fontId="104" fillId="0" borderId="0" applyNumberFormat="0" applyAlignment="0">
      <alignment horizontal="center"/>
    </xf>
    <xf numFmtId="0" fontId="18" fillId="0" borderId="0" applyFill="0">
      <alignment horizontal="center" vertical="center" wrapText="1"/>
    </xf>
    <xf numFmtId="0" fontId="103" fillId="0" borderId="0" applyFill="0">
      <alignment horizontal="center" vertical="center" wrapText="1"/>
    </xf>
    <xf numFmtId="217" fontId="104" fillId="0" borderId="0" applyFill="0"/>
    <xf numFmtId="0" fontId="104" fillId="0" borderId="0" applyNumberFormat="0" applyAlignment="0">
      <alignment horizontal="center"/>
    </xf>
    <xf numFmtId="0" fontId="104" fillId="0" borderId="0" applyFill="0">
      <alignment vertical="center" wrapText="1"/>
    </xf>
    <xf numFmtId="0" fontId="103" fillId="0" borderId="0">
      <alignment horizontal="center" vertical="center" wrapText="1"/>
    </xf>
    <xf numFmtId="217" fontId="104" fillId="0" borderId="0" applyFill="0"/>
    <xf numFmtId="0" fontId="18" fillId="0" borderId="0" applyNumberFormat="0" applyAlignment="0">
      <alignment horizontal="center"/>
    </xf>
    <xf numFmtId="0" fontId="104" fillId="0" borderId="0" applyFill="0">
      <alignment horizontal="center" vertical="center" wrapText="1"/>
    </xf>
    <xf numFmtId="0" fontId="103" fillId="0" borderId="0" applyFill="0">
      <alignment horizontal="center" vertical="center" wrapText="1"/>
    </xf>
    <xf numFmtId="217" fontId="107" fillId="0" borderId="0" applyFill="0"/>
    <xf numFmtId="0" fontId="104" fillId="0" borderId="0" applyNumberFormat="0" applyAlignment="0">
      <alignment horizontal="center"/>
    </xf>
    <xf numFmtId="0" fontId="104" fillId="0" borderId="0" applyFill="0">
      <alignment horizontal="center" vertical="center" wrapText="1"/>
    </xf>
    <xf numFmtId="0" fontId="103" fillId="0" borderId="0" applyFill="0">
      <alignment horizontal="center" vertical="center" wrapText="1"/>
    </xf>
    <xf numFmtId="217" fontId="108" fillId="0" borderId="0" applyFill="0"/>
    <xf numFmtId="0" fontId="104" fillId="0" borderId="0" applyNumberFormat="0" applyAlignment="0">
      <alignment horizontal="center"/>
    </xf>
    <xf numFmtId="0" fontId="109" fillId="0" borderId="0">
      <alignment horizontal="center" wrapText="1"/>
    </xf>
    <xf numFmtId="0" fontId="103" fillId="0" borderId="0" applyFill="0">
      <alignment horizontal="center" vertical="center" wrapText="1"/>
    </xf>
    <xf numFmtId="220" fontId="121" fillId="6" borderId="18" applyNumberFormat="0" applyAlignment="0" applyProtection="0"/>
    <xf numFmtId="220" fontId="122" fillId="30" borderId="19" applyNumberFormat="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219" fontId="2" fillId="0" borderId="0" applyFont="0" applyFill="0" applyBorder="0" applyAlignment="0" applyProtection="0"/>
    <xf numFmtId="220" fontId="123" fillId="0" borderId="0" applyNumberFormat="0" applyFill="0" applyBorder="0" applyAlignment="0" applyProtection="0"/>
    <xf numFmtId="220" fontId="124" fillId="15" borderId="0" applyNumberFormat="0" applyBorder="0" applyAlignment="0" applyProtection="0"/>
    <xf numFmtId="220" fontId="125" fillId="0" borderId="20" applyNumberFormat="0" applyFill="0" applyAlignment="0" applyProtection="0"/>
    <xf numFmtId="220" fontId="126" fillId="0" borderId="21" applyNumberFormat="0" applyFill="0" applyAlignment="0" applyProtection="0"/>
    <xf numFmtId="220" fontId="127" fillId="0" borderId="22" applyNumberFormat="0" applyFill="0" applyAlignment="0" applyProtection="0"/>
    <xf numFmtId="220" fontId="127" fillId="0" borderId="0" applyNumberFormat="0" applyFill="0" applyBorder="0" applyAlignment="0" applyProtection="0"/>
    <xf numFmtId="0" fontId="10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220" fontId="128" fillId="17" borderId="18" applyNumberFormat="0" applyAlignment="0" applyProtection="0"/>
    <xf numFmtId="0" fontId="42" fillId="0" borderId="0" applyNumberFormat="0" applyFont="0" applyBorder="0" applyAlignment="0"/>
    <xf numFmtId="220" fontId="129" fillId="0" borderId="23" applyNumberFormat="0" applyFill="0" applyAlignment="0" applyProtection="0"/>
    <xf numFmtId="220" fontId="130" fillId="31" borderId="0" applyNumberFormat="0" applyBorder="0" applyAlignment="0" applyProtection="0"/>
    <xf numFmtId="220" fontId="16" fillId="0" borderId="0"/>
    <xf numFmtId="0" fontId="1" fillId="0" borderId="0"/>
    <xf numFmtId="220" fontId="2" fillId="0" borderId="0" applyNumberFormat="0" applyFill="0" applyBorder="0" applyAlignment="0" applyProtection="0"/>
    <xf numFmtId="0" fontId="1" fillId="0" borderId="0"/>
    <xf numFmtId="0" fontId="1" fillId="0" borderId="0"/>
    <xf numFmtId="220" fontId="2" fillId="0" borderId="0" applyNumberFormat="0" applyFill="0" applyBorder="0" applyAlignment="0" applyProtection="0"/>
    <xf numFmtId="0" fontId="1" fillId="0" borderId="0"/>
    <xf numFmtId="220" fontId="2" fillId="0" borderId="0" applyNumberFormat="0" applyFill="0" applyBorder="0" applyAlignment="0" applyProtection="0"/>
    <xf numFmtId="0" fontId="1" fillId="0" borderId="0"/>
    <xf numFmtId="220" fontId="2" fillId="0" borderId="0" applyNumberFormat="0" applyFill="0" applyBorder="0" applyAlignment="0" applyProtection="0"/>
    <xf numFmtId="0" fontId="2" fillId="0" borderId="0"/>
    <xf numFmtId="0" fontId="31" fillId="0" borderId="0"/>
    <xf numFmtId="0" fontId="1" fillId="0" borderId="0"/>
    <xf numFmtId="0" fontId="3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3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0" fontId="31" fillId="0" borderId="0"/>
    <xf numFmtId="0" fontId="32" fillId="0" borderId="0"/>
    <xf numFmtId="40" fontId="42" fillId="0" borderId="0">
      <alignment horizontal="right"/>
    </xf>
    <xf numFmtId="40" fontId="110" fillId="0" borderId="0">
      <alignment horizontal="center" wrapText="1"/>
    </xf>
    <xf numFmtId="220" fontId="31" fillId="8" borderId="24" applyNumberFormat="0" applyFont="0" applyAlignment="0" applyProtection="0"/>
    <xf numFmtId="217" fontId="42" fillId="0" borderId="0" applyBorder="0" applyAlignment="0"/>
    <xf numFmtId="0" fontId="111" fillId="0" borderId="0"/>
    <xf numFmtId="220" fontId="131" fillId="6" borderId="2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104" fillId="6" borderId="26" applyFill="0">
      <alignment horizontal="right"/>
    </xf>
    <xf numFmtId="0" fontId="104" fillId="0" borderId="26" applyNumberFormat="0" applyFill="0" applyAlignment="0">
      <alignment horizontal="left" indent="7"/>
    </xf>
    <xf numFmtId="0" fontId="112" fillId="0" borderId="26" applyFill="0">
      <alignment horizontal="left" indent="8"/>
    </xf>
    <xf numFmtId="217" fontId="103" fillId="21" borderId="0" applyFill="0">
      <alignment horizontal="right"/>
    </xf>
    <xf numFmtId="0" fontId="103" fillId="32" borderId="0" applyNumberFormat="0">
      <alignment horizontal="right"/>
    </xf>
    <xf numFmtId="0" fontId="113" fillId="21" borderId="5" applyFill="0"/>
    <xf numFmtId="0" fontId="18" fillId="33" borderId="5" applyFill="0" applyBorder="0"/>
    <xf numFmtId="217" fontId="18" fillId="8" borderId="27" applyFill="0"/>
    <xf numFmtId="0" fontId="104" fillId="0" borderId="28" applyNumberFormat="0" applyAlignment="0"/>
    <xf numFmtId="0" fontId="113" fillId="0" borderId="0" applyFill="0">
      <alignment horizontal="left" indent="1"/>
    </xf>
    <xf numFmtId="0" fontId="105" fillId="8" borderId="0" applyFill="0">
      <alignment horizontal="left" indent="1"/>
    </xf>
    <xf numFmtId="217" fontId="104" fillId="17" borderId="27" applyFill="0"/>
    <xf numFmtId="0" fontId="104" fillId="0" borderId="27" applyNumberFormat="0" applyAlignment="0"/>
    <xf numFmtId="0" fontId="113" fillId="0" borderId="0" applyFill="0">
      <alignment horizontal="left" indent="2"/>
    </xf>
    <xf numFmtId="0" fontId="114" fillId="17" borderId="0" applyFill="0">
      <alignment horizontal="left" indent="2"/>
    </xf>
    <xf numFmtId="217" fontId="104" fillId="0" borderId="27" applyFill="0"/>
    <xf numFmtId="0" fontId="42" fillId="0" borderId="27" applyNumberFormat="0" applyAlignment="0"/>
    <xf numFmtId="0" fontId="115" fillId="0" borderId="0">
      <alignment horizontal="left" indent="3"/>
    </xf>
    <xf numFmtId="0" fontId="116" fillId="0" borderId="0" applyFill="0">
      <alignment horizontal="left" indent="3"/>
    </xf>
    <xf numFmtId="38" fontId="104" fillId="0" borderId="0" applyFill="0"/>
    <xf numFmtId="0" fontId="2" fillId="0" borderId="27" applyNumberFormat="0" applyFont="0" applyAlignment="0"/>
    <xf numFmtId="0" fontId="115" fillId="0" borderId="0">
      <alignment horizontal="left" indent="4"/>
    </xf>
    <xf numFmtId="0" fontId="104" fillId="0" borderId="0" applyFill="0" applyProtection="0">
      <alignment horizontal="left" indent="4"/>
    </xf>
    <xf numFmtId="38" fontId="104" fillId="0" borderId="0" applyFill="0"/>
    <xf numFmtId="0" fontId="104" fillId="0" borderId="0" applyNumberFormat="0" applyAlignment="0"/>
    <xf numFmtId="0" fontId="115" fillId="0" borderId="0">
      <alignment horizontal="left" indent="5"/>
    </xf>
    <xf numFmtId="0" fontId="104" fillId="0" borderId="0" applyFill="0">
      <alignment horizontal="left" indent="5"/>
    </xf>
    <xf numFmtId="217" fontId="104" fillId="0" borderId="0" applyFill="0"/>
    <xf numFmtId="0" fontId="18" fillId="0" borderId="0" applyNumberFormat="0" applyFill="0" applyAlignment="0"/>
    <xf numFmtId="0" fontId="117" fillId="0" borderId="0" applyFill="0">
      <alignment horizontal="left" indent="6"/>
    </xf>
    <xf numFmtId="0" fontId="104" fillId="0" borderId="0" applyFill="0">
      <alignment horizontal="left" indent="6"/>
    </xf>
    <xf numFmtId="0" fontId="2" fillId="0" borderId="0"/>
    <xf numFmtId="3" fontId="19" fillId="0" borderId="0" applyFill="0" applyBorder="0" applyAlignment="0" applyProtection="0">
      <alignment horizontal="right"/>
    </xf>
    <xf numFmtId="220" fontId="132" fillId="0" borderId="0" applyNumberFormat="0" applyFill="0" applyBorder="0" applyAlignment="0" applyProtection="0"/>
    <xf numFmtId="220" fontId="133" fillId="0" borderId="29" applyNumberFormat="0" applyFill="0" applyAlignment="0" applyProtection="0"/>
    <xf numFmtId="220" fontId="134" fillId="0" borderId="0" applyNumberFormat="0" applyFill="0" applyBorder="0" applyAlignment="0" applyProtection="0"/>
    <xf numFmtId="43" fontId="2" fillId="0" borderId="0" quotePrefix="1" applyFont="0" applyFill="0" applyBorder="0" applyAlignment="0">
      <protection locked="0"/>
    </xf>
    <xf numFmtId="0" fontId="2" fillId="0" borderId="0"/>
    <xf numFmtId="9" fontId="2" fillId="0" borderId="0" quotePrefix="1" applyFont="0" applyFill="0" applyBorder="0" applyAlignment="0">
      <protection locked="0"/>
    </xf>
    <xf numFmtId="0" fontId="1" fillId="0" borderId="0"/>
    <xf numFmtId="0" fontId="2" fillId="0" borderId="0"/>
    <xf numFmtId="0" fontId="149" fillId="0" borderId="0" applyNumberFormat="0" applyFill="0" applyBorder="0" applyAlignment="0" applyProtection="0"/>
    <xf numFmtId="0" fontId="150" fillId="0" borderId="30" applyNumberFormat="0" applyFill="0" applyAlignment="0" applyProtection="0"/>
    <xf numFmtId="0" fontId="151" fillId="0" borderId="31" applyNumberFormat="0" applyFill="0" applyAlignment="0" applyProtection="0"/>
    <xf numFmtId="0" fontId="152" fillId="0" borderId="32" applyNumberFormat="0" applyFill="0" applyAlignment="0" applyProtection="0"/>
    <xf numFmtId="0" fontId="152" fillId="0" borderId="0" applyNumberFormat="0" applyFill="0" applyBorder="0" applyAlignment="0" applyProtection="0"/>
    <xf numFmtId="0" fontId="153" fillId="36" borderId="0" applyNumberFormat="0" applyBorder="0" applyAlignment="0" applyProtection="0"/>
    <xf numFmtId="0" fontId="154" fillId="37" borderId="0" applyNumberFormat="0" applyBorder="0" applyAlignment="0" applyProtection="0"/>
    <xf numFmtId="0" fontId="155" fillId="38" borderId="0" applyNumberFormat="0" applyBorder="0" applyAlignment="0" applyProtection="0"/>
    <xf numFmtId="0" fontId="156" fillId="39" borderId="33" applyNumberFormat="0" applyAlignment="0" applyProtection="0"/>
    <xf numFmtId="0" fontId="157" fillId="40" borderId="34" applyNumberFormat="0" applyAlignment="0" applyProtection="0"/>
    <xf numFmtId="0" fontId="158" fillId="40" borderId="33" applyNumberFormat="0" applyAlignment="0" applyProtection="0"/>
    <xf numFmtId="0" fontId="159" fillId="0" borderId="35" applyNumberFormat="0" applyFill="0" applyAlignment="0" applyProtection="0"/>
    <xf numFmtId="0" fontId="160" fillId="41" borderId="36" applyNumberFormat="0" applyAlignment="0" applyProtection="0"/>
    <xf numFmtId="0" fontId="161" fillId="0" borderId="0" applyNumberFormat="0" applyFill="0" applyBorder="0" applyAlignment="0" applyProtection="0"/>
    <xf numFmtId="0" fontId="1" fillId="42" borderId="37" applyNumberFormat="0" applyFont="0" applyAlignment="0" applyProtection="0"/>
    <xf numFmtId="0" fontId="162" fillId="0" borderId="0" applyNumberFormat="0" applyFill="0" applyBorder="0" applyAlignment="0" applyProtection="0"/>
    <xf numFmtId="0" fontId="12" fillId="0" borderId="38" applyNumberFormat="0" applyFill="0" applyAlignment="0" applyProtection="0"/>
    <xf numFmtId="0" fontId="163"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63" fillId="46" borderId="0" applyNumberFormat="0" applyBorder="0" applyAlignment="0" applyProtection="0"/>
    <xf numFmtId="0" fontId="163"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63" fillId="50" borderId="0" applyNumberFormat="0" applyBorder="0" applyAlignment="0" applyProtection="0"/>
    <xf numFmtId="0" fontId="163"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63" fillId="54" borderId="0" applyNumberFormat="0" applyBorder="0" applyAlignment="0" applyProtection="0"/>
    <xf numFmtId="0" fontId="163"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63" fillId="58" borderId="0" applyNumberFormat="0" applyBorder="0" applyAlignment="0" applyProtection="0"/>
    <xf numFmtId="0" fontId="163"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63" fillId="62" borderId="0" applyNumberFormat="0" applyBorder="0" applyAlignment="0" applyProtection="0"/>
    <xf numFmtId="0" fontId="163"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63" fillId="66" borderId="0" applyNumberFormat="0" applyBorder="0" applyAlignment="0" applyProtection="0"/>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2" fillId="0" borderId="0" applyNumberFormat="0" applyFill="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4" fillId="0" borderId="0">
      <alignment vertical="top"/>
    </xf>
    <xf numFmtId="0" fontId="164" fillId="0" borderId="0">
      <alignment vertical="top"/>
    </xf>
    <xf numFmtId="0" fontId="1" fillId="0" borderId="0"/>
    <xf numFmtId="0" fontId="164" fillId="0" borderId="0">
      <alignment vertical="top"/>
    </xf>
    <xf numFmtId="0" fontId="16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42" borderId="37" applyNumberFormat="0" applyFont="0" applyAlignment="0" applyProtection="0"/>
    <xf numFmtId="0" fontId="1" fillId="42" borderId="37" applyNumberFormat="0" applyFont="0" applyAlignment="0" applyProtection="0"/>
    <xf numFmtId="0" fontId="1" fillId="42" borderId="3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70" fillId="44" borderId="0" applyNumberFormat="0" applyBorder="0" applyAlignment="0" applyProtection="0"/>
    <xf numFmtId="0" fontId="170" fillId="44" borderId="0" applyNumberFormat="0" applyBorder="0" applyAlignment="0" applyProtection="0"/>
    <xf numFmtId="0" fontId="170" fillId="48" borderId="0" applyNumberFormat="0" applyBorder="0" applyAlignment="0" applyProtection="0"/>
    <xf numFmtId="0" fontId="170" fillId="48" borderId="0" applyNumberFormat="0" applyBorder="0" applyAlignment="0" applyProtection="0"/>
    <xf numFmtId="0" fontId="170" fillId="52" borderId="0" applyNumberFormat="0" applyBorder="0" applyAlignment="0" applyProtection="0"/>
    <xf numFmtId="0" fontId="170" fillId="52" borderId="0" applyNumberFormat="0" applyBorder="0" applyAlignment="0" applyProtection="0"/>
    <xf numFmtId="0" fontId="170" fillId="56" borderId="0" applyNumberFormat="0" applyBorder="0" applyAlignment="0" applyProtection="0"/>
    <xf numFmtId="0" fontId="170" fillId="56" borderId="0" applyNumberFormat="0" applyBorder="0" applyAlignment="0" applyProtection="0"/>
    <xf numFmtId="0" fontId="170" fillId="60" borderId="0" applyNumberFormat="0" applyBorder="0" applyAlignment="0" applyProtection="0"/>
    <xf numFmtId="0" fontId="170" fillId="60" borderId="0" applyNumberFormat="0" applyBorder="0" applyAlignment="0" applyProtection="0"/>
    <xf numFmtId="0" fontId="170" fillId="64" borderId="0" applyNumberFormat="0" applyBorder="0" applyAlignment="0" applyProtection="0"/>
    <xf numFmtId="0" fontId="170" fillId="64" borderId="0" applyNumberFormat="0" applyBorder="0" applyAlignment="0" applyProtection="0"/>
    <xf numFmtId="0" fontId="170" fillId="45" borderId="0" applyNumberFormat="0" applyBorder="0" applyAlignment="0" applyProtection="0"/>
    <xf numFmtId="0" fontId="170" fillId="45" borderId="0" applyNumberFormat="0" applyBorder="0" applyAlignment="0" applyProtection="0"/>
    <xf numFmtId="0" fontId="170" fillId="49" borderId="0" applyNumberFormat="0" applyBorder="0" applyAlignment="0" applyProtection="0"/>
    <xf numFmtId="0" fontId="170" fillId="49" borderId="0" applyNumberFormat="0" applyBorder="0" applyAlignment="0" applyProtection="0"/>
    <xf numFmtId="0" fontId="170" fillId="53" borderId="0" applyNumberFormat="0" applyBorder="0" applyAlignment="0" applyProtection="0"/>
    <xf numFmtId="0" fontId="170" fillId="53" borderId="0" applyNumberFormat="0" applyBorder="0" applyAlignment="0" applyProtection="0"/>
    <xf numFmtId="0" fontId="170" fillId="57" borderId="0" applyNumberFormat="0" applyBorder="0" applyAlignment="0" applyProtection="0"/>
    <xf numFmtId="0" fontId="170" fillId="57" borderId="0" applyNumberFormat="0" applyBorder="0" applyAlignment="0" applyProtection="0"/>
    <xf numFmtId="0" fontId="170" fillId="61" borderId="0" applyNumberFormat="0" applyBorder="0" applyAlignment="0" applyProtection="0"/>
    <xf numFmtId="0" fontId="170" fillId="61" borderId="0" applyNumberFormat="0" applyBorder="0" applyAlignment="0" applyProtection="0"/>
    <xf numFmtId="0" fontId="170" fillId="65" borderId="0" applyNumberFormat="0" applyBorder="0" applyAlignment="0" applyProtection="0"/>
    <xf numFmtId="0" fontId="170" fillId="65" borderId="0" applyNumberFormat="0" applyBorder="0" applyAlignment="0" applyProtection="0"/>
    <xf numFmtId="0" fontId="171" fillId="46" borderId="0" applyNumberFormat="0" applyBorder="0" applyAlignment="0" applyProtection="0"/>
    <xf numFmtId="0" fontId="171" fillId="50" borderId="0" applyNumberFormat="0" applyBorder="0" applyAlignment="0" applyProtection="0"/>
    <xf numFmtId="0" fontId="171" fillId="54" borderId="0" applyNumberFormat="0" applyBorder="0" applyAlignment="0" applyProtection="0"/>
    <xf numFmtId="0" fontId="171" fillId="58" borderId="0" applyNumberFormat="0" applyBorder="0" applyAlignment="0" applyProtection="0"/>
    <xf numFmtId="0" fontId="171" fillId="62" borderId="0" applyNumberFormat="0" applyBorder="0" applyAlignment="0" applyProtection="0"/>
    <xf numFmtId="0" fontId="171" fillId="66" borderId="0" applyNumberFormat="0" applyBorder="0" applyAlignment="0" applyProtection="0"/>
    <xf numFmtId="0" fontId="171" fillId="43" borderId="0" applyNumberFormat="0" applyBorder="0" applyAlignment="0" applyProtection="0"/>
    <xf numFmtId="0" fontId="171" fillId="47" borderId="0" applyNumberFormat="0" applyBorder="0" applyAlignment="0" applyProtection="0"/>
    <xf numFmtId="0" fontId="171" fillId="51" borderId="0" applyNumberFormat="0" applyBorder="0" applyAlignment="0" applyProtection="0"/>
    <xf numFmtId="0" fontId="171" fillId="55" borderId="0" applyNumberFormat="0" applyBorder="0" applyAlignment="0" applyProtection="0"/>
    <xf numFmtId="0" fontId="171" fillId="59" borderId="0" applyNumberFormat="0" applyBorder="0" applyAlignment="0" applyProtection="0"/>
    <xf numFmtId="0" fontId="171" fillId="63" borderId="0" applyNumberFormat="0" applyBorder="0" applyAlignment="0" applyProtection="0"/>
    <xf numFmtId="0" fontId="172" fillId="37" borderId="0" applyNumberFormat="0" applyBorder="0" applyAlignment="0" applyProtection="0"/>
    <xf numFmtId="0" fontId="173" fillId="40" borderId="3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4" fillId="41" borderId="36" applyNumberFormat="0" applyAlignment="0" applyProtection="0"/>
    <xf numFmtId="0" fontId="175" fillId="0" borderId="0" applyNumberFormat="0" applyFill="0" applyBorder="0" applyAlignment="0" applyProtection="0"/>
    <xf numFmtId="0" fontId="176" fillId="36" borderId="0" applyNumberFormat="0" applyBorder="0" applyAlignment="0" applyProtection="0"/>
    <xf numFmtId="0" fontId="177" fillId="0" borderId="30" applyNumberFormat="0" applyFill="0" applyAlignment="0" applyProtection="0"/>
    <xf numFmtId="0" fontId="178" fillId="0" borderId="31" applyNumberFormat="0" applyFill="0" applyAlignment="0" applyProtection="0"/>
    <xf numFmtId="0" fontId="179" fillId="0" borderId="32" applyNumberFormat="0" applyFill="0" applyAlignment="0" applyProtection="0"/>
    <xf numFmtId="0" fontId="179" fillId="0" borderId="0" applyNumberFormat="0" applyFill="0" applyBorder="0" applyAlignment="0" applyProtection="0"/>
    <xf numFmtId="0" fontId="180" fillId="39" borderId="33" applyNumberFormat="0" applyAlignment="0" applyProtection="0"/>
    <xf numFmtId="0" fontId="180" fillId="39" borderId="33" applyNumberFormat="0" applyAlignment="0" applyProtection="0"/>
    <xf numFmtId="0" fontId="180" fillId="39" borderId="33" applyNumberFormat="0" applyAlignment="0" applyProtection="0"/>
    <xf numFmtId="0" fontId="180" fillId="39" borderId="33" applyNumberFormat="0" applyAlignment="0" applyProtection="0"/>
    <xf numFmtId="0" fontId="180" fillId="39" borderId="33" applyNumberFormat="0" applyAlignment="0" applyProtection="0"/>
    <xf numFmtId="0" fontId="180" fillId="39" borderId="33" applyNumberFormat="0" applyAlignment="0" applyProtection="0"/>
    <xf numFmtId="0" fontId="181" fillId="0" borderId="35" applyNumberFormat="0" applyFill="0" applyAlignment="0" applyProtection="0"/>
    <xf numFmtId="0" fontId="182"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4" fillId="0" borderId="0">
      <alignment vertical="top"/>
    </xf>
    <xf numFmtId="0" fontId="1" fillId="0" borderId="0"/>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0" fillId="42" borderId="37" applyNumberFormat="0" applyFont="0" applyAlignment="0" applyProtection="0"/>
    <xf numFmtId="0" fontId="170" fillId="42" borderId="37" applyNumberFormat="0" applyFont="0" applyAlignment="0" applyProtection="0"/>
    <xf numFmtId="0" fontId="183" fillId="40" borderId="34" applyNumberFormat="0" applyAlignment="0" applyProtection="0"/>
    <xf numFmtId="0" fontId="184" fillId="0" borderId="0" applyNumberFormat="0" applyFill="0" applyBorder="0" applyAlignment="0" applyProtection="0"/>
    <xf numFmtId="0" fontId="185" fillId="0" borderId="38" applyNumberFormat="0" applyFill="0" applyAlignment="0" applyProtection="0"/>
    <xf numFmtId="0" fontId="186"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894">
    <xf numFmtId="0" fontId="0" fillId="0" borderId="0" xfId="0"/>
    <xf numFmtId="166" fontId="0" fillId="0" borderId="0" xfId="1" applyNumberFormat="1" applyFont="1"/>
    <xf numFmtId="0" fontId="5" fillId="2" borderId="0" xfId="0" applyFont="1" applyFill="1"/>
    <xf numFmtId="0" fontId="11" fillId="2" borderId="0" xfId="0" applyFont="1" applyFill="1"/>
    <xf numFmtId="0" fontId="11" fillId="2" borderId="0" xfId="0" applyFont="1" applyFill="1" applyAlignment="1">
      <alignment vertical="top" wrapText="1"/>
    </xf>
    <xf numFmtId="0" fontId="5" fillId="3" borderId="1" xfId="0" applyFont="1" applyFill="1" applyBorder="1" applyAlignment="1" applyProtection="1">
      <alignment horizontal="left"/>
      <protection locked="0"/>
    </xf>
    <xf numFmtId="0" fontId="12" fillId="0" borderId="0" xfId="0" applyFont="1"/>
    <xf numFmtId="166" fontId="14" fillId="0" borderId="0" xfId="1" applyNumberFormat="1" applyFont="1"/>
    <xf numFmtId="4" fontId="0" fillId="0" borderId="0" xfId="0" applyNumberFormat="1"/>
    <xf numFmtId="22" fontId="0" fillId="0" borderId="0" xfId="0" applyNumberFormat="1"/>
    <xf numFmtId="0" fontId="0" fillId="0" borderId="0" xfId="0"/>
    <xf numFmtId="1" fontId="14" fillId="0" borderId="0" xfId="0" applyNumberFormat="1" applyFont="1" applyAlignment="1"/>
    <xf numFmtId="0" fontId="0" fillId="0" borderId="0" xfId="0"/>
    <xf numFmtId="49" fontId="14" fillId="0" borderId="0" xfId="0" applyNumberFormat="1" applyFont="1"/>
    <xf numFmtId="0" fontId="0" fillId="0" borderId="0" xfId="0"/>
    <xf numFmtId="4" fontId="14" fillId="0" borderId="0" xfId="0" applyNumberFormat="1" applyFont="1"/>
    <xf numFmtId="39" fontId="14" fillId="0" borderId="0" xfId="0" applyNumberFormat="1" applyFont="1"/>
    <xf numFmtId="0" fontId="0" fillId="0" borderId="0" xfId="0"/>
    <xf numFmtId="49"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88" fillId="0" borderId="0" xfId="7" applyFont="1" applyFill="1" applyBorder="1" applyAlignment="1" applyProtection="1">
      <alignment vertical="center"/>
      <protection hidden="1"/>
    </xf>
    <xf numFmtId="0" fontId="92" fillId="0" borderId="1" xfId="0" applyFont="1" applyFill="1" applyBorder="1" applyAlignment="1">
      <alignment horizontal="left" vertical="center" wrapText="1"/>
    </xf>
    <xf numFmtId="0" fontId="92" fillId="0" borderId="1" xfId="0" applyNumberFormat="1" applyFont="1" applyFill="1" applyBorder="1" applyAlignment="1">
      <alignment horizontal="left" vertical="center" wrapText="1"/>
    </xf>
    <xf numFmtId="166" fontId="98" fillId="0" borderId="0" xfId="1" applyNumberFormat="1" applyFont="1" applyFill="1" applyAlignment="1">
      <alignment horizontal="center" vertical="center"/>
    </xf>
    <xf numFmtId="0" fontId="99" fillId="0" borderId="0" xfId="0" applyNumberFormat="1" applyFont="1" applyFill="1" applyBorder="1" applyAlignment="1" applyProtection="1">
      <alignment horizontal="left" vertical="center" wrapText="1"/>
    </xf>
    <xf numFmtId="215" fontId="15" fillId="0" borderId="0" xfId="0" applyNumberFormat="1" applyFont="1"/>
    <xf numFmtId="4" fontId="15" fillId="0" borderId="0" xfId="0" applyNumberFormat="1" applyFont="1"/>
    <xf numFmtId="2" fontId="15" fillId="0" borderId="0" xfId="0" applyNumberFormat="1" applyFont="1"/>
    <xf numFmtId="166" fontId="103" fillId="0" borderId="0" xfId="110" applyNumberFormat="1" applyFont="1" applyFill="1" applyAlignment="1" applyProtection="1">
      <alignment horizontal="center" vertical="center"/>
      <protection locked="0"/>
    </xf>
    <xf numFmtId="49" fontId="15" fillId="0" borderId="0" xfId="0" applyNumberFormat="1" applyFont="1" applyAlignment="1"/>
    <xf numFmtId="0" fontId="0" fillId="0" borderId="0" xfId="0"/>
    <xf numFmtId="49" fontId="14" fillId="0" borderId="0" xfId="0" applyNumberFormat="1" applyFont="1"/>
    <xf numFmtId="49" fontId="102" fillId="0" borderId="0" xfId="0" applyNumberFormat="1" applyFont="1"/>
    <xf numFmtId="1" fontId="14" fillId="0" borderId="0" xfId="0" applyNumberFormat="1" applyFont="1"/>
    <xf numFmtId="215" fontId="14" fillId="0" borderId="0" xfId="0" applyNumberFormat="1" applyFont="1"/>
    <xf numFmtId="4" fontId="14" fillId="0" borderId="0" xfId="0" applyNumberFormat="1" applyFont="1"/>
    <xf numFmtId="2" fontId="14" fillId="0" borderId="0" xfId="0" applyNumberFormat="1" applyFont="1"/>
    <xf numFmtId="216" fontId="14" fillId="0" borderId="0" xfId="0" applyNumberFormat="1" applyFont="1"/>
    <xf numFmtId="49" fontId="102" fillId="0" borderId="0" xfId="0" applyNumberFormat="1" applyFont="1" applyAlignment="1"/>
    <xf numFmtId="49" fontId="14" fillId="0" borderId="0" xfId="0" applyNumberFormat="1" applyFont="1" applyAlignment="1"/>
    <xf numFmtId="0" fontId="138" fillId="3" borderId="0" xfId="11" applyFont="1" applyFill="1" applyAlignment="1">
      <alignment vertical="center"/>
    </xf>
    <xf numFmtId="0" fontId="138" fillId="3" borderId="0" xfId="11" applyFont="1" applyFill="1"/>
    <xf numFmtId="166" fontId="138" fillId="0" borderId="1" xfId="5" applyNumberFormat="1" applyFont="1" applyFill="1" applyBorder="1" applyAlignment="1">
      <alignment horizontal="right" vertical="center" wrapText="1"/>
    </xf>
    <xf numFmtId="166" fontId="138" fillId="3" borderId="0" xfId="11" applyNumberFormat="1" applyFont="1" applyFill="1"/>
    <xf numFmtId="43" fontId="138" fillId="0" borderId="1" xfId="5" applyNumberFormat="1" applyFont="1" applyFill="1" applyBorder="1" applyAlignment="1">
      <alignment horizontal="right" vertical="center" wrapText="1"/>
    </xf>
    <xf numFmtId="166" fontId="138" fillId="0" borderId="1" xfId="1" applyNumberFormat="1" applyFont="1" applyFill="1" applyBorder="1" applyAlignment="1">
      <alignment horizontal="right" vertical="center" wrapText="1"/>
    </xf>
    <xf numFmtId="43" fontId="138" fillId="0" borderId="1" xfId="1" applyNumberFormat="1" applyFont="1" applyFill="1" applyBorder="1" applyAlignment="1">
      <alignment horizontal="right" vertical="center" wrapText="1"/>
    </xf>
    <xf numFmtId="10" fontId="138" fillId="0" borderId="1" xfId="4" applyNumberFormat="1" applyFont="1" applyFill="1" applyBorder="1" applyAlignment="1">
      <alignment horizontal="right" vertical="center" wrapText="1"/>
    </xf>
    <xf numFmtId="0" fontId="139" fillId="3" borderId="0" xfId="11" applyFont="1" applyFill="1"/>
    <xf numFmtId="0" fontId="140" fillId="3" borderId="0" xfId="11" applyFont="1" applyFill="1" applyAlignment="1">
      <alignment horizontal="left" vertical="center" wrapText="1"/>
    </xf>
    <xf numFmtId="0" fontId="141" fillId="3" borderId="0" xfId="9" applyFont="1" applyFill="1" applyAlignment="1">
      <alignment horizontal="left" vertical="center"/>
    </xf>
    <xf numFmtId="169" fontId="141" fillId="3" borderId="0" xfId="9" applyNumberFormat="1" applyFont="1" applyFill="1" applyAlignment="1">
      <alignment vertical="center"/>
    </xf>
    <xf numFmtId="0" fontId="138" fillId="3" borderId="0" xfId="9" applyFont="1" applyFill="1" applyBorder="1" applyAlignment="1">
      <alignment vertical="center"/>
    </xf>
    <xf numFmtId="2" fontId="138" fillId="3" borderId="0" xfId="9" applyNumberFormat="1" applyFont="1" applyFill="1" applyAlignment="1">
      <alignment vertical="center"/>
    </xf>
    <xf numFmtId="0" fontId="141" fillId="3" borderId="0" xfId="9" applyFont="1" applyFill="1" applyAlignment="1">
      <alignment vertical="center"/>
    </xf>
    <xf numFmtId="169" fontId="141" fillId="3" borderId="0" xfId="9" applyNumberFormat="1" applyFont="1" applyFill="1" applyAlignment="1">
      <alignment horizontal="right" vertical="center"/>
    </xf>
    <xf numFmtId="166" fontId="138" fillId="3" borderId="0" xfId="12" applyNumberFormat="1" applyFont="1" applyFill="1" applyBorder="1" applyAlignment="1">
      <alignment horizontal="right" vertical="center"/>
    </xf>
    <xf numFmtId="166" fontId="138" fillId="3" borderId="0" xfId="12" applyNumberFormat="1" applyFont="1" applyFill="1" applyBorder="1" applyAlignment="1">
      <alignment vertical="center"/>
    </xf>
    <xf numFmtId="166" fontId="141" fillId="3" borderId="0" xfId="12" applyNumberFormat="1" applyFont="1" applyFill="1" applyBorder="1" applyAlignment="1">
      <alignment vertical="center"/>
    </xf>
    <xf numFmtId="0" fontId="141" fillId="3" borderId="0" xfId="9" applyFont="1" applyFill="1" applyBorder="1" applyAlignment="1">
      <alignment vertical="center"/>
    </xf>
    <xf numFmtId="43" fontId="138" fillId="3" borderId="0" xfId="12" applyFont="1" applyFill="1" applyAlignment="1">
      <alignment vertical="center"/>
    </xf>
    <xf numFmtId="166" fontId="141" fillId="3" borderId="0" xfId="12" applyNumberFormat="1" applyFont="1" applyFill="1" applyAlignment="1">
      <alignment horizontal="right" vertical="center"/>
    </xf>
    <xf numFmtId="2" fontId="138" fillId="3" borderId="0" xfId="9" applyNumberFormat="1" applyFont="1" applyFill="1" applyAlignment="1">
      <alignment horizontal="right" vertical="center"/>
    </xf>
    <xf numFmtId="166" fontId="138" fillId="3" borderId="0" xfId="12" applyNumberFormat="1" applyFont="1" applyFill="1" applyAlignment="1">
      <alignment horizontal="right" vertical="center"/>
    </xf>
    <xf numFmtId="0" fontId="141" fillId="3" borderId="3" xfId="9" applyFont="1" applyFill="1" applyBorder="1" applyAlignment="1">
      <alignment vertical="center"/>
    </xf>
    <xf numFmtId="0" fontId="141" fillId="0" borderId="0" xfId="0" applyFont="1" applyFill="1" applyAlignment="1">
      <alignment vertical="center"/>
    </xf>
    <xf numFmtId="3" fontId="90" fillId="3" borderId="0" xfId="7" quotePrefix="1" applyNumberFormat="1" applyFont="1" applyFill="1" applyBorder="1" applyAlignment="1" applyProtection="1">
      <alignment horizontal="right" vertical="center"/>
      <protection hidden="1"/>
    </xf>
    <xf numFmtId="3" fontId="90" fillId="3" borderId="0" xfId="7" quotePrefix="1" applyNumberFormat="1" applyFont="1" applyFill="1" applyBorder="1" applyAlignment="1" applyProtection="1">
      <alignment horizontal="right" vertical="center" wrapText="1"/>
      <protection hidden="1"/>
    </xf>
    <xf numFmtId="49" fontId="90" fillId="0" borderId="1" xfId="2" applyNumberFormat="1" applyFont="1" applyFill="1" applyBorder="1" applyAlignment="1" applyProtection="1">
      <alignment horizontal="left" vertical="center" wrapText="1"/>
    </xf>
    <xf numFmtId="166" fontId="90" fillId="0" borderId="1" xfId="1" applyNumberFormat="1" applyFont="1" applyFill="1" applyBorder="1" applyAlignment="1" applyProtection="1">
      <alignment horizontal="left" vertical="center" wrapText="1"/>
    </xf>
    <xf numFmtId="49" fontId="88" fillId="0" borderId="1" xfId="2" applyNumberFormat="1" applyFont="1" applyFill="1" applyBorder="1" applyAlignment="1" applyProtection="1">
      <alignment horizontal="left" vertical="center" wrapText="1"/>
    </xf>
    <xf numFmtId="166" fontId="88" fillId="0" borderId="1" xfId="1" applyNumberFormat="1" applyFont="1" applyFill="1" applyBorder="1" applyAlignment="1" applyProtection="1">
      <alignment horizontal="left" vertical="center" wrapText="1"/>
    </xf>
    <xf numFmtId="49" fontId="92" fillId="0" borderId="1" xfId="2" applyNumberFormat="1" applyFont="1" applyFill="1" applyBorder="1" applyAlignment="1" applyProtection="1">
      <alignment horizontal="left" vertical="center" wrapText="1"/>
    </xf>
    <xf numFmtId="0" fontId="88" fillId="0" borderId="1" xfId="2" applyNumberFormat="1" applyFont="1" applyFill="1" applyBorder="1" applyAlignment="1" applyProtection="1">
      <alignment horizontal="left" vertical="center" wrapText="1"/>
    </xf>
    <xf numFmtId="0" fontId="99" fillId="0" borderId="1" xfId="0" applyNumberFormat="1" applyFont="1" applyFill="1" applyBorder="1" applyAlignment="1" applyProtection="1">
      <alignment horizontal="left" vertical="center" wrapText="1"/>
    </xf>
    <xf numFmtId="0" fontId="88" fillId="0" borderId="1" xfId="0" applyNumberFormat="1" applyFont="1" applyFill="1" applyBorder="1" applyAlignment="1" applyProtection="1">
      <alignment horizontal="left" vertical="center" wrapText="1"/>
    </xf>
    <xf numFmtId="10" fontId="88" fillId="0" borderId="1" xfId="4" applyNumberFormat="1" applyFont="1" applyFill="1" applyBorder="1" applyAlignment="1" applyProtection="1">
      <alignment horizontal="right" vertical="center" wrapText="1"/>
    </xf>
    <xf numFmtId="166" fontId="88" fillId="0" borderId="1" xfId="1" applyNumberFormat="1" applyFont="1" applyFill="1" applyBorder="1" applyAlignment="1" applyProtection="1">
      <alignment horizontal="right" vertical="center" wrapText="1"/>
    </xf>
    <xf numFmtId="0" fontId="144" fillId="0" borderId="1" xfId="0" applyNumberFormat="1" applyFont="1" applyFill="1" applyBorder="1" applyAlignment="1" applyProtection="1">
      <alignment horizontal="center" vertical="center" wrapText="1"/>
    </xf>
    <xf numFmtId="0" fontId="144" fillId="0" borderId="1" xfId="0" applyNumberFormat="1" applyFont="1" applyFill="1" applyBorder="1" applyAlignment="1" applyProtection="1">
      <alignment horizontal="left" vertical="center" wrapText="1"/>
    </xf>
    <xf numFmtId="166" fontId="90" fillId="0" borderId="0" xfId="5" applyNumberFormat="1" applyFont="1" applyFill="1" applyAlignment="1">
      <alignment horizontal="center" vertical="center" wrapText="1"/>
    </xf>
    <xf numFmtId="166" fontId="88" fillId="0" borderId="0" xfId="5" applyNumberFormat="1" applyFont="1" applyFill="1" applyAlignment="1">
      <alignment horizontal="left" vertical="center"/>
    </xf>
    <xf numFmtId="0" fontId="90" fillId="3" borderId="3" xfId="9" applyFont="1" applyFill="1" applyBorder="1" applyAlignment="1">
      <alignment vertical="center"/>
    </xf>
    <xf numFmtId="0" fontId="90" fillId="3" borderId="0" xfId="9" applyFont="1" applyFill="1" applyBorder="1" applyAlignment="1">
      <alignment vertical="center"/>
    </xf>
    <xf numFmtId="0" fontId="90" fillId="0" borderId="0" xfId="0" applyFont="1" applyFill="1" applyAlignment="1">
      <alignment vertical="center"/>
    </xf>
    <xf numFmtId="166" fontId="138" fillId="3" borderId="1" xfId="5" applyNumberFormat="1" applyFont="1" applyFill="1" applyBorder="1" applyAlignment="1">
      <alignment horizontal="right" vertical="center" wrapText="1"/>
    </xf>
    <xf numFmtId="43" fontId="138" fillId="3" borderId="1" xfId="5" applyFont="1" applyFill="1" applyBorder="1" applyAlignment="1">
      <alignment horizontal="right" vertical="center" wrapText="1"/>
    </xf>
    <xf numFmtId="39" fontId="138" fillId="3" borderId="1" xfId="11" applyNumberFormat="1" applyFont="1" applyFill="1" applyBorder="1" applyAlignment="1">
      <alignment horizontal="right" vertical="center" wrapText="1"/>
    </xf>
    <xf numFmtId="0" fontId="5" fillId="3" borderId="0" xfId="0" applyFont="1" applyFill="1"/>
    <xf numFmtId="0" fontId="4" fillId="3" borderId="0" xfId="0" applyFont="1" applyFill="1"/>
    <xf numFmtId="0" fontId="5" fillId="3" borderId="0" xfId="0" applyFont="1" applyFill="1" applyAlignment="1">
      <alignment horizontal="right"/>
    </xf>
    <xf numFmtId="0" fontId="5" fillId="3" borderId="0" xfId="0" applyFont="1" applyFill="1" applyAlignment="1"/>
    <xf numFmtId="0" fontId="6" fillId="3" borderId="1" xfId="0" applyFont="1" applyFill="1" applyBorder="1" applyAlignment="1">
      <alignment horizontal="center"/>
    </xf>
    <xf numFmtId="0" fontId="6" fillId="3" borderId="1" xfId="0" applyFont="1" applyFill="1" applyBorder="1"/>
    <xf numFmtId="0" fontId="5" fillId="3" borderId="1" xfId="0" applyFont="1" applyFill="1" applyBorder="1" applyAlignment="1">
      <alignment horizontal="center"/>
    </xf>
    <xf numFmtId="0" fontId="5" fillId="3" borderId="1" xfId="0" applyFont="1" applyFill="1" applyBorder="1"/>
    <xf numFmtId="0" fontId="7" fillId="3" borderId="1" xfId="3" applyFill="1" applyBorder="1"/>
    <xf numFmtId="0" fontId="8" fillId="3" borderId="0" xfId="0" applyFont="1" applyFill="1"/>
    <xf numFmtId="0" fontId="9" fillId="3" borderId="0" xfId="0" applyFont="1" applyFill="1" applyAlignment="1">
      <alignment vertical="center"/>
    </xf>
    <xf numFmtId="0" fontId="6" fillId="3" borderId="0" xfId="0" applyFont="1" applyFill="1" applyAlignment="1">
      <alignment horizontal="center"/>
    </xf>
    <xf numFmtId="0" fontId="10" fillId="3" borderId="0" xfId="0" applyFont="1" applyFill="1" applyAlignment="1">
      <alignment horizontal="center"/>
    </xf>
    <xf numFmtId="0" fontId="5" fillId="3" borderId="0" xfId="0" applyFont="1" applyFill="1" applyAlignment="1">
      <alignment horizontal="left"/>
    </xf>
    <xf numFmtId="0" fontId="0" fillId="0" borderId="0" xfId="0" applyFill="1"/>
    <xf numFmtId="0" fontId="88" fillId="0" borderId="1" xfId="0" applyFont="1" applyFill="1" applyBorder="1" applyAlignment="1">
      <alignment horizontal="center" vertical="center"/>
    </xf>
    <xf numFmtId="0" fontId="147" fillId="0" borderId="0" xfId="0" applyFont="1" applyFill="1"/>
    <xf numFmtId="0" fontId="92" fillId="0" borderId="1" xfId="0" applyFont="1" applyFill="1" applyBorder="1" applyAlignment="1">
      <alignment vertical="center" wrapText="1"/>
    </xf>
    <xf numFmtId="0" fontId="88" fillId="0" borderId="0" xfId="0" applyFont="1" applyFill="1"/>
    <xf numFmtId="0" fontId="88" fillId="0" borderId="0" xfId="0" applyFont="1" applyFill="1" applyAlignment="1">
      <alignment vertical="center"/>
    </xf>
    <xf numFmtId="0" fontId="90" fillId="0" borderId="0" xfId="0" applyFont="1" applyFill="1" applyAlignment="1">
      <alignment horizontal="center" vertical="center"/>
    </xf>
    <xf numFmtId="166" fontId="88" fillId="0" borderId="0" xfId="5" applyNumberFormat="1" applyFont="1" applyFill="1" applyAlignment="1">
      <alignment vertical="center"/>
    </xf>
    <xf numFmtId="3" fontId="90" fillId="0" borderId="0" xfId="7" quotePrefix="1" applyNumberFormat="1" applyFont="1" applyFill="1" applyBorder="1" applyAlignment="1" applyProtection="1">
      <alignment horizontal="center" vertical="center"/>
      <protection hidden="1"/>
    </xf>
    <xf numFmtId="3" fontId="90" fillId="0" borderId="0" xfId="7" applyNumberFormat="1" applyFont="1" applyFill="1" applyBorder="1" applyAlignment="1" applyProtection="1">
      <alignment horizontal="center" vertical="center"/>
      <protection hidden="1"/>
    </xf>
    <xf numFmtId="3" fontId="90" fillId="0" borderId="0" xfId="7" quotePrefix="1" applyNumberFormat="1" applyFont="1" applyFill="1" applyBorder="1" applyAlignment="1" applyProtection="1">
      <alignment horizontal="center" vertical="center" wrapText="1"/>
      <protection hidden="1"/>
    </xf>
    <xf numFmtId="0" fontId="92" fillId="0" borderId="0" xfId="7" applyFont="1" applyFill="1" applyBorder="1" applyAlignment="1" applyProtection="1">
      <alignment horizontal="right" vertical="center"/>
      <protection hidden="1"/>
    </xf>
    <xf numFmtId="166" fontId="90" fillId="0" borderId="1" xfId="5" applyNumberFormat="1" applyFont="1" applyFill="1" applyBorder="1" applyAlignment="1">
      <alignment horizontal="center" vertical="center" wrapText="1"/>
    </xf>
    <xf numFmtId="0" fontId="90" fillId="0" borderId="1" xfId="0" applyFont="1" applyFill="1" applyBorder="1" applyAlignment="1">
      <alignment horizontal="center" vertical="center" wrapText="1"/>
    </xf>
    <xf numFmtId="0" fontId="90" fillId="0" borderId="1" xfId="0" applyNumberFormat="1" applyFont="1" applyFill="1" applyBorder="1" applyAlignment="1">
      <alignment horizontal="left" vertical="center" wrapText="1"/>
    </xf>
    <xf numFmtId="0" fontId="90" fillId="0" borderId="1" xfId="7" quotePrefix="1" applyFont="1" applyFill="1" applyBorder="1" applyAlignment="1" applyProtection="1">
      <alignment horizontal="center" vertical="center"/>
      <protection hidden="1"/>
    </xf>
    <xf numFmtId="3" fontId="96" fillId="0" borderId="1" xfId="7" quotePrefix="1" applyNumberFormat="1" applyFont="1" applyFill="1" applyBorder="1" applyAlignment="1" applyProtection="1">
      <alignment horizontal="center" vertical="center"/>
      <protection hidden="1"/>
    </xf>
    <xf numFmtId="0" fontId="88" fillId="0" borderId="1" xfId="0" applyNumberFormat="1" applyFont="1" applyFill="1" applyBorder="1" applyAlignment="1">
      <alignment horizontal="left" vertical="center" wrapText="1"/>
    </xf>
    <xf numFmtId="0" fontId="96" fillId="0" borderId="1" xfId="7" quotePrefix="1" applyFont="1" applyFill="1" applyBorder="1" applyAlignment="1" applyProtection="1">
      <alignment horizontal="center" vertical="center"/>
      <protection hidden="1"/>
    </xf>
    <xf numFmtId="0" fontId="92" fillId="0" borderId="1" xfId="7" quotePrefix="1" applyFont="1" applyFill="1" applyBorder="1" applyAlignment="1" applyProtection="1">
      <alignment horizontal="center" vertical="center"/>
      <protection hidden="1"/>
    </xf>
    <xf numFmtId="0" fontId="90" fillId="0" borderId="0" xfId="7" applyFont="1" applyFill="1" applyBorder="1" applyAlignment="1" applyProtection="1">
      <alignment vertical="center"/>
      <protection hidden="1"/>
    </xf>
    <xf numFmtId="0" fontId="90" fillId="0" borderId="1" xfId="7" applyFont="1" applyFill="1" applyBorder="1" applyAlignment="1" applyProtection="1">
      <alignment horizontal="center" vertical="center"/>
      <protection hidden="1"/>
    </xf>
    <xf numFmtId="0" fontId="96" fillId="0" borderId="1" xfId="7" quotePrefix="1" applyNumberFormat="1" applyFont="1" applyFill="1" applyBorder="1" applyAlignment="1" applyProtection="1">
      <alignment horizontal="center" vertical="center"/>
      <protection hidden="1"/>
    </xf>
    <xf numFmtId="0" fontId="90" fillId="0" borderId="1" xfId="7" quotePrefix="1" applyNumberFormat="1" applyFont="1" applyFill="1" applyBorder="1" applyAlignment="1" applyProtection="1">
      <alignment horizontal="center" vertical="center"/>
      <protection hidden="1"/>
    </xf>
    <xf numFmtId="0" fontId="92" fillId="0" borderId="0" xfId="7" applyFont="1" applyFill="1" applyBorder="1" applyAlignment="1" applyProtection="1">
      <alignment vertical="center"/>
      <protection hidden="1"/>
    </xf>
    <xf numFmtId="0" fontId="90" fillId="0" borderId="1" xfId="7" quotePrefix="1" applyNumberFormat="1" applyFont="1" applyFill="1" applyBorder="1" applyAlignment="1" applyProtection="1">
      <alignment vertical="center"/>
      <protection hidden="1"/>
    </xf>
    <xf numFmtId="0" fontId="88" fillId="0" borderId="1" xfId="7" quotePrefix="1" applyFont="1" applyFill="1" applyBorder="1" applyAlignment="1" applyProtection="1">
      <alignment horizontal="center" vertical="center"/>
      <protection hidden="1"/>
    </xf>
    <xf numFmtId="0" fontId="90" fillId="0" borderId="1" xfId="7" quotePrefix="1" applyNumberFormat="1" applyFont="1" applyFill="1" applyBorder="1" applyAlignment="1" applyProtection="1">
      <alignment vertical="top"/>
      <protection hidden="1"/>
    </xf>
    <xf numFmtId="0" fontId="90" fillId="0" borderId="1" xfId="7" applyNumberFormat="1" applyFont="1" applyFill="1" applyBorder="1" applyAlignment="1" applyProtection="1">
      <alignment horizontal="center" vertical="center"/>
      <protection hidden="1"/>
    </xf>
    <xf numFmtId="0" fontId="88" fillId="0" borderId="1" xfId="7" applyFont="1" applyFill="1" applyBorder="1" applyAlignment="1" applyProtection="1">
      <alignment horizontal="center" vertical="center"/>
      <protection hidden="1"/>
    </xf>
    <xf numFmtId="0" fontId="90" fillId="0" borderId="1" xfId="7" applyFont="1" applyFill="1" applyBorder="1" applyAlignment="1" applyProtection="1">
      <alignment horizontal="left" vertical="center" wrapText="1"/>
      <protection hidden="1"/>
    </xf>
    <xf numFmtId="0" fontId="88" fillId="0" borderId="0" xfId="7" applyNumberFormat="1" applyFont="1" applyFill="1" applyBorder="1" applyAlignment="1" applyProtection="1">
      <alignment horizontal="left" vertical="center"/>
      <protection hidden="1"/>
    </xf>
    <xf numFmtId="0" fontId="90" fillId="0" borderId="0" xfId="0" applyFont="1" applyFill="1" applyBorder="1" applyAlignment="1">
      <alignment horizontal="center" vertical="center"/>
    </xf>
    <xf numFmtId="0" fontId="88" fillId="0" borderId="0" xfId="7" applyFont="1" applyFill="1" applyBorder="1" applyAlignment="1" applyProtection="1">
      <alignment horizontal="center" vertical="center"/>
      <protection hidden="1"/>
    </xf>
    <xf numFmtId="166" fontId="88" fillId="0" borderId="0" xfId="5" applyNumberFormat="1" applyFont="1" applyFill="1" applyBorder="1" applyAlignment="1" applyProtection="1">
      <alignment horizontal="right" vertical="center"/>
      <protection hidden="1"/>
    </xf>
    <xf numFmtId="2" fontId="88" fillId="0" borderId="0" xfId="9" applyNumberFormat="1" applyFont="1" applyFill="1" applyAlignment="1">
      <alignment vertical="center"/>
    </xf>
    <xf numFmtId="0" fontId="90" fillId="0" borderId="0" xfId="9" applyNumberFormat="1" applyFont="1" applyFill="1" applyBorder="1" applyAlignment="1">
      <alignment vertical="center"/>
    </xf>
    <xf numFmtId="41" fontId="90" fillId="0" borderId="0" xfId="0" applyNumberFormat="1" applyFont="1" applyFill="1" applyBorder="1" applyAlignment="1">
      <alignment vertical="center"/>
    </xf>
    <xf numFmtId="0" fontId="91" fillId="0" borderId="0" xfId="263" applyFont="1" applyFill="1" applyAlignment="1">
      <alignment vertical="center"/>
    </xf>
    <xf numFmtId="0" fontId="88" fillId="0" borderId="0" xfId="9" applyNumberFormat="1" applyFont="1" applyFill="1" applyBorder="1" applyAlignment="1">
      <alignment vertical="center"/>
    </xf>
    <xf numFmtId="0" fontId="88" fillId="0" borderId="0" xfId="9" applyNumberFormat="1" applyFont="1" applyFill="1" applyAlignment="1">
      <alignment vertical="center"/>
    </xf>
    <xf numFmtId="0" fontId="88" fillId="0" borderId="0" xfId="9" applyNumberFormat="1" applyFont="1" applyFill="1" applyBorder="1" applyAlignment="1">
      <alignment horizontal="left" vertical="center"/>
    </xf>
    <xf numFmtId="0" fontId="88" fillId="0" borderId="0" xfId="0" applyFont="1" applyFill="1" applyAlignment="1">
      <alignment horizontal="right" vertical="center"/>
    </xf>
    <xf numFmtId="0" fontId="93" fillId="0" borderId="0" xfId="0" applyFont="1" applyFill="1" applyAlignment="1">
      <alignment horizontal="left"/>
    </xf>
    <xf numFmtId="0" fontId="93" fillId="0" borderId="0" xfId="0" applyFont="1" applyFill="1" applyAlignment="1">
      <alignment horizontal="right"/>
    </xf>
    <xf numFmtId="0" fontId="90" fillId="0" borderId="3" xfId="9" applyNumberFormat="1" applyFont="1" applyFill="1" applyBorder="1" applyAlignment="1">
      <alignment vertical="center"/>
    </xf>
    <xf numFmtId="0" fontId="90" fillId="0" borderId="0" xfId="9" applyNumberFormat="1" applyFont="1" applyFill="1" applyAlignment="1">
      <alignment vertical="center"/>
    </xf>
    <xf numFmtId="0" fontId="90" fillId="0" borderId="0" xfId="9" applyNumberFormat="1" applyFont="1" applyFill="1" applyAlignment="1">
      <alignment horizontal="left" vertical="center"/>
    </xf>
    <xf numFmtId="0" fontId="90" fillId="0" borderId="0" xfId="9" applyNumberFormat="1" applyFont="1" applyFill="1" applyBorder="1" applyAlignment="1">
      <alignment horizontal="left" vertical="center"/>
    </xf>
    <xf numFmtId="0" fontId="97" fillId="0" borderId="0" xfId="9" applyNumberFormat="1" applyFont="1" applyFill="1" applyBorder="1" applyAlignment="1">
      <alignment horizontal="left" vertical="center"/>
    </xf>
    <xf numFmtId="166" fontId="90" fillId="0" borderId="0" xfId="5" applyNumberFormat="1" applyFont="1" applyFill="1" applyBorder="1" applyAlignment="1">
      <alignment vertical="center"/>
    </xf>
    <xf numFmtId="166" fontId="90" fillId="0" borderId="0" xfId="5" applyNumberFormat="1" applyFont="1" applyFill="1" applyBorder="1" applyAlignment="1">
      <alignment horizontal="right" vertical="center"/>
    </xf>
    <xf numFmtId="2" fontId="88" fillId="0" borderId="0" xfId="9" applyNumberFormat="1" applyFont="1" applyFill="1" applyBorder="1" applyAlignment="1">
      <alignment horizontal="right" vertical="center"/>
    </xf>
    <xf numFmtId="166" fontId="90" fillId="0" borderId="0" xfId="5" applyNumberFormat="1" applyFont="1" applyFill="1" applyAlignment="1">
      <alignment vertical="center"/>
    </xf>
    <xf numFmtId="0" fontId="90" fillId="0" borderId="0" xfId="0" applyFont="1" applyFill="1" applyAlignment="1">
      <alignment horizontal="left" vertical="center"/>
    </xf>
    <xf numFmtId="0" fontId="88" fillId="0" borderId="0" xfId="9" applyNumberFormat="1" applyFont="1" applyFill="1" applyAlignment="1">
      <alignment horizontal="left" vertical="center"/>
    </xf>
    <xf numFmtId="2" fontId="88" fillId="0" borderId="0" xfId="9" applyNumberFormat="1" applyFont="1" applyFill="1" applyAlignment="1">
      <alignment horizontal="left" vertical="center"/>
    </xf>
    <xf numFmtId="0" fontId="90" fillId="0" borderId="0" xfId="9" applyNumberFormat="1" applyFont="1" applyFill="1" applyAlignment="1">
      <alignment horizontal="center" vertical="center"/>
    </xf>
    <xf numFmtId="0" fontId="88" fillId="0" borderId="0" xfId="0" applyFont="1" applyFill="1" applyAlignment="1">
      <alignment horizontal="center" vertical="center"/>
    </xf>
    <xf numFmtId="0" fontId="90" fillId="0" borderId="0" xfId="7" applyFont="1" applyFill="1" applyBorder="1" applyAlignment="1" applyProtection="1">
      <alignment horizontal="center" vertical="center" wrapText="1"/>
      <protection hidden="1"/>
    </xf>
    <xf numFmtId="168"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left" vertical="center" wrapText="1"/>
      <protection hidden="1"/>
    </xf>
    <xf numFmtId="3" fontId="92" fillId="0" borderId="1" xfId="7" quotePrefix="1" applyNumberFormat="1" applyFont="1" applyFill="1" applyBorder="1" applyAlignment="1" applyProtection="1">
      <alignment horizontal="center" vertical="center" wrapText="1"/>
      <protection hidden="1"/>
    </xf>
    <xf numFmtId="3" fontId="92" fillId="0" borderId="1" xfId="7" applyNumberFormat="1" applyFont="1" applyFill="1" applyBorder="1" applyAlignment="1" applyProtection="1">
      <alignment horizontal="left" vertical="center" wrapText="1"/>
      <protection hidden="1"/>
    </xf>
    <xf numFmtId="0" fontId="92" fillId="0" borderId="1" xfId="7" applyFont="1" applyFill="1" applyBorder="1" applyAlignment="1" applyProtection="1">
      <alignment horizontal="center" vertical="center"/>
      <protection hidden="1"/>
    </xf>
    <xf numFmtId="3" fontId="96" fillId="0" borderId="1" xfId="7" quotePrefix="1" applyNumberFormat="1" applyFont="1" applyFill="1" applyBorder="1" applyAlignment="1" applyProtection="1">
      <alignment horizontal="center" vertical="center" wrapText="1"/>
      <protection hidden="1"/>
    </xf>
    <xf numFmtId="3" fontId="88" fillId="0" borderId="1" xfId="7" applyNumberFormat="1" applyFont="1" applyFill="1" applyBorder="1" applyAlignment="1" applyProtection="1">
      <alignment horizontal="left" vertical="center" wrapText="1"/>
      <protection hidden="1"/>
    </xf>
    <xf numFmtId="3" fontId="92" fillId="0" borderId="1" xfId="7" applyNumberFormat="1" applyFont="1" applyFill="1" applyBorder="1" applyAlignment="1" applyProtection="1">
      <alignment vertical="center" wrapText="1"/>
      <protection hidden="1"/>
    </xf>
    <xf numFmtId="0" fontId="92" fillId="0" borderId="4" xfId="0" applyFont="1" applyFill="1" applyBorder="1" applyAlignment="1">
      <alignment horizontal="left" vertical="center" wrapText="1"/>
    </xf>
    <xf numFmtId="0" fontId="96" fillId="0" borderId="1" xfId="7" applyFont="1" applyFill="1" applyBorder="1" applyAlignment="1" applyProtection="1">
      <alignment horizontal="center" vertical="center"/>
      <protection hidden="1"/>
    </xf>
    <xf numFmtId="3" fontId="96" fillId="0" borderId="1" xfId="7" applyNumberFormat="1" applyFont="1" applyFill="1" applyBorder="1" applyAlignment="1" applyProtection="1">
      <alignment horizontal="left" vertical="center" wrapText="1"/>
      <protection hidden="1"/>
    </xf>
    <xf numFmtId="3" fontId="96" fillId="0" borderId="1" xfId="7" applyNumberFormat="1" applyFont="1" applyFill="1" applyBorder="1" applyAlignment="1" applyProtection="1">
      <alignment horizontal="center" vertical="center" wrapText="1"/>
      <protection hidden="1"/>
    </xf>
    <xf numFmtId="3" fontId="88" fillId="0" borderId="1" xfId="7" quotePrefix="1" applyNumberFormat="1" applyFont="1" applyFill="1" applyBorder="1" applyAlignment="1" applyProtection="1">
      <alignment horizontal="center" vertical="center" wrapText="1"/>
      <protection hidden="1"/>
    </xf>
    <xf numFmtId="3" fontId="88" fillId="0" borderId="1" xfId="7" applyNumberFormat="1" applyFont="1" applyFill="1" applyBorder="1" applyAlignment="1" applyProtection="1">
      <alignment vertical="center" wrapText="1"/>
      <protection hidden="1"/>
    </xf>
    <xf numFmtId="3" fontId="96" fillId="0" borderId="7" xfId="7" quotePrefix="1" applyNumberFormat="1" applyFont="1" applyFill="1" applyBorder="1" applyAlignment="1" applyProtection="1">
      <alignment vertical="center" wrapText="1"/>
      <protection hidden="1"/>
    </xf>
    <xf numFmtId="3" fontId="96" fillId="0" borderId="1" xfId="7" quotePrefix="1" applyNumberFormat="1" applyFont="1" applyFill="1" applyBorder="1" applyAlignment="1" applyProtection="1">
      <alignment vertical="center" wrapText="1"/>
      <protection hidden="1"/>
    </xf>
    <xf numFmtId="0" fontId="90" fillId="0" borderId="1" xfId="7" quotePrefix="1" applyFont="1" applyFill="1" applyBorder="1" applyAlignment="1" applyProtection="1">
      <alignment horizontal="center" vertical="center" wrapText="1"/>
      <protection hidden="1"/>
    </xf>
    <xf numFmtId="0" fontId="90" fillId="0" borderId="1" xfId="7" applyNumberFormat="1" applyFont="1" applyFill="1" applyBorder="1" applyAlignment="1" applyProtection="1">
      <alignment horizontal="center" vertical="center" wrapText="1"/>
      <protection hidden="1"/>
    </xf>
    <xf numFmtId="0" fontId="90" fillId="0" borderId="1" xfId="7" applyNumberFormat="1" applyFont="1" applyFill="1" applyBorder="1" applyAlignment="1" applyProtection="1">
      <alignment horizontal="left" vertical="center" wrapText="1"/>
      <protection hidden="1"/>
    </xf>
    <xf numFmtId="0" fontId="90" fillId="0" borderId="1" xfId="7" applyFont="1" applyFill="1" applyBorder="1" applyAlignment="1" applyProtection="1">
      <alignment horizontal="center" vertical="center" wrapText="1"/>
      <protection hidden="1"/>
    </xf>
    <xf numFmtId="0" fontId="92" fillId="0" borderId="1" xfId="7" applyFont="1" applyFill="1" applyBorder="1" applyAlignment="1" applyProtection="1">
      <alignment horizontal="left" vertical="center" wrapText="1"/>
      <protection hidden="1"/>
    </xf>
    <xf numFmtId="0" fontId="92" fillId="0" borderId="1" xfId="7" applyFont="1" applyFill="1" applyBorder="1" applyAlignment="1" applyProtection="1">
      <alignment vertical="center" wrapText="1"/>
      <protection hidden="1"/>
    </xf>
    <xf numFmtId="0" fontId="92" fillId="0" borderId="4" xfId="7" applyFont="1" applyFill="1" applyBorder="1" applyAlignment="1" applyProtection="1">
      <alignment vertical="center" wrapText="1"/>
      <protection hidden="1"/>
    </xf>
    <xf numFmtId="0" fontId="96" fillId="0" borderId="1" xfId="7" quotePrefix="1" applyFont="1" applyFill="1" applyBorder="1" applyAlignment="1" applyProtection="1">
      <alignment horizontal="center" vertical="center" wrapText="1"/>
      <protection hidden="1"/>
    </xf>
    <xf numFmtId="0" fontId="96" fillId="0" borderId="1" xfId="7" applyFont="1" applyFill="1" applyBorder="1" applyAlignment="1" applyProtection="1">
      <alignment horizontal="left" vertical="center" wrapText="1"/>
      <protection hidden="1"/>
    </xf>
    <xf numFmtId="0" fontId="88" fillId="0" borderId="1" xfId="7" quotePrefix="1" applyFont="1" applyFill="1" applyBorder="1" applyAlignment="1" applyProtection="1">
      <alignment horizontal="center" vertical="center" wrapText="1"/>
      <protection hidden="1"/>
    </xf>
    <xf numFmtId="0" fontId="96" fillId="0" borderId="1" xfId="0" applyFont="1" applyFill="1" applyBorder="1" applyAlignment="1">
      <alignment horizontal="left" vertical="center" wrapText="1"/>
    </xf>
    <xf numFmtId="0" fontId="92" fillId="0" borderId="4" xfId="7" applyFont="1" applyFill="1" applyBorder="1" applyAlignment="1" applyProtection="1">
      <alignment horizontal="left" vertical="center" wrapText="1"/>
      <protection hidden="1"/>
    </xf>
    <xf numFmtId="0" fontId="96" fillId="0" borderId="1" xfId="7" applyNumberFormat="1" applyFont="1" applyFill="1" applyBorder="1" applyAlignment="1" applyProtection="1">
      <alignment horizontal="center" vertical="center" wrapText="1"/>
      <protection hidden="1"/>
    </xf>
    <xf numFmtId="0" fontId="96" fillId="0" borderId="1" xfId="7" applyNumberFormat="1" applyFont="1" applyFill="1" applyBorder="1" applyAlignment="1" applyProtection="1">
      <alignment horizontal="left" vertical="center" wrapText="1"/>
      <protection hidden="1"/>
    </xf>
    <xf numFmtId="0" fontId="90" fillId="0" borderId="1" xfId="7" quotePrefix="1" applyNumberFormat="1" applyFont="1" applyFill="1" applyBorder="1" applyAlignment="1" applyProtection="1">
      <alignment horizontal="center" vertical="center" wrapText="1"/>
      <protection hidden="1"/>
    </xf>
    <xf numFmtId="0" fontId="90" fillId="0" borderId="4" xfId="7" applyNumberFormat="1" applyFont="1" applyFill="1" applyBorder="1" applyAlignment="1" applyProtection="1">
      <alignment horizontal="left" vertical="center" wrapText="1"/>
      <protection hidden="1"/>
    </xf>
    <xf numFmtId="3" fontId="90" fillId="0" borderId="1" xfId="7" quotePrefix="1" applyNumberFormat="1" applyFont="1" applyFill="1" applyBorder="1" applyAlignment="1" applyProtection="1">
      <alignment horizontal="center" vertical="center" wrapText="1"/>
      <protection hidden="1"/>
    </xf>
    <xf numFmtId="167" fontId="88" fillId="0" borderId="0" xfId="5" applyNumberFormat="1" applyFont="1" applyFill="1" applyBorder="1" applyAlignment="1" applyProtection="1">
      <alignment horizontal="right" vertical="center"/>
      <protection hidden="1"/>
    </xf>
    <xf numFmtId="0" fontId="90" fillId="0" borderId="0" xfId="7" applyFont="1" applyFill="1" applyBorder="1" applyAlignment="1" applyProtection="1">
      <alignment vertical="top"/>
      <protection hidden="1"/>
    </xf>
    <xf numFmtId="2" fontId="88" fillId="0" borderId="0" xfId="9" applyNumberFormat="1" applyFont="1" applyFill="1" applyAlignment="1">
      <alignment horizontal="center" vertical="center"/>
    </xf>
    <xf numFmtId="2" fontId="90" fillId="0" borderId="0" xfId="9" applyNumberFormat="1" applyFont="1" applyFill="1" applyBorder="1" applyAlignment="1">
      <alignment vertical="center"/>
    </xf>
    <xf numFmtId="2" fontId="88" fillId="0" borderId="0" xfId="9" applyNumberFormat="1" applyFont="1" applyFill="1" applyBorder="1" applyAlignment="1">
      <alignment horizontal="left" vertical="center"/>
    </xf>
    <xf numFmtId="0" fontId="90" fillId="0" borderId="0" xfId="9" applyNumberFormat="1" applyFont="1" applyFill="1" applyBorder="1" applyAlignment="1">
      <alignment horizontal="center" vertical="center"/>
    </xf>
    <xf numFmtId="0" fontId="90" fillId="0" borderId="0" xfId="9" applyNumberFormat="1" applyFont="1" applyFill="1" applyAlignment="1">
      <alignment horizontal="center" vertical="center" wrapText="1"/>
    </xf>
    <xf numFmtId="0" fontId="148" fillId="0" borderId="0" xfId="0" applyFont="1" applyFill="1"/>
    <xf numFmtId="3" fontId="138" fillId="0" borderId="0" xfId="11" applyNumberFormat="1" applyFont="1" applyFill="1" applyAlignment="1">
      <alignment vertical="center" wrapText="1"/>
    </xf>
    <xf numFmtId="0" fontId="88" fillId="0" borderId="0" xfId="0" applyFont="1" applyFill="1" applyAlignment="1"/>
    <xf numFmtId="0" fontId="88" fillId="0" borderId="0" xfId="0" applyFont="1" applyFill="1" applyBorder="1" applyAlignment="1">
      <alignment vertical="center"/>
    </xf>
    <xf numFmtId="0" fontId="92" fillId="0" borderId="0" xfId="0" applyFont="1" applyFill="1" applyAlignment="1">
      <alignment horizontal="right"/>
    </xf>
    <xf numFmtId="0" fontId="90" fillId="0" borderId="1" xfId="2" applyNumberFormat="1" applyFont="1" applyFill="1" applyBorder="1" applyAlignment="1" applyProtection="1">
      <alignment horizontal="center" vertical="center" wrapText="1"/>
    </xf>
    <xf numFmtId="166" fontId="90" fillId="0" borderId="1" xfId="1" applyNumberFormat="1" applyFont="1" applyFill="1" applyBorder="1" applyAlignment="1" applyProtection="1">
      <alignment horizontal="center" vertical="center" wrapText="1"/>
    </xf>
    <xf numFmtId="166" fontId="88" fillId="0" borderId="0" xfId="0" applyNumberFormat="1" applyFont="1" applyFill="1"/>
    <xf numFmtId="166" fontId="90" fillId="0" borderId="1" xfId="1" applyNumberFormat="1" applyFont="1" applyFill="1" applyBorder="1" applyAlignment="1" applyProtection="1">
      <alignment horizontal="right" vertical="center" wrapText="1"/>
    </xf>
    <xf numFmtId="0" fontId="90" fillId="0" borderId="1" xfId="2" applyNumberFormat="1" applyFont="1" applyFill="1" applyBorder="1" applyAlignment="1" applyProtection="1">
      <alignment horizontal="left" vertical="center" wrapText="1"/>
    </xf>
    <xf numFmtId="0" fontId="88" fillId="0" borderId="1" xfId="0" applyFont="1" applyFill="1" applyBorder="1" applyAlignment="1">
      <alignment horizontal="center"/>
    </xf>
    <xf numFmtId="0" fontId="88" fillId="0" borderId="0" xfId="0" applyFont="1" applyFill="1" applyAlignment="1">
      <alignment horizontal="center"/>
    </xf>
    <xf numFmtId="166" fontId="88" fillId="0" borderId="0" xfId="1" applyNumberFormat="1" applyFont="1" applyFill="1" applyAlignment="1">
      <alignment horizontal="right"/>
    </xf>
    <xf numFmtId="0" fontId="88" fillId="0" borderId="0" xfId="0" applyFont="1" applyFill="1" applyAlignment="1">
      <alignment wrapText="1"/>
    </xf>
    <xf numFmtId="166" fontId="88" fillId="0" borderId="0" xfId="1" applyNumberFormat="1" applyFont="1" applyFill="1"/>
    <xf numFmtId="0" fontId="90" fillId="0" borderId="0" xfId="263" applyFont="1" applyFill="1" applyAlignment="1">
      <alignment vertical="center"/>
    </xf>
    <xf numFmtId="166" fontId="90" fillId="0" borderId="0" xfId="1" applyNumberFormat="1" applyFont="1" applyFill="1" applyAlignment="1"/>
    <xf numFmtId="166" fontId="88" fillId="0" borderId="0" xfId="1" applyNumberFormat="1" applyFont="1" applyFill="1" applyAlignment="1"/>
    <xf numFmtId="0" fontId="90" fillId="0" borderId="0" xfId="0" applyFont="1" applyFill="1" applyAlignment="1">
      <alignment horizontal="left"/>
    </xf>
    <xf numFmtId="166" fontId="90" fillId="0" borderId="0" xfId="1" applyNumberFormat="1" applyFont="1" applyFill="1" applyAlignment="1">
      <alignment horizontal="right"/>
    </xf>
    <xf numFmtId="0" fontId="90" fillId="0" borderId="0" xfId="0" applyFont="1" applyFill="1" applyAlignment="1">
      <alignment horizontal="right"/>
    </xf>
    <xf numFmtId="0" fontId="92" fillId="0" borderId="0" xfId="0" applyFont="1" applyFill="1" applyAlignment="1"/>
    <xf numFmtId="0" fontId="92" fillId="0" borderId="0" xfId="0" applyFont="1" applyFill="1" applyAlignment="1">
      <alignment horizontal="right" vertical="center"/>
    </xf>
    <xf numFmtId="0" fontId="88" fillId="0" borderId="1" xfId="0" applyFont="1" applyFill="1" applyBorder="1"/>
    <xf numFmtId="0" fontId="90" fillId="0" borderId="0" xfId="263" applyFont="1" applyFill="1" applyAlignment="1">
      <alignment vertical="top"/>
    </xf>
    <xf numFmtId="166" fontId="90" fillId="0" borderId="0" xfId="1" applyNumberFormat="1" applyFont="1" applyFill="1" applyAlignment="1">
      <alignment horizontal="left"/>
    </xf>
    <xf numFmtId="0" fontId="90" fillId="0" borderId="3" xfId="9" applyFont="1" applyFill="1" applyBorder="1" applyAlignment="1">
      <alignment vertical="center"/>
    </xf>
    <xf numFmtId="0" fontId="90" fillId="0" borderId="0" xfId="9" applyFont="1" applyFill="1" applyBorder="1" applyAlignment="1">
      <alignment vertical="center"/>
    </xf>
    <xf numFmtId="0" fontId="90" fillId="0" borderId="0" xfId="268" applyFont="1" applyFill="1" applyAlignment="1">
      <alignment vertical="center"/>
    </xf>
    <xf numFmtId="166" fontId="93" fillId="0" borderId="0" xfId="1" applyNumberFormat="1" applyFont="1" applyFill="1" applyAlignment="1">
      <alignment horizontal="center" wrapText="1"/>
    </xf>
    <xf numFmtId="0" fontId="93" fillId="0" borderId="0" xfId="0" applyFont="1" applyFill="1" applyAlignment="1">
      <alignment horizontal="center" wrapText="1"/>
    </xf>
    <xf numFmtId="0" fontId="94" fillId="0" borderId="0" xfId="0" applyFont="1" applyFill="1"/>
    <xf numFmtId="166" fontId="94" fillId="0" borderId="0" xfId="1" applyNumberFormat="1" applyFont="1" applyFill="1" applyAlignment="1">
      <alignment horizontal="center" wrapText="1"/>
    </xf>
    <xf numFmtId="0" fontId="94" fillId="0" borderId="0" xfId="0" applyFont="1" applyFill="1" applyAlignment="1">
      <alignment horizontal="center" wrapText="1"/>
    </xf>
    <xf numFmtId="166" fontId="93" fillId="0" borderId="0" xfId="1" applyNumberFormat="1" applyFont="1" applyFill="1" applyAlignment="1">
      <alignment horizontal="center" vertical="center" wrapText="1"/>
    </xf>
    <xf numFmtId="0" fontId="98" fillId="0" borderId="0" xfId="0" applyFont="1" applyFill="1" applyAlignment="1">
      <alignment horizontal="right" vertical="center"/>
    </xf>
    <xf numFmtId="166" fontId="91" fillId="0" borderId="0" xfId="1" applyNumberFormat="1" applyFont="1" applyFill="1" applyAlignment="1">
      <alignment horizontal="left" vertical="center" wrapText="1"/>
    </xf>
    <xf numFmtId="166" fontId="95" fillId="0" borderId="0" xfId="1" applyNumberFormat="1" applyFont="1" applyFill="1" applyAlignment="1">
      <alignment horizontal="left" vertical="center" wrapText="1"/>
    </xf>
    <xf numFmtId="166" fontId="94" fillId="0" borderId="0" xfId="1" applyNumberFormat="1" applyFont="1" applyFill="1" applyAlignment="1">
      <alignment horizontal="left" wrapText="1"/>
    </xf>
    <xf numFmtId="0" fontId="94" fillId="0" borderId="0" xfId="0" applyFont="1" applyFill="1" applyAlignment="1"/>
    <xf numFmtId="0" fontId="94" fillId="0" borderId="0" xfId="0" applyFont="1" applyFill="1" applyAlignment="1">
      <alignment horizontal="right" vertical="center"/>
    </xf>
    <xf numFmtId="166" fontId="94" fillId="0" borderId="0" xfId="1" applyNumberFormat="1" applyFont="1" applyFill="1" applyAlignment="1">
      <alignment horizontal="right"/>
    </xf>
    <xf numFmtId="0" fontId="94" fillId="0" borderId="0" xfId="0" applyFont="1" applyFill="1" applyAlignment="1">
      <alignment horizontal="right"/>
    </xf>
    <xf numFmtId="0" fontId="93" fillId="0" borderId="0" xfId="0" applyFont="1" applyFill="1" applyBorder="1" applyAlignment="1">
      <alignment vertical="center"/>
    </xf>
    <xf numFmtId="0" fontId="98" fillId="0" borderId="0" xfId="0" applyFont="1" applyFill="1" applyBorder="1" applyAlignment="1">
      <alignment horizontal="right" vertical="center"/>
    </xf>
    <xf numFmtId="166" fontId="93" fillId="0" borderId="0" xfId="1" applyNumberFormat="1" applyFont="1" applyFill="1" applyBorder="1" applyAlignment="1">
      <alignment horizontal="left" vertical="center"/>
    </xf>
    <xf numFmtId="0" fontId="93" fillId="0" borderId="0" xfId="0" applyFont="1" applyFill="1" applyBorder="1" applyAlignment="1">
      <alignment horizontal="left" vertical="center"/>
    </xf>
    <xf numFmtId="166" fontId="99" fillId="0" borderId="0" xfId="1" applyNumberFormat="1" applyFont="1" applyFill="1" applyBorder="1" applyAlignment="1" applyProtection="1">
      <alignment horizontal="center" vertical="center" wrapText="1"/>
    </xf>
    <xf numFmtId="0" fontId="99" fillId="0" borderId="0" xfId="2" applyNumberFormat="1" applyFont="1" applyFill="1" applyBorder="1" applyAlignment="1" applyProtection="1">
      <alignment horizontal="center" vertical="center" wrapText="1"/>
    </xf>
    <xf numFmtId="0" fontId="94" fillId="0" borderId="0" xfId="0" applyFont="1" applyFill="1" applyBorder="1"/>
    <xf numFmtId="0" fontId="101" fillId="0" borderId="1" xfId="0" applyNumberFormat="1" applyFont="1" applyFill="1" applyBorder="1" applyAlignment="1" applyProtection="1">
      <alignment horizontal="left" vertical="center" wrapText="1"/>
    </xf>
    <xf numFmtId="0" fontId="12" fillId="0" borderId="0" xfId="0" applyFont="1" applyFill="1"/>
    <xf numFmtId="166" fontId="99" fillId="0" borderId="1" xfId="1" applyNumberFormat="1" applyFont="1" applyFill="1" applyBorder="1" applyAlignment="1" applyProtection="1">
      <alignment horizontal="right" vertical="center" wrapText="1"/>
    </xf>
    <xf numFmtId="0" fontId="0" fillId="0" borderId="0" xfId="0" applyFill="1" applyAlignment="1">
      <alignment horizontal="right"/>
    </xf>
    <xf numFmtId="0" fontId="0" fillId="0" borderId="0" xfId="0" applyFont="1" applyFill="1"/>
    <xf numFmtId="0" fontId="99" fillId="0" borderId="1" xfId="2" applyNumberFormat="1" applyFont="1" applyFill="1" applyBorder="1" applyAlignment="1" applyProtection="1">
      <alignment horizontal="left" vertical="center" wrapText="1"/>
    </xf>
    <xf numFmtId="166" fontId="99" fillId="0" borderId="0" xfId="1" applyNumberFormat="1" applyFont="1" applyFill="1" applyBorder="1" applyAlignment="1" applyProtection="1">
      <alignment horizontal="left" vertical="center" wrapText="1"/>
    </xf>
    <xf numFmtId="0" fontId="99" fillId="0" borderId="0" xfId="2" applyNumberFormat="1" applyFont="1" applyFill="1" applyBorder="1" applyAlignment="1" applyProtection="1">
      <alignment horizontal="left" vertical="center" wrapText="1"/>
    </xf>
    <xf numFmtId="0" fontId="93" fillId="0" borderId="0" xfId="0" applyFont="1" applyFill="1"/>
    <xf numFmtId="166" fontId="93" fillId="0" borderId="0" xfId="1" applyNumberFormat="1" applyFont="1" applyFill="1" applyAlignment="1">
      <alignment horizontal="right" vertical="center"/>
    </xf>
    <xf numFmtId="0" fontId="92" fillId="0" borderId="0" xfId="9" applyNumberFormat="1" applyFont="1" applyFill="1" applyAlignment="1">
      <alignment vertical="center"/>
    </xf>
    <xf numFmtId="0" fontId="93" fillId="0" borderId="2" xfId="0" applyFont="1" applyFill="1" applyBorder="1" applyAlignment="1">
      <alignment horizontal="left"/>
    </xf>
    <xf numFmtId="0" fontId="94" fillId="0" borderId="2" xfId="0" applyFont="1" applyFill="1" applyBorder="1" applyAlignment="1"/>
    <xf numFmtId="0" fontId="90" fillId="0" borderId="0" xfId="9" applyNumberFormat="1" applyFont="1" applyFill="1" applyBorder="1" applyAlignment="1">
      <alignment horizontal="right" vertical="center"/>
    </xf>
    <xf numFmtId="166" fontId="90" fillId="0" borderId="0" xfId="1" applyNumberFormat="1" applyFont="1" applyFill="1" applyBorder="1" applyAlignment="1">
      <alignment horizontal="right" vertical="center"/>
    </xf>
    <xf numFmtId="0" fontId="90" fillId="0" borderId="0" xfId="268" applyFont="1" applyFill="1" applyAlignment="1">
      <alignment horizontal="right" vertical="center"/>
    </xf>
    <xf numFmtId="166" fontId="90" fillId="0" borderId="0" xfId="1" applyNumberFormat="1" applyFont="1" applyFill="1" applyAlignment="1">
      <alignment horizontal="right" vertical="center"/>
    </xf>
    <xf numFmtId="0" fontId="88" fillId="0" borderId="0" xfId="268" applyFont="1" applyFill="1" applyAlignment="1">
      <alignment horizontal="right" vertical="center"/>
    </xf>
    <xf numFmtId="0" fontId="88" fillId="0" borderId="0" xfId="268" applyFont="1" applyFill="1" applyAlignment="1">
      <alignment vertical="center"/>
    </xf>
    <xf numFmtId="166" fontId="94" fillId="0" borderId="0" xfId="1" applyNumberFormat="1" applyFont="1" applyFill="1"/>
    <xf numFmtId="10" fontId="90" fillId="0" borderId="1" xfId="2" applyNumberFormat="1" applyFont="1" applyFill="1" applyBorder="1" applyAlignment="1" applyProtection="1">
      <alignment horizontal="right" vertical="center" wrapText="1"/>
    </xf>
    <xf numFmtId="0" fontId="1" fillId="35" borderId="0" xfId="8" applyFill="1"/>
    <xf numFmtId="0" fontId="88" fillId="3" borderId="0" xfId="0" applyFont="1" applyFill="1"/>
    <xf numFmtId="0" fontId="1" fillId="3" borderId="0" xfId="8" applyFill="1"/>
    <xf numFmtId="0" fontId="94" fillId="35" borderId="0" xfId="8" applyFont="1" applyFill="1"/>
    <xf numFmtId="0" fontId="93" fillId="4" borderId="1" xfId="8" applyFont="1" applyFill="1" applyBorder="1" applyAlignment="1">
      <alignment horizontal="center" vertical="center" wrapText="1"/>
    </xf>
    <xf numFmtId="49" fontId="88" fillId="3" borderId="1" xfId="8" applyNumberFormat="1" applyFont="1" applyFill="1" applyBorder="1" applyAlignment="1" applyProtection="1">
      <alignment horizontal="center" vertical="center" wrapText="1"/>
    </xf>
    <xf numFmtId="49" fontId="88" fillId="3" borderId="1" xfId="8" applyNumberFormat="1" applyFont="1" applyFill="1" applyBorder="1" applyAlignment="1" applyProtection="1">
      <alignment horizontal="left" vertical="center" wrapText="1"/>
    </xf>
    <xf numFmtId="0" fontId="94" fillId="3" borderId="1" xfId="8" applyFont="1" applyFill="1" applyBorder="1"/>
    <xf numFmtId="0" fontId="94" fillId="3" borderId="1" xfId="8" applyFont="1" applyFill="1" applyBorder="1" applyAlignment="1">
      <alignment vertical="center" wrapText="1"/>
    </xf>
    <xf numFmtId="10" fontId="88" fillId="3" borderId="1" xfId="8" applyNumberFormat="1" applyFont="1" applyFill="1" applyBorder="1" applyAlignment="1" applyProtection="1">
      <alignment horizontal="left" vertical="center" wrapText="1"/>
    </xf>
    <xf numFmtId="14" fontId="90" fillId="3" borderId="1" xfId="8" applyNumberFormat="1" applyFont="1" applyFill="1" applyBorder="1" applyAlignment="1" applyProtection="1">
      <alignment horizontal="left" vertical="center" wrapText="1"/>
    </xf>
    <xf numFmtId="10" fontId="90" fillId="3" borderId="1" xfId="8" applyNumberFormat="1" applyFont="1" applyFill="1" applyBorder="1" applyAlignment="1" applyProtection="1">
      <alignment horizontal="left" vertical="center" wrapText="1"/>
    </xf>
    <xf numFmtId="0" fontId="101" fillId="3" borderId="1" xfId="8" applyFont="1" applyFill="1" applyBorder="1" applyAlignment="1" applyProtection="1">
      <alignment horizontal="center" vertical="center" wrapText="1"/>
    </xf>
    <xf numFmtId="0" fontId="94" fillId="3" borderId="0" xfId="8" applyFont="1" applyFill="1" applyAlignment="1">
      <alignment horizontal="center"/>
    </xf>
    <xf numFmtId="0" fontId="94" fillId="3" borderId="0" xfId="8" applyFont="1" applyFill="1"/>
    <xf numFmtId="0" fontId="93" fillId="3" borderId="0" xfId="0" applyFont="1" applyFill="1"/>
    <xf numFmtId="0" fontId="94" fillId="3" borderId="0" xfId="0" applyFont="1" applyFill="1"/>
    <xf numFmtId="166" fontId="93" fillId="3" borderId="0" xfId="751" applyNumberFormat="1" applyFont="1" applyFill="1" applyAlignment="1" applyProtection="1">
      <alignment horizontal="right"/>
      <protection locked="0"/>
    </xf>
    <xf numFmtId="0" fontId="98" fillId="3" borderId="0" xfId="0" applyFont="1" applyFill="1"/>
    <xf numFmtId="166" fontId="98" fillId="3" borderId="0" xfId="751" applyNumberFormat="1" applyFont="1" applyFill="1" applyAlignment="1" applyProtection="1">
      <alignment horizontal="right"/>
      <protection locked="0"/>
    </xf>
    <xf numFmtId="166" fontId="94" fillId="3" borderId="0" xfId="751" applyNumberFormat="1" applyFont="1" applyFill="1" applyAlignment="1" applyProtection="1">
      <alignment horizontal="right"/>
      <protection locked="0"/>
    </xf>
    <xf numFmtId="0" fontId="94" fillId="3" borderId="2" xfId="0" applyFont="1" applyFill="1" applyBorder="1"/>
    <xf numFmtId="0" fontId="1" fillId="3" borderId="0" xfId="8" applyFill="1" applyBorder="1"/>
    <xf numFmtId="166" fontId="94" fillId="3" borderId="2" xfId="751" applyNumberFormat="1" applyFont="1" applyFill="1" applyBorder="1" applyAlignment="1" applyProtection="1">
      <alignment horizontal="right"/>
      <protection locked="0"/>
    </xf>
    <xf numFmtId="0" fontId="93" fillId="3" borderId="0" xfId="0" applyFont="1" applyFill="1" applyBorder="1"/>
    <xf numFmtId="166" fontId="93" fillId="3" borderId="0" xfId="751" applyNumberFormat="1" applyFont="1" applyFill="1" applyBorder="1" applyAlignment="1" applyProtection="1">
      <alignment horizontal="right"/>
      <protection locked="0"/>
    </xf>
    <xf numFmtId="0" fontId="1" fillId="35" borderId="0" xfId="8" applyFill="1" applyAlignment="1">
      <alignment horizontal="center"/>
    </xf>
    <xf numFmtId="166" fontId="0" fillId="0" borderId="0" xfId="0" applyNumberFormat="1" applyFill="1"/>
    <xf numFmtId="43" fontId="88" fillId="0" borderId="0" xfId="1" applyFont="1" applyFill="1"/>
    <xf numFmtId="43" fontId="88" fillId="0" borderId="0" xfId="1" applyFont="1" applyFill="1" applyAlignment="1">
      <alignment vertical="center"/>
    </xf>
    <xf numFmtId="43" fontId="148" fillId="0" borderId="0" xfId="1" applyFont="1" applyFill="1"/>
    <xf numFmtId="3" fontId="99" fillId="0" borderId="1" xfId="0" applyNumberFormat="1" applyFont="1" applyFill="1" applyBorder="1" applyAlignment="1" applyProtection="1">
      <alignment horizontal="right" vertical="center" wrapText="1"/>
    </xf>
    <xf numFmtId="43" fontId="138" fillId="3" borderId="1" xfId="1" applyFont="1" applyFill="1" applyBorder="1" applyAlignment="1">
      <alignment horizontal="right" vertical="center" wrapText="1"/>
    </xf>
    <xf numFmtId="0" fontId="99" fillId="0" borderId="1" xfId="0" applyNumberFormat="1" applyFont="1" applyFill="1" applyBorder="1" applyAlignment="1" applyProtection="1">
      <alignment horizontal="right" vertical="center" wrapText="1"/>
    </xf>
    <xf numFmtId="166" fontId="101" fillId="0" borderId="1" xfId="1" applyNumberFormat="1" applyFont="1" applyFill="1" applyBorder="1" applyAlignment="1" applyProtection="1">
      <alignment horizontal="right" vertical="center" wrapText="1"/>
      <protection locked="0"/>
    </xf>
    <xf numFmtId="166" fontId="99" fillId="0" borderId="1" xfId="0" applyNumberFormat="1" applyFont="1" applyFill="1" applyBorder="1" applyAlignment="1" applyProtection="1">
      <alignment horizontal="right" vertical="center" wrapText="1"/>
    </xf>
    <xf numFmtId="0" fontId="101" fillId="0" borderId="1" xfId="0" applyNumberFormat="1" applyFont="1" applyFill="1" applyBorder="1" applyAlignment="1" applyProtection="1">
      <alignment horizontal="right" vertical="center" wrapText="1"/>
    </xf>
    <xf numFmtId="3" fontId="99" fillId="0" borderId="1" xfId="2" applyNumberFormat="1" applyFont="1" applyFill="1" applyBorder="1" applyAlignment="1" applyProtection="1">
      <alignment horizontal="right" vertical="center" wrapText="1"/>
    </xf>
    <xf numFmtId="0" fontId="99" fillId="0" borderId="1" xfId="2" applyNumberFormat="1" applyFont="1" applyFill="1" applyBorder="1" applyAlignment="1" applyProtection="1">
      <alignment horizontal="right" vertical="center" wrapText="1"/>
    </xf>
    <xf numFmtId="10" fontId="90" fillId="0" borderId="1" xfId="4" applyNumberFormat="1" applyFont="1" applyFill="1" applyBorder="1" applyAlignment="1" applyProtection="1">
      <alignment horizontal="right" vertical="center" wrapText="1"/>
    </xf>
    <xf numFmtId="0" fontId="92" fillId="0" borderId="0" xfId="0" applyFont="1" applyFill="1" applyAlignment="1">
      <alignment horizontal="center" vertical="center"/>
    </xf>
    <xf numFmtId="0" fontId="90" fillId="0" borderId="1" xfId="0" applyFont="1" applyFill="1" applyBorder="1" applyAlignment="1">
      <alignment horizontal="center" vertical="center"/>
    </xf>
    <xf numFmtId="3" fontId="138" fillId="0" borderId="0" xfId="11" applyNumberFormat="1" applyFont="1" applyFill="1" applyAlignment="1">
      <alignment horizontal="left" vertical="center" wrapText="1"/>
    </xf>
    <xf numFmtId="0" fontId="92" fillId="3" borderId="0" xfId="0" applyFont="1" applyFill="1" applyAlignment="1">
      <alignment horizontal="center" vertical="center"/>
    </xf>
    <xf numFmtId="3" fontId="91" fillId="0" borderId="0" xfId="8" applyNumberFormat="1" applyFont="1" applyFill="1" applyAlignment="1">
      <alignment horizontal="left" vertical="center" wrapText="1"/>
    </xf>
    <xf numFmtId="3" fontId="95" fillId="0" borderId="0" xfId="8" applyNumberFormat="1" applyFont="1" applyFill="1" applyAlignment="1">
      <alignment horizontal="left" vertical="center" wrapText="1"/>
    </xf>
    <xf numFmtId="0" fontId="93" fillId="0" borderId="0" xfId="0" applyFont="1" applyFill="1" applyAlignment="1">
      <alignment horizontal="center" vertical="center" wrapText="1"/>
    </xf>
    <xf numFmtId="0" fontId="98" fillId="0" borderId="0" xfId="0" applyFont="1" applyFill="1" applyAlignment="1">
      <alignment horizontal="center" vertical="center"/>
    </xf>
    <xf numFmtId="0" fontId="101" fillId="3" borderId="1" xfId="8" applyFont="1" applyFill="1" applyBorder="1" applyAlignment="1" applyProtection="1">
      <alignment horizontal="left" vertical="center" wrapText="1"/>
    </xf>
    <xf numFmtId="49" fontId="90" fillId="0" borderId="0" xfId="2" applyNumberFormat="1" applyFont="1" applyFill="1" applyBorder="1" applyAlignment="1" applyProtection="1">
      <alignment horizontal="left" vertical="center" wrapText="1"/>
    </xf>
    <xf numFmtId="166" fontId="90" fillId="0" borderId="0" xfId="1" applyNumberFormat="1" applyFont="1" applyFill="1" applyBorder="1" applyAlignment="1" applyProtection="1">
      <alignment horizontal="right" vertical="center" wrapText="1"/>
    </xf>
    <xf numFmtId="10" fontId="90" fillId="0" borderId="0" xfId="4" applyNumberFormat="1" applyFont="1" applyFill="1" applyBorder="1" applyAlignment="1" applyProtection="1">
      <alignment horizontal="right" vertical="center" wrapText="1"/>
    </xf>
    <xf numFmtId="0" fontId="90" fillId="0" borderId="0" xfId="0" applyFont="1" applyFill="1" applyBorder="1" applyAlignment="1">
      <alignment horizontal="left"/>
    </xf>
    <xf numFmtId="0" fontId="90" fillId="0" borderId="0" xfId="0" applyFont="1" applyFill="1" applyBorder="1" applyAlignment="1">
      <alignment horizontal="right"/>
    </xf>
    <xf numFmtId="0" fontId="88" fillId="0" borderId="0" xfId="0" applyFont="1" applyFill="1" applyBorder="1" applyAlignment="1"/>
    <xf numFmtId="166" fontId="90" fillId="4" borderId="1" xfId="1" applyNumberFormat="1" applyFont="1" applyFill="1" applyBorder="1" applyAlignment="1" applyProtection="1">
      <alignment horizontal="center" vertical="center" wrapText="1"/>
    </xf>
    <xf numFmtId="3" fontId="90" fillId="0" borderId="0" xfId="8" applyNumberFormat="1" applyFont="1" applyFill="1" applyAlignment="1">
      <alignment vertical="center" wrapText="1"/>
    </xf>
    <xf numFmtId="3" fontId="88" fillId="0" borderId="0" xfId="8" applyNumberFormat="1" applyFont="1" applyFill="1" applyAlignment="1">
      <alignment vertical="center" wrapText="1"/>
    </xf>
    <xf numFmtId="166" fontId="90" fillId="0" borderId="0" xfId="1" applyNumberFormat="1" applyFont="1" applyFill="1" applyBorder="1" applyAlignment="1">
      <alignment horizontal="left"/>
    </xf>
    <xf numFmtId="0" fontId="99" fillId="0" borderId="1" xfId="0" applyNumberFormat="1" applyFont="1" applyFill="1" applyBorder="1" applyAlignment="1" applyProtection="1">
      <alignment horizontal="center" vertical="center" wrapText="1"/>
    </xf>
    <xf numFmtId="0" fontId="94" fillId="0" borderId="0" xfId="0" applyFont="1" applyFill="1" applyBorder="1" applyAlignment="1">
      <alignment horizontal="right" vertical="center"/>
    </xf>
    <xf numFmtId="0" fontId="90" fillId="0" borderId="3" xfId="9" applyNumberFormat="1" applyFont="1" applyFill="1" applyBorder="1" applyAlignment="1">
      <alignment horizontal="right" vertical="center"/>
    </xf>
    <xf numFmtId="0" fontId="88" fillId="3" borderId="0" xfId="0" applyFont="1" applyFill="1" applyAlignment="1">
      <alignment horizontal="left" vertical="center" wrapText="1"/>
    </xf>
    <xf numFmtId="0" fontId="93" fillId="4" borderId="1" xfId="8" applyFont="1" applyFill="1" applyBorder="1" applyAlignment="1">
      <alignment horizontal="center" vertical="center" wrapText="1"/>
    </xf>
    <xf numFmtId="0" fontId="166" fillId="3" borderId="1" xfId="0" applyFont="1" applyFill="1" applyBorder="1" applyAlignment="1" applyProtection="1">
      <alignment horizontal="left"/>
      <protection locked="0"/>
    </xf>
    <xf numFmtId="0" fontId="166" fillId="3" borderId="1" xfId="0" applyFont="1" applyFill="1" applyBorder="1" applyAlignment="1">
      <alignment horizontal="left"/>
    </xf>
    <xf numFmtId="0" fontId="166" fillId="3" borderId="0" xfId="0" applyFont="1" applyFill="1"/>
    <xf numFmtId="0" fontId="5" fillId="34" borderId="0" xfId="0" applyFont="1" applyFill="1"/>
    <xf numFmtId="0" fontId="90" fillId="0" borderId="0" xfId="0" applyFont="1" applyFill="1" applyAlignment="1">
      <alignment horizontal="right" vertical="center"/>
    </xf>
    <xf numFmtId="41" fontId="88" fillId="0" borderId="39" xfId="0" applyNumberFormat="1" applyFont="1" applyFill="1" applyBorder="1" applyAlignment="1" applyProtection="1">
      <alignment horizontal="right" vertical="center" wrapText="1"/>
    </xf>
    <xf numFmtId="0" fontId="90" fillId="0" borderId="1" xfId="2" applyNumberFormat="1" applyFont="1" applyFill="1" applyBorder="1" applyAlignment="1" applyProtection="1">
      <alignment horizontal="right" vertical="center" wrapText="1"/>
    </xf>
    <xf numFmtId="166" fontId="19" fillId="0" borderId="1" xfId="508" applyNumberFormat="1" applyFont="1" applyFill="1" applyBorder="1" applyAlignment="1">
      <alignment horizontal="right" vertical="center" wrapText="1"/>
    </xf>
    <xf numFmtId="0" fontId="138" fillId="3" borderId="0" xfId="11" applyFont="1" applyFill="1" applyAlignment="1"/>
    <xf numFmtId="0" fontId="138" fillId="3" borderId="0" xfId="0" applyFont="1" applyFill="1"/>
    <xf numFmtId="0" fontId="138" fillId="3" borderId="0" xfId="0" applyFont="1" applyFill="1" applyAlignment="1">
      <alignment horizontal="right"/>
    </xf>
    <xf numFmtId="0" fontId="141" fillId="3" borderId="0" xfId="11" applyFont="1" applyFill="1" applyAlignment="1"/>
    <xf numFmtId="0" fontId="141" fillId="12" borderId="0" xfId="11" applyFont="1" applyFill="1" applyAlignment="1"/>
    <xf numFmtId="0" fontId="138" fillId="12" borderId="0" xfId="0" applyFont="1" applyFill="1"/>
    <xf numFmtId="0" fontId="140" fillId="3" borderId="0" xfId="11" applyFont="1" applyFill="1" applyAlignment="1">
      <alignment horizontal="center"/>
    </xf>
    <xf numFmtId="0" fontId="141" fillId="3" borderId="0" xfId="11" applyFont="1" applyFill="1" applyAlignment="1">
      <alignment horizontal="center"/>
    </xf>
    <xf numFmtId="166" fontId="141" fillId="3" borderId="0" xfId="12" applyNumberFormat="1" applyFont="1" applyFill="1" applyAlignment="1">
      <alignment horizontal="center"/>
    </xf>
    <xf numFmtId="0" fontId="138" fillId="3" borderId="0" xfId="11" applyFont="1" applyFill="1" applyAlignment="1">
      <alignment horizontal="center" vertical="center"/>
    </xf>
    <xf numFmtId="0" fontId="138" fillId="3" borderId="0" xfId="11" applyFont="1" applyFill="1" applyAlignment="1">
      <alignment horizontal="left" vertical="center" wrapText="1"/>
    </xf>
    <xf numFmtId="0" fontId="138" fillId="3" borderId="0" xfId="0" applyFont="1" applyFill="1" applyAlignment="1">
      <alignment vertical="center"/>
    </xf>
    <xf numFmtId="0" fontId="141" fillId="3" borderId="0" xfId="11" applyFont="1" applyFill="1" applyAlignment="1">
      <alignment horizontal="left" vertical="center" wrapText="1"/>
    </xf>
    <xf numFmtId="3" fontId="138" fillId="3" borderId="0" xfId="11" applyNumberFormat="1" applyFont="1" applyFill="1" applyAlignment="1">
      <alignment vertical="center" wrapText="1"/>
    </xf>
    <xf numFmtId="166" fontId="140" fillId="3" borderId="0" xfId="12" applyNumberFormat="1" applyFont="1" applyFill="1" applyAlignment="1">
      <alignment horizontal="right"/>
    </xf>
    <xf numFmtId="0" fontId="141" fillId="5" borderId="1" xfId="11" applyFont="1" applyFill="1" applyBorder="1" applyAlignment="1">
      <alignment horizontal="center" vertical="center" wrapText="1"/>
    </xf>
    <xf numFmtId="166" fontId="141" fillId="5" borderId="1" xfId="12" applyNumberFormat="1" applyFont="1" applyFill="1" applyBorder="1" applyAlignment="1">
      <alignment horizontal="center" vertical="center" wrapText="1"/>
    </xf>
    <xf numFmtId="0" fontId="141" fillId="3" borderId="0" xfId="11" applyFont="1" applyFill="1" applyAlignment="1">
      <alignment horizontal="center" vertical="center"/>
    </xf>
    <xf numFmtId="166" fontId="138" fillId="0" borderId="1" xfId="12" applyNumberFormat="1" applyFont="1" applyFill="1" applyBorder="1" applyAlignment="1">
      <alignment horizontal="center" vertical="center" wrapText="1"/>
    </xf>
    <xf numFmtId="0" fontId="138" fillId="3" borderId="4" xfId="11" applyFont="1" applyFill="1" applyBorder="1" applyAlignment="1">
      <alignment horizontal="center" vertical="center" wrapText="1"/>
    </xf>
    <xf numFmtId="166" fontId="138" fillId="3" borderId="0" xfId="0" applyNumberFormat="1" applyFont="1" applyFill="1"/>
    <xf numFmtId="166" fontId="141" fillId="0" borderId="1" xfId="5" applyNumberFormat="1" applyFont="1" applyFill="1" applyBorder="1" applyAlignment="1">
      <alignment horizontal="center" vertical="center" wrapText="1"/>
    </xf>
    <xf numFmtId="0" fontId="140" fillId="3" borderId="4" xfId="11" applyFont="1" applyFill="1" applyBorder="1" applyAlignment="1">
      <alignment vertical="center" wrapText="1"/>
    </xf>
    <xf numFmtId="0" fontId="138" fillId="3" borderId="5" xfId="11" applyFont="1" applyFill="1" applyBorder="1" applyAlignment="1">
      <alignment vertical="center"/>
    </xf>
    <xf numFmtId="0" fontId="138" fillId="4" borderId="1" xfId="11" applyFont="1" applyFill="1" applyBorder="1" applyAlignment="1">
      <alignment vertical="center" wrapText="1"/>
    </xf>
    <xf numFmtId="0" fontId="138" fillId="0" borderId="5" xfId="11" applyFont="1" applyFill="1" applyBorder="1" applyAlignment="1">
      <alignment vertical="center" wrapText="1"/>
    </xf>
    <xf numFmtId="0" fontId="140" fillId="3" borderId="0" xfId="11" applyFont="1" applyFill="1"/>
    <xf numFmtId="0" fontId="138" fillId="0" borderId="0" xfId="0" applyFont="1" applyAlignment="1">
      <alignment horizontal="left" vertical="center"/>
    </xf>
    <xf numFmtId="0" fontId="88" fillId="3" borderId="0" xfId="0" applyFont="1" applyFill="1" applyAlignment="1"/>
    <xf numFmtId="0" fontId="138" fillId="3" borderId="0" xfId="0" applyFont="1" applyFill="1" applyAlignment="1"/>
    <xf numFmtId="43" fontId="138" fillId="3" borderId="0" xfId="11" applyNumberFormat="1" applyFont="1" applyFill="1"/>
    <xf numFmtId="0" fontId="137" fillId="3" borderId="1" xfId="11" applyFont="1" applyFill="1" applyBorder="1" applyAlignment="1">
      <alignment horizontal="center" vertical="center" wrapText="1"/>
    </xf>
    <xf numFmtId="0" fontId="167" fillId="4" borderId="1" xfId="11" applyFont="1" applyFill="1" applyBorder="1" applyAlignment="1">
      <alignment horizontal="center" vertical="center" wrapText="1"/>
    </xf>
    <xf numFmtId="0" fontId="138" fillId="3" borderId="1" xfId="11" applyFont="1" applyFill="1" applyBorder="1" applyAlignment="1">
      <alignment vertical="center" wrapText="1"/>
    </xf>
    <xf numFmtId="3" fontId="138" fillId="3" borderId="1" xfId="1" applyNumberFormat="1" applyFont="1" applyFill="1" applyBorder="1" applyAlignment="1">
      <alignment horizontal="right" vertical="center" wrapText="1"/>
    </xf>
    <xf numFmtId="3" fontId="138" fillId="3" borderId="1" xfId="11" applyNumberFormat="1" applyFont="1" applyFill="1" applyBorder="1" applyAlignment="1">
      <alignment horizontal="right" vertical="center" wrapText="1"/>
    </xf>
    <xf numFmtId="0" fontId="3" fillId="0" borderId="0" xfId="2" applyFont="1" applyFill="1"/>
    <xf numFmtId="0" fontId="3" fillId="0" borderId="0" xfId="9" applyNumberFormat="1" applyFont="1" applyFill="1" applyBorder="1" applyAlignment="1">
      <alignment vertical="center" wrapText="1"/>
    </xf>
    <xf numFmtId="3" fontId="99" fillId="0" borderId="1" xfId="0" applyNumberFormat="1" applyFont="1" applyFill="1" applyBorder="1" applyAlignment="1" applyProtection="1">
      <alignment horizontal="center" vertical="center" wrapText="1"/>
    </xf>
    <xf numFmtId="10" fontId="99" fillId="0" borderId="1" xfId="0" applyNumberFormat="1" applyFont="1" applyFill="1" applyBorder="1" applyAlignment="1" applyProtection="1">
      <alignment horizontal="right" vertical="center" wrapText="1"/>
    </xf>
    <xf numFmtId="10" fontId="101" fillId="0" borderId="1" xfId="4" applyNumberFormat="1" applyFont="1" applyFill="1" applyBorder="1" applyAlignment="1" applyProtection="1">
      <alignment horizontal="right" vertical="center" wrapText="1"/>
      <protection locked="0"/>
    </xf>
    <xf numFmtId="166" fontId="101" fillId="0" borderId="1" xfId="1" applyNumberFormat="1" applyFont="1" applyFill="1" applyBorder="1" applyAlignment="1" applyProtection="1">
      <alignment horizontal="right" vertical="center" wrapText="1"/>
    </xf>
    <xf numFmtId="10" fontId="99" fillId="0" borderId="1" xfId="2" applyNumberFormat="1" applyFont="1" applyFill="1" applyBorder="1" applyAlignment="1" applyProtection="1">
      <alignment horizontal="right" vertical="center" wrapText="1"/>
    </xf>
    <xf numFmtId="10" fontId="99" fillId="0" borderId="1" xfId="4" applyNumberFormat="1" applyFont="1" applyFill="1" applyBorder="1" applyAlignment="1" applyProtection="1">
      <alignment horizontal="right" vertical="center" wrapText="1"/>
      <protection locked="0"/>
    </xf>
    <xf numFmtId="0" fontId="90" fillId="0" borderId="0" xfId="0" applyFont="1" applyFill="1" applyBorder="1" applyAlignment="1">
      <alignment vertical="center"/>
    </xf>
    <xf numFmtId="10" fontId="99" fillId="0" borderId="1" xfId="1" applyNumberFormat="1" applyFont="1" applyFill="1" applyBorder="1" applyAlignment="1" applyProtection="1">
      <alignment horizontal="right" vertical="center" wrapText="1"/>
      <protection locked="0"/>
    </xf>
    <xf numFmtId="166" fontId="101" fillId="0" borderId="1" xfId="0" applyNumberFormat="1" applyFont="1" applyFill="1" applyBorder="1" applyAlignment="1" applyProtection="1">
      <alignment horizontal="right" vertical="center" wrapText="1"/>
    </xf>
    <xf numFmtId="10" fontId="101" fillId="0" borderId="1" xfId="1" applyNumberFormat="1" applyFont="1" applyFill="1" applyBorder="1" applyAlignment="1" applyProtection="1">
      <alignment horizontal="right" vertical="center" wrapText="1"/>
      <protection locked="0"/>
    </xf>
    <xf numFmtId="15" fontId="5" fillId="3" borderId="0" xfId="0" applyNumberFormat="1" applyFont="1" applyFill="1"/>
    <xf numFmtId="0" fontId="5" fillId="3" borderId="0" xfId="0" applyFont="1" applyFill="1" applyAlignment="1">
      <alignment wrapText="1"/>
    </xf>
    <xf numFmtId="166" fontId="6" fillId="3" borderId="1" xfId="1" applyNumberFormat="1" applyFont="1" applyFill="1" applyBorder="1"/>
    <xf numFmtId="166" fontId="5" fillId="3" borderId="1" xfId="1" applyNumberFormat="1" applyFont="1" applyFill="1" applyBorder="1"/>
    <xf numFmtId="166" fontId="7" fillId="3" borderId="1" xfId="1" applyNumberFormat="1" applyFont="1" applyFill="1" applyBorder="1"/>
    <xf numFmtId="0" fontId="6" fillId="3" borderId="1" xfId="0" applyFont="1" applyFill="1" applyBorder="1" applyAlignment="1"/>
    <xf numFmtId="166" fontId="169" fillId="0" borderId="1" xfId="5" applyNumberFormat="1" applyFont="1" applyFill="1" applyBorder="1" applyAlignment="1">
      <alignment horizontal="right" vertical="center" wrapText="1"/>
    </xf>
    <xf numFmtId="10" fontId="90" fillId="0" borderId="1" xfId="1" applyNumberFormat="1" applyFont="1" applyFill="1" applyBorder="1" applyAlignment="1" applyProtection="1">
      <alignment horizontal="right" vertical="center" wrapText="1"/>
    </xf>
    <xf numFmtId="0" fontId="90" fillId="0" borderId="0" xfId="7" applyNumberFormat="1" applyFont="1" applyFill="1" applyBorder="1" applyAlignment="1" applyProtection="1">
      <alignment horizontal="center" vertical="center"/>
      <protection hidden="1"/>
    </xf>
    <xf numFmtId="0" fontId="144" fillId="0" borderId="1" xfId="2" applyNumberFormat="1" applyFont="1" applyFill="1" applyBorder="1" applyAlignment="1" applyProtection="1">
      <alignment horizontal="center" vertical="center" wrapText="1"/>
    </xf>
    <xf numFmtId="0" fontId="144" fillId="0" borderId="0" xfId="9" applyNumberFormat="1" applyFont="1" applyFill="1" applyBorder="1" applyAlignment="1">
      <alignment vertical="center"/>
    </xf>
    <xf numFmtId="0" fontId="3" fillId="0" borderId="0" xfId="2" applyFont="1" applyFill="1" applyBorder="1"/>
    <xf numFmtId="0" fontId="3" fillId="0" borderId="0" xfId="0" applyFont="1" applyFill="1" applyAlignment="1">
      <alignment vertical="center"/>
    </xf>
    <xf numFmtId="0" fontId="3" fillId="0" borderId="0" xfId="7" applyFont="1" applyFill="1" applyBorder="1" applyAlignment="1" applyProtection="1">
      <alignment vertical="center"/>
      <protection hidden="1"/>
    </xf>
    <xf numFmtId="0" fontId="144" fillId="0" borderId="0" xfId="0" applyFont="1" applyFill="1" applyAlignment="1">
      <alignment horizontal="center" vertical="center"/>
    </xf>
    <xf numFmtId="166" fontId="3" fillId="0" borderId="0" xfId="5" applyNumberFormat="1" applyFont="1" applyFill="1" applyAlignment="1">
      <alignment vertical="center"/>
    </xf>
    <xf numFmtId="0" fontId="3" fillId="0" borderId="0" xfId="0" applyFont="1" applyFill="1" applyAlignment="1">
      <alignment horizontal="right" vertical="center"/>
    </xf>
    <xf numFmtId="0" fontId="144" fillId="0" borderId="0" xfId="0" applyFont="1" applyFill="1" applyAlignment="1">
      <alignment vertical="center"/>
    </xf>
    <xf numFmtId="0" fontId="146" fillId="0" borderId="0" xfId="0" applyFont="1" applyFill="1" applyAlignment="1">
      <alignment vertical="center"/>
    </xf>
    <xf numFmtId="0" fontId="144" fillId="0" borderId="0" xfId="9" applyNumberFormat="1" applyFont="1" applyFill="1" applyBorder="1" applyAlignment="1">
      <alignment horizontal="right" vertical="center"/>
    </xf>
    <xf numFmtId="0" fontId="3" fillId="0" borderId="0" xfId="2" applyFont="1" applyFill="1" applyAlignment="1">
      <alignment horizontal="left" vertical="center"/>
    </xf>
    <xf numFmtId="0" fontId="144" fillId="0" borderId="0" xfId="2" applyFont="1" applyFill="1" applyAlignment="1">
      <alignment horizontal="left" vertical="center"/>
    </xf>
    <xf numFmtId="0" fontId="3" fillId="0" borderId="0" xfId="2" applyFont="1" applyFill="1" applyAlignment="1">
      <alignment horizontal="righ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0" fontId="3" fillId="0" borderId="0" xfId="2" applyFont="1" applyFill="1" applyBorder="1" applyAlignment="1">
      <alignment vertical="center"/>
    </xf>
    <xf numFmtId="166" fontId="144" fillId="0" borderId="0" xfId="5" applyNumberFormat="1" applyFont="1" applyFill="1" applyBorder="1" applyAlignment="1">
      <alignment vertical="center"/>
    </xf>
    <xf numFmtId="0" fontId="144" fillId="0" borderId="0" xfId="0" applyFont="1" applyFill="1" applyBorder="1" applyAlignment="1">
      <alignment vertical="center"/>
    </xf>
    <xf numFmtId="3" fontId="95" fillId="0" borderId="0" xfId="8" applyNumberFormat="1" applyFont="1" applyFill="1" applyAlignment="1">
      <alignment horizontal="left" vertical="center" wrapText="1"/>
    </xf>
    <xf numFmtId="0" fontId="92" fillId="0" borderId="0" xfId="0" applyFont="1" applyFill="1" applyAlignment="1">
      <alignment horizontal="center" vertical="center"/>
    </xf>
    <xf numFmtId="3" fontId="91" fillId="0" borderId="0" xfId="8" applyNumberFormat="1" applyFont="1" applyFill="1" applyAlignment="1">
      <alignment horizontal="left" vertical="center" wrapText="1"/>
    </xf>
    <xf numFmtId="0" fontId="90" fillId="0" borderId="1" xfId="0" applyFont="1" applyFill="1" applyBorder="1" applyAlignment="1">
      <alignment horizontal="center" vertical="center"/>
    </xf>
    <xf numFmtId="3" fontId="138" fillId="0" borderId="0" xfId="11" applyNumberFormat="1" applyFont="1" applyFill="1" applyAlignment="1">
      <alignment horizontal="left" vertical="center" wrapText="1"/>
    </xf>
    <xf numFmtId="0" fontId="98" fillId="0" borderId="0" xfId="0" applyFont="1" applyFill="1" applyAlignment="1">
      <alignment horizontal="center" vertical="center"/>
    </xf>
    <xf numFmtId="0" fontId="88" fillId="3" borderId="0" xfId="0" applyFont="1" applyFill="1" applyAlignment="1">
      <alignment horizontal="left" vertical="center" wrapText="1"/>
    </xf>
    <xf numFmtId="0" fontId="92" fillId="3" borderId="0" xfId="0" applyFont="1" applyFill="1" applyAlignment="1">
      <alignment horizontal="center" vertical="center"/>
    </xf>
    <xf numFmtId="0" fontId="93" fillId="4" borderId="1" xfId="8" applyFont="1" applyFill="1" applyBorder="1" applyAlignment="1">
      <alignment horizontal="center" vertical="center" wrapText="1"/>
    </xf>
    <xf numFmtId="166" fontId="90" fillId="4" borderId="1" xfId="1" applyNumberFormat="1" applyFont="1" applyFill="1" applyBorder="1" applyAlignment="1" applyProtection="1">
      <alignment horizontal="center" vertical="center" wrapText="1"/>
    </xf>
    <xf numFmtId="0" fontId="90" fillId="0" borderId="1" xfId="2" applyNumberFormat="1" applyFont="1" applyFill="1" applyBorder="1" applyAlignment="1" applyProtection="1">
      <alignment horizontal="center" vertical="center" wrapText="1"/>
    </xf>
    <xf numFmtId="0" fontId="93" fillId="0" borderId="0" xfId="0" applyFont="1" applyFill="1" applyAlignment="1">
      <alignment horizontal="center" vertical="center" wrapText="1"/>
    </xf>
    <xf numFmtId="167" fontId="90" fillId="0" borderId="1" xfId="5" applyNumberFormat="1" applyFont="1" applyFill="1" applyBorder="1" applyAlignment="1" applyProtection="1">
      <alignment horizontal="right" vertical="center"/>
      <protection hidden="1"/>
    </xf>
    <xf numFmtId="43" fontId="90" fillId="0" borderId="1" xfId="5" applyFont="1" applyFill="1" applyBorder="1" applyAlignment="1" applyProtection="1">
      <alignment horizontal="center" vertical="center" wrapText="1"/>
      <protection hidden="1"/>
    </xf>
    <xf numFmtId="168" fontId="88" fillId="0" borderId="1" xfId="5" applyNumberFormat="1" applyFont="1" applyFill="1" applyBorder="1" applyAlignment="1" applyProtection="1">
      <alignment horizontal="right" vertical="center"/>
      <protection hidden="1"/>
    </xf>
    <xf numFmtId="43" fontId="90" fillId="0" borderId="1" xfId="5" applyFont="1" applyFill="1" applyBorder="1" applyAlignment="1" applyProtection="1">
      <alignment horizontal="right" vertical="center"/>
      <protection hidden="1"/>
    </xf>
    <xf numFmtId="49" fontId="88" fillId="3" borderId="1" xfId="894" applyNumberFormat="1" applyFont="1" applyFill="1" applyBorder="1" applyAlignment="1" applyProtection="1">
      <alignment horizontal="center" vertical="center" wrapText="1"/>
    </xf>
    <xf numFmtId="0" fontId="88" fillId="0" borderId="0" xfId="908" applyFont="1" applyFill="1" applyBorder="1" applyAlignment="1">
      <alignment vertical="center"/>
    </xf>
    <xf numFmtId="0" fontId="92" fillId="0" borderId="0" xfId="908" applyFont="1" applyFill="1" applyAlignment="1">
      <alignment horizontal="right"/>
    </xf>
    <xf numFmtId="43" fontId="88" fillId="0" borderId="0" xfId="907" applyFont="1" applyFill="1"/>
    <xf numFmtId="0" fontId="88" fillId="0" borderId="0" xfId="908" applyFont="1" applyFill="1"/>
    <xf numFmtId="166" fontId="88" fillId="0" borderId="0" xfId="908" applyNumberFormat="1" applyFont="1" applyFill="1"/>
    <xf numFmtId="166" fontId="90" fillId="4" borderId="1" xfId="907" applyNumberFormat="1" applyFont="1" applyFill="1" applyBorder="1" applyAlignment="1" applyProtection="1">
      <alignment horizontal="center" vertical="center" wrapText="1"/>
    </xf>
    <xf numFmtId="0" fontId="88" fillId="0" borderId="1" xfId="908" applyFont="1" applyFill="1" applyBorder="1" applyAlignment="1">
      <alignment horizontal="center" vertical="center"/>
    </xf>
    <xf numFmtId="166" fontId="88" fillId="0" borderId="1" xfId="907" applyNumberFormat="1" applyFont="1" applyFill="1" applyBorder="1" applyAlignment="1" applyProtection="1">
      <alignment horizontal="right" vertical="center" wrapText="1"/>
    </xf>
    <xf numFmtId="10" fontId="88" fillId="0" borderId="1" xfId="909" applyNumberFormat="1" applyFont="1" applyFill="1" applyBorder="1" applyAlignment="1" applyProtection="1">
      <alignment horizontal="right" vertical="center" wrapText="1"/>
    </xf>
    <xf numFmtId="43" fontId="148" fillId="0" borderId="0" xfId="907" applyFont="1" applyFill="1"/>
    <xf numFmtId="0" fontId="148" fillId="0" borderId="0" xfId="908" applyFont="1" applyFill="1"/>
    <xf numFmtId="0" fontId="92" fillId="0" borderId="0" xfId="908" applyFont="1" applyFill="1" applyBorder="1" applyAlignment="1">
      <alignment horizontal="left" vertical="center"/>
    </xf>
    <xf numFmtId="0" fontId="90" fillId="0" borderId="0" xfId="908" applyFont="1" applyFill="1" applyAlignment="1">
      <alignment vertical="center"/>
    </xf>
    <xf numFmtId="0" fontId="92" fillId="0" borderId="0" xfId="908" applyFont="1" applyFill="1" applyAlignment="1">
      <alignment horizontal="right" vertical="center"/>
    </xf>
    <xf numFmtId="0" fontId="88" fillId="0" borderId="0" xfId="908" applyFont="1" applyFill="1" applyAlignment="1">
      <alignment vertical="center"/>
    </xf>
    <xf numFmtId="0" fontId="90" fillId="0" borderId="1" xfId="908" applyFont="1" applyFill="1" applyBorder="1" applyAlignment="1">
      <alignment horizontal="center" vertical="center"/>
    </xf>
    <xf numFmtId="166" fontId="90" fillId="0" borderId="1" xfId="907" applyNumberFormat="1" applyFont="1" applyFill="1" applyBorder="1" applyAlignment="1" applyProtection="1">
      <alignment horizontal="left" vertical="center" wrapText="1"/>
    </xf>
    <xf numFmtId="0" fontId="147" fillId="0" borderId="0" xfId="908" applyFont="1" applyFill="1"/>
    <xf numFmtId="166" fontId="88" fillId="0" borderId="1" xfId="907" applyNumberFormat="1" applyFont="1" applyFill="1" applyBorder="1" applyAlignment="1" applyProtection="1">
      <alignment horizontal="left" vertical="center" wrapText="1"/>
    </xf>
    <xf numFmtId="0" fontId="90" fillId="0" borderId="4" xfId="2" applyNumberFormat="1" applyFont="1" applyFill="1" applyBorder="1" applyAlignment="1" applyProtection="1">
      <alignment horizontal="center" vertical="center" wrapText="1"/>
    </xf>
    <xf numFmtId="166" fontId="103" fillId="0" borderId="0" xfId="519" applyNumberFormat="1" applyFont="1" applyFill="1" applyAlignment="1" applyProtection="1">
      <alignment horizontal="center" vertical="center"/>
      <protection locked="0"/>
    </xf>
    <xf numFmtId="166" fontId="90" fillId="0" borderId="0" xfId="907" applyNumberFormat="1" applyFont="1" applyFill="1" applyBorder="1" applyAlignment="1">
      <alignment horizontal="right" vertical="center"/>
    </xf>
    <xf numFmtId="0" fontId="3" fillId="0" borderId="1" xfId="0" applyNumberFormat="1" applyFont="1" applyFill="1" applyBorder="1" applyAlignment="1" applyProtection="1">
      <alignment horizontal="left" vertical="center" wrapText="1"/>
    </xf>
    <xf numFmtId="166" fontId="90" fillId="0" borderId="1" xfId="5" applyNumberFormat="1" applyFont="1" applyFill="1" applyBorder="1" applyAlignment="1" applyProtection="1">
      <alignment horizontal="right" vertical="center"/>
      <protection hidden="1"/>
    </xf>
    <xf numFmtId="166" fontId="88" fillId="0" borderId="1" xfId="5" applyNumberFormat="1" applyFont="1" applyFill="1" applyBorder="1" applyAlignment="1" applyProtection="1">
      <alignment horizontal="right" vertical="center"/>
      <protection hidden="1"/>
    </xf>
    <xf numFmtId="166" fontId="96" fillId="0" borderId="1" xfId="5" applyNumberFormat="1" applyFont="1" applyFill="1" applyBorder="1" applyAlignment="1" applyProtection="1">
      <alignment horizontal="right" vertical="center"/>
      <protection hidden="1"/>
    </xf>
    <xf numFmtId="166" fontId="92" fillId="0" borderId="1" xfId="5" applyNumberFormat="1" applyFont="1" applyFill="1" applyBorder="1" applyAlignment="1" applyProtection="1">
      <alignment horizontal="right" vertical="center"/>
      <protection hidden="1"/>
    </xf>
    <xf numFmtId="166" fontId="90" fillId="0" borderId="0" xfId="1" applyNumberFormat="1" applyFont="1" applyFill="1" applyBorder="1" applyAlignment="1" applyProtection="1">
      <alignment horizontal="right" vertical="center"/>
      <protection hidden="1"/>
    </xf>
    <xf numFmtId="41" fontId="90" fillId="0" borderId="39" xfId="0" applyNumberFormat="1" applyFont="1" applyFill="1" applyBorder="1" applyAlignment="1" applyProtection="1">
      <alignment horizontal="right" vertical="center" wrapText="1"/>
    </xf>
    <xf numFmtId="0" fontId="88" fillId="0" borderId="1" xfId="0" applyNumberFormat="1" applyFont="1" applyFill="1" applyBorder="1" applyAlignment="1" applyProtection="1">
      <alignment horizontal="right" vertical="center" wrapText="1"/>
    </xf>
    <xf numFmtId="166" fontId="144" fillId="0" borderId="39" xfId="1" applyNumberFormat="1" applyFont="1" applyFill="1" applyBorder="1" applyAlignment="1" applyProtection="1">
      <alignment horizontal="left" vertical="center" wrapText="1"/>
    </xf>
    <xf numFmtId="166" fontId="3" fillId="0" borderId="39" xfId="1"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right" vertical="center" wrapText="1"/>
    </xf>
    <xf numFmtId="166" fontId="3" fillId="0" borderId="1" xfId="1" applyNumberFormat="1" applyFont="1" applyFill="1" applyBorder="1" applyAlignment="1" applyProtection="1">
      <alignment horizontal="right" vertical="center" wrapText="1"/>
    </xf>
    <xf numFmtId="164" fontId="88" fillId="0" borderId="1" xfId="0" applyNumberFormat="1" applyFont="1" applyFill="1" applyBorder="1" applyAlignment="1" applyProtection="1">
      <alignment horizontal="right" vertical="center" wrapText="1"/>
    </xf>
    <xf numFmtId="0" fontId="3" fillId="0" borderId="0" xfId="9" applyNumberFormat="1" applyFont="1" applyFill="1" applyBorder="1" applyAlignment="1">
      <alignment horizontal="center" vertical="top" wrapText="1"/>
    </xf>
    <xf numFmtId="0" fontId="88" fillId="0" borderId="0" xfId="0" applyFont="1" applyFill="1" applyAlignment="1" applyProtection="1">
      <alignment vertical="center"/>
      <protection hidden="1"/>
    </xf>
    <xf numFmtId="0" fontId="88" fillId="0" borderId="0" xfId="7" applyFont="1" applyFill="1" applyBorder="1" applyAlignment="1" applyProtection="1">
      <alignment horizontal="left" vertical="center"/>
      <protection hidden="1"/>
    </xf>
    <xf numFmtId="0" fontId="88" fillId="0" borderId="0" xfId="2" applyFont="1" applyFill="1"/>
    <xf numFmtId="0" fontId="88" fillId="0" borderId="0" xfId="9" applyNumberFormat="1" applyFont="1" applyFill="1" applyBorder="1" applyAlignment="1">
      <alignment vertical="center" wrapText="1"/>
    </xf>
    <xf numFmtId="0" fontId="144" fillId="0" borderId="0" xfId="11" applyFont="1" applyFill="1" applyAlignment="1">
      <alignment horizontal="center" vertical="center" wrapText="1"/>
    </xf>
    <xf numFmtId="0" fontId="144" fillId="0" borderId="0" xfId="11" applyFont="1" applyFill="1" applyAlignment="1">
      <alignment horizontal="center" vertical="center"/>
    </xf>
    <xf numFmtId="0" fontId="3" fillId="0" borderId="0" xfId="0" applyFont="1" applyFill="1"/>
    <xf numFmtId="0" fontId="3" fillId="0" borderId="0" xfId="0" applyFont="1" applyFill="1" applyAlignment="1">
      <alignment horizontal="right"/>
    </xf>
    <xf numFmtId="0" fontId="3" fillId="0" borderId="1" xfId="0" applyFont="1" applyFill="1" applyBorder="1" applyAlignment="1">
      <alignment vertical="center" wrapText="1"/>
    </xf>
    <xf numFmtId="0" fontId="148" fillId="0" borderId="0" xfId="0" applyFont="1" applyFill="1" applyAlignment="1">
      <alignment vertical="center"/>
    </xf>
    <xf numFmtId="0" fontId="90" fillId="0" borderId="44" xfId="0" applyFont="1" applyFill="1" applyBorder="1" applyAlignment="1">
      <alignment horizontal="left"/>
    </xf>
    <xf numFmtId="0" fontId="90" fillId="0" borderId="44" xfId="0" applyFont="1" applyFill="1" applyBorder="1" applyAlignment="1">
      <alignment horizontal="right"/>
    </xf>
    <xf numFmtId="0" fontId="88" fillId="0" borderId="44" xfId="0" applyFont="1" applyFill="1" applyBorder="1" applyAlignment="1"/>
    <xf numFmtId="166" fontId="90" fillId="0" borderId="44" xfId="1" applyNumberFormat="1" applyFont="1" applyFill="1" applyBorder="1" applyAlignment="1">
      <alignment horizontal="right"/>
    </xf>
    <xf numFmtId="0" fontId="90" fillId="0" borderId="0" xfId="0" applyFont="1" applyFill="1" applyBorder="1" applyAlignment="1">
      <alignment horizontal="center" vertical="center" wrapText="1"/>
    </xf>
    <xf numFmtId="166" fontId="88" fillId="0" borderId="0" xfId="1" applyNumberFormat="1" applyFont="1" applyFill="1" applyBorder="1"/>
    <xf numFmtId="0" fontId="90" fillId="0" borderId="0" xfId="0" applyFont="1" applyFill="1" applyBorder="1" applyAlignment="1">
      <alignment horizontal="left" vertical="center"/>
    </xf>
    <xf numFmtId="0" fontId="90" fillId="0" borderId="0" xfId="0" applyFont="1" applyFill="1" applyBorder="1" applyAlignment="1">
      <alignment horizontal="left" vertical="center" wrapText="1"/>
    </xf>
    <xf numFmtId="0" fontId="92" fillId="0" borderId="0" xfId="0" applyFont="1" applyFill="1" applyBorder="1" applyAlignment="1">
      <alignment horizontal="right" vertical="center" wrapText="1"/>
    </xf>
    <xf numFmtId="49" fontId="90" fillId="0" borderId="1" xfId="0" applyNumberFormat="1" applyFont="1" applyFill="1" applyBorder="1" applyAlignment="1" applyProtection="1">
      <alignment horizontal="left" vertical="center" wrapText="1"/>
    </xf>
    <xf numFmtId="10" fontId="88" fillId="0" borderId="1" xfId="1" applyNumberFormat="1" applyFont="1" applyFill="1" applyBorder="1" applyAlignment="1" applyProtection="1">
      <alignment horizontal="right" vertical="center" wrapText="1"/>
    </xf>
    <xf numFmtId="0" fontId="90" fillId="0" borderId="0" xfId="0" applyFont="1" applyFill="1"/>
    <xf numFmtId="49" fontId="88" fillId="0" borderId="1" xfId="0" applyNumberFormat="1" applyFont="1" applyFill="1" applyBorder="1" applyAlignment="1" applyProtection="1">
      <alignment horizontal="left" vertical="center" wrapText="1"/>
    </xf>
    <xf numFmtId="3" fontId="88" fillId="0" borderId="1" xfId="1" applyNumberFormat="1" applyFont="1" applyFill="1" applyBorder="1" applyAlignment="1" applyProtection="1">
      <alignment horizontal="right" vertical="center" wrapText="1"/>
    </xf>
    <xf numFmtId="0" fontId="88" fillId="0" borderId="8" xfId="0" applyFont="1" applyFill="1" applyBorder="1" applyAlignment="1">
      <alignment horizontal="center" vertical="center"/>
    </xf>
    <xf numFmtId="49" fontId="88" fillId="0" borderId="8" xfId="0" applyNumberFormat="1" applyFont="1" applyFill="1" applyBorder="1" applyAlignment="1" applyProtection="1">
      <alignment horizontal="left" vertical="center" wrapText="1"/>
    </xf>
    <xf numFmtId="43" fontId="88" fillId="0" borderId="1" xfId="1" applyFont="1" applyFill="1" applyBorder="1" applyAlignment="1" applyProtection="1">
      <alignment horizontal="right" vertical="center" wrapText="1"/>
    </xf>
    <xf numFmtId="3" fontId="88" fillId="0" borderId="0" xfId="0" applyNumberFormat="1" applyFont="1" applyFill="1" applyAlignment="1">
      <alignment vertical="center"/>
    </xf>
    <xf numFmtId="0" fontId="90" fillId="0" borderId="0" xfId="893" applyNumberFormat="1" applyFont="1" applyFill="1" applyAlignment="1">
      <alignment vertical="center" wrapText="1"/>
    </xf>
    <xf numFmtId="0" fontId="3" fillId="0" borderId="0" xfId="7" applyFont="1" applyFill="1" applyBorder="1" applyAlignment="1" applyProtection="1">
      <alignment horizontal="right" vertical="center"/>
      <protection hidden="1"/>
    </xf>
    <xf numFmtId="0" fontId="145" fillId="3" borderId="0" xfId="0" applyFont="1" applyFill="1" applyAlignment="1">
      <alignment horizontal="right"/>
    </xf>
    <xf numFmtId="0" fontId="145" fillId="2" borderId="0" xfId="0" applyFont="1" applyFill="1" applyAlignment="1">
      <alignment horizontal="right"/>
    </xf>
    <xf numFmtId="0" fontId="144" fillId="0" borderId="0" xfId="11" applyFont="1" applyFill="1" applyAlignment="1">
      <alignment vertical="center"/>
    </xf>
    <xf numFmtId="0" fontId="148" fillId="0" borderId="0" xfId="0" applyFont="1" applyFill="1" applyAlignment="1">
      <alignment wrapText="1"/>
    </xf>
    <xf numFmtId="3" fontId="88" fillId="0" borderId="0" xfId="8" applyNumberFormat="1" applyFont="1" applyFill="1" applyAlignment="1">
      <alignment horizontal="center" vertical="center" wrapText="1"/>
    </xf>
    <xf numFmtId="3" fontId="88" fillId="0" borderId="0" xfId="0" applyNumberFormat="1" applyFont="1" applyFill="1"/>
    <xf numFmtId="41" fontId="88" fillId="0" borderId="0" xfId="0" applyNumberFormat="1" applyFont="1" applyFill="1"/>
    <xf numFmtId="166" fontId="88" fillId="0" borderId="0" xfId="1" applyNumberFormat="1" applyFont="1" applyFill="1" applyAlignment="1">
      <alignment vertical="center"/>
    </xf>
    <xf numFmtId="166" fontId="148" fillId="0" borderId="0" xfId="0" applyNumberFormat="1" applyFont="1" applyFill="1" applyAlignment="1">
      <alignment vertical="center"/>
    </xf>
    <xf numFmtId="166" fontId="88" fillId="0" borderId="0" xfId="7" applyNumberFormat="1" applyFont="1" applyFill="1" applyBorder="1" applyAlignment="1" applyProtection="1">
      <alignment vertical="center"/>
      <protection hidden="1"/>
    </xf>
    <xf numFmtId="43" fontId="88" fillId="0" borderId="0" xfId="7" applyNumberFormat="1" applyFont="1" applyFill="1" applyBorder="1" applyAlignment="1" applyProtection="1">
      <alignment vertical="center"/>
      <protection hidden="1"/>
    </xf>
    <xf numFmtId="166" fontId="3" fillId="0" borderId="0" xfId="1" applyNumberFormat="1" applyFont="1" applyFill="1" applyAlignment="1">
      <alignment horizontal="right"/>
    </xf>
    <xf numFmtId="0" fontId="3" fillId="0" borderId="1" xfId="0" applyNumberFormat="1" applyFont="1" applyFill="1" applyBorder="1" applyAlignment="1" applyProtection="1">
      <alignment horizontal="center" vertical="center" wrapText="1"/>
    </xf>
    <xf numFmtId="0" fontId="88" fillId="0" borderId="0" xfId="0" applyFont="1" applyFill="1" applyAlignment="1">
      <alignment vertical="top" wrapText="1"/>
    </xf>
    <xf numFmtId="3" fontId="144" fillId="0" borderId="1" xfId="0" applyNumberFormat="1" applyFont="1" applyFill="1" applyBorder="1" applyAlignment="1" applyProtection="1">
      <alignment horizontal="right" vertical="center" wrapText="1"/>
    </xf>
    <xf numFmtId="10" fontId="144" fillId="0" borderId="1" xfId="0" applyNumberFormat="1" applyFont="1" applyFill="1" applyBorder="1" applyAlignment="1" applyProtection="1">
      <alignment horizontal="right" vertical="center" wrapText="1"/>
    </xf>
    <xf numFmtId="0" fontId="3" fillId="0" borderId="1" xfId="752" applyNumberFormat="1" applyFont="1" applyFill="1" applyBorder="1" applyAlignment="1" applyProtection="1">
      <alignment horizontal="left" vertical="center" wrapText="1"/>
    </xf>
    <xf numFmtId="166" fontId="3" fillId="0" borderId="1" xfId="1" applyNumberFormat="1" applyFont="1" applyFill="1" applyBorder="1" applyAlignment="1" applyProtection="1">
      <alignment horizontal="center" vertical="center" wrapText="1"/>
      <protection locked="0"/>
    </xf>
    <xf numFmtId="10" fontId="3" fillId="0" borderId="1" xfId="4" applyNumberFormat="1" applyFont="1" applyFill="1" applyBorder="1" applyAlignment="1" applyProtection="1">
      <alignment horizontal="right" vertical="center" wrapText="1"/>
      <protection locked="0"/>
    </xf>
    <xf numFmtId="0" fontId="146" fillId="0" borderId="0" xfId="0" applyFont="1" applyFill="1"/>
    <xf numFmtId="0" fontId="3" fillId="0" borderId="1" xfId="752" quotePrefix="1" applyNumberFormat="1" applyFont="1" applyFill="1" applyBorder="1" applyAlignment="1" applyProtection="1">
      <alignment horizontal="left" vertical="center" wrapText="1"/>
    </xf>
    <xf numFmtId="10" fontId="144" fillId="0" borderId="1" xfId="4" applyNumberFormat="1" applyFont="1" applyFill="1" applyBorder="1" applyAlignment="1" applyProtection="1">
      <alignment horizontal="right" vertical="center" wrapText="1"/>
      <protection locked="0"/>
    </xf>
    <xf numFmtId="0" fontId="144" fillId="0" borderId="1" xfId="0" applyNumberFormat="1" applyFont="1" applyFill="1" applyBorder="1" applyAlignment="1" applyProtection="1">
      <alignment horizontal="right" vertical="center" wrapText="1"/>
    </xf>
    <xf numFmtId="166" fontId="144" fillId="0" borderId="1" xfId="1" applyNumberFormat="1" applyFont="1" applyFill="1" applyBorder="1" applyAlignment="1" applyProtection="1">
      <alignment horizontal="right" vertical="center" wrapText="1"/>
    </xf>
    <xf numFmtId="0" fontId="146" fillId="0" borderId="0" xfId="0" applyFont="1" applyFill="1" applyAlignment="1">
      <alignment horizontal="right"/>
    </xf>
    <xf numFmtId="166" fontId="3" fillId="0" borderId="1" xfId="1" applyNumberFormat="1" applyFont="1" applyFill="1" applyBorder="1" applyAlignment="1" applyProtection="1">
      <alignment vertical="center"/>
      <protection hidden="1"/>
    </xf>
    <xf numFmtId="0" fontId="187" fillId="0" borderId="0" xfId="0" applyFont="1" applyFill="1"/>
    <xf numFmtId="166" fontId="146" fillId="0" borderId="1" xfId="1" applyNumberFormat="1" applyFont="1" applyFill="1" applyBorder="1" applyProtection="1">
      <protection hidden="1"/>
    </xf>
    <xf numFmtId="221" fontId="146" fillId="0" borderId="1" xfId="1" applyNumberFormat="1" applyFont="1" applyFill="1" applyBorder="1" applyProtection="1">
      <protection hidden="1"/>
    </xf>
    <xf numFmtId="166" fontId="144" fillId="0" borderId="1" xfId="1" applyNumberFormat="1" applyFont="1" applyFill="1" applyBorder="1" applyAlignment="1" applyProtection="1">
      <alignment vertical="center"/>
      <protection hidden="1"/>
    </xf>
    <xf numFmtId="166" fontId="144" fillId="0" borderId="1" xfId="0" applyNumberFormat="1" applyFont="1" applyFill="1" applyBorder="1" applyAlignment="1" applyProtection="1">
      <alignment horizontal="right" vertical="center" wrapText="1"/>
    </xf>
    <xf numFmtId="10" fontId="144" fillId="0" borderId="1" xfId="1" applyNumberFormat="1" applyFont="1" applyFill="1" applyBorder="1" applyAlignment="1" applyProtection="1">
      <alignment horizontal="right" vertical="center" wrapText="1"/>
    </xf>
    <xf numFmtId="43" fontId="88" fillId="0" borderId="1" xfId="1" applyNumberFormat="1" applyFont="1" applyFill="1" applyBorder="1" applyAlignment="1" applyProtection="1">
      <alignment horizontal="left" vertical="center" wrapText="1"/>
    </xf>
    <xf numFmtId="43" fontId="90" fillId="0" borderId="1" xfId="1" applyNumberFormat="1" applyFont="1" applyFill="1" applyBorder="1" applyAlignment="1" applyProtection="1">
      <alignment horizontal="right" vertical="center" wrapText="1"/>
    </xf>
    <xf numFmtId="3" fontId="88" fillId="0" borderId="0" xfId="8" applyNumberFormat="1" applyFont="1" applyFill="1" applyAlignment="1">
      <alignment horizontal="left" vertical="center" wrapText="1"/>
    </xf>
    <xf numFmtId="0" fontId="92" fillId="0" borderId="0" xfId="0" applyFont="1" applyFill="1" applyAlignment="1">
      <alignment horizontal="center" vertical="center"/>
    </xf>
    <xf numFmtId="0" fontId="90" fillId="0" borderId="0" xfId="893"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0" fontId="92" fillId="0" borderId="0" xfId="0" applyFont="1" applyFill="1" applyBorder="1" applyAlignment="1">
      <alignment horizontal="right" vertical="center"/>
    </xf>
    <xf numFmtId="0" fontId="90" fillId="0" borderId="1" xfId="0" applyNumberFormat="1" applyFont="1" applyFill="1" applyBorder="1" applyAlignment="1" applyProtection="1">
      <alignment horizontal="center" vertical="center" wrapText="1"/>
    </xf>
    <xf numFmtId="0" fontId="90" fillId="0" borderId="1" xfId="0" applyNumberFormat="1" applyFont="1" applyFill="1" applyBorder="1" applyAlignment="1" applyProtection="1">
      <alignment horizontal="left" vertical="center" wrapText="1"/>
    </xf>
    <xf numFmtId="3" fontId="90" fillId="0" borderId="1" xfId="0" applyNumberFormat="1" applyFont="1" applyFill="1" applyBorder="1" applyAlignment="1" applyProtection="1">
      <alignment horizontal="right" vertical="center" wrapText="1"/>
    </xf>
    <xf numFmtId="3" fontId="90" fillId="0" borderId="1" xfId="0" applyNumberFormat="1" applyFont="1" applyFill="1" applyBorder="1" applyAlignment="1" applyProtection="1">
      <alignment horizontal="center" vertical="center" wrapText="1"/>
    </xf>
    <xf numFmtId="10" fontId="90" fillId="0" borderId="1" xfId="0" applyNumberFormat="1" applyFont="1" applyFill="1" applyBorder="1" applyAlignment="1" applyProtection="1">
      <alignment horizontal="right" vertical="center" wrapText="1"/>
    </xf>
    <xf numFmtId="166" fontId="88" fillId="0" borderId="1" xfId="1" applyNumberFormat="1" applyFont="1" applyFill="1" applyBorder="1" applyProtection="1">
      <protection hidden="1"/>
    </xf>
    <xf numFmtId="0" fontId="88" fillId="0" borderId="1" xfId="0" quotePrefix="1" applyFont="1" applyFill="1" applyBorder="1" applyAlignment="1" applyProtection="1">
      <alignment horizontal="right"/>
      <protection hidden="1"/>
    </xf>
    <xf numFmtId="2" fontId="88" fillId="0" borderId="1" xfId="0" quotePrefix="1" applyNumberFormat="1" applyFont="1" applyFill="1" applyBorder="1" applyAlignment="1" applyProtection="1">
      <alignment horizontal="right"/>
      <protection hidden="1"/>
    </xf>
    <xf numFmtId="0" fontId="90" fillId="0" borderId="1" xfId="0" applyNumberFormat="1" applyFont="1" applyFill="1" applyBorder="1" applyAlignment="1" applyProtection="1">
      <alignment horizontal="right" vertical="center" wrapText="1"/>
    </xf>
    <xf numFmtId="0" fontId="148" fillId="0" borderId="0" xfId="0" applyFont="1" applyFill="1" applyAlignment="1">
      <alignment horizontal="right"/>
    </xf>
    <xf numFmtId="166" fontId="88" fillId="0" borderId="1" xfId="1" applyNumberFormat="1" applyFont="1" applyFill="1" applyBorder="1" applyAlignment="1" applyProtection="1">
      <alignment vertical="center"/>
      <protection hidden="1"/>
    </xf>
    <xf numFmtId="166" fontId="88" fillId="0" borderId="1" xfId="1" applyNumberFormat="1" applyFont="1" applyFill="1" applyBorder="1" applyAlignment="1" applyProtection="1">
      <alignment horizontal="center" vertical="center" wrapText="1"/>
      <protection locked="0"/>
    </xf>
    <xf numFmtId="221" fontId="88" fillId="0" borderId="1" xfId="1" applyNumberFormat="1" applyFont="1" applyFill="1" applyBorder="1" applyProtection="1">
      <protection hidden="1"/>
    </xf>
    <xf numFmtId="166" fontId="90" fillId="0" borderId="1" xfId="1" applyNumberFormat="1" applyFont="1" applyFill="1" applyBorder="1" applyAlignment="1" applyProtection="1">
      <protection hidden="1"/>
    </xf>
    <xf numFmtId="166" fontId="90" fillId="0" borderId="6" xfId="1" applyNumberFormat="1" applyFont="1" applyFill="1" applyBorder="1" applyAlignment="1" applyProtection="1">
      <protection hidden="1"/>
    </xf>
    <xf numFmtId="166" fontId="90" fillId="0" borderId="1" xfId="0" applyNumberFormat="1" applyFont="1" applyFill="1" applyBorder="1" applyAlignment="1" applyProtection="1">
      <alignment horizontal="right" vertical="center" wrapText="1"/>
    </xf>
    <xf numFmtId="0" fontId="188" fillId="0" borderId="0" xfId="0" applyFont="1" applyFill="1"/>
    <xf numFmtId="3" fontId="90" fillId="0" borderId="1" xfId="2" applyNumberFormat="1" applyFont="1" applyFill="1" applyBorder="1" applyAlignment="1" applyProtection="1">
      <alignment horizontal="right" vertical="center" wrapText="1"/>
    </xf>
    <xf numFmtId="0" fontId="90" fillId="0" borderId="3" xfId="0" applyFont="1" applyFill="1" applyBorder="1" applyAlignment="1">
      <alignment horizontal="left"/>
    </xf>
    <xf numFmtId="0" fontId="88" fillId="0" borderId="0" xfId="0" applyFont="1" applyFill="1" applyAlignment="1">
      <alignment horizontal="left"/>
    </xf>
    <xf numFmtId="0" fontId="88" fillId="0" borderId="44" xfId="0" applyFont="1" applyFill="1" applyBorder="1" applyAlignment="1">
      <alignment horizontal="right" vertical="center"/>
    </xf>
    <xf numFmtId="0" fontId="90" fillId="0" borderId="0" xfId="9" applyNumberFormat="1" applyFont="1" applyFill="1" applyBorder="1" applyAlignment="1">
      <alignment horizontal="center" vertical="center" wrapText="1"/>
    </xf>
    <xf numFmtId="0" fontId="90" fillId="0" borderId="1" xfId="0" applyFont="1" applyFill="1" applyBorder="1" applyAlignment="1">
      <alignment horizontal="center" vertical="center"/>
    </xf>
    <xf numFmtId="3" fontId="90" fillId="0" borderId="0" xfId="8" applyNumberFormat="1" applyFont="1" applyFill="1" applyAlignment="1">
      <alignment horizontal="left" vertical="center" wrapText="1"/>
    </xf>
    <xf numFmtId="3" fontId="88" fillId="0" borderId="0" xfId="8" applyNumberFormat="1" applyFont="1" applyFill="1" applyAlignment="1">
      <alignment horizontal="left" vertical="center" wrapText="1"/>
    </xf>
    <xf numFmtId="3"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center" vertical="center"/>
      <protection hidden="1"/>
    </xf>
    <xf numFmtId="0" fontId="92" fillId="0" borderId="0" xfId="0" applyFont="1" applyFill="1" applyAlignment="1">
      <alignment horizontal="center" vertical="center"/>
    </xf>
    <xf numFmtId="0" fontId="88" fillId="0" borderId="0" xfId="9" applyNumberFormat="1" applyFont="1" applyFill="1" applyBorder="1" applyAlignment="1">
      <alignment horizontal="center" vertical="center"/>
    </xf>
    <xf numFmtId="3" fontId="90" fillId="0" borderId="0" xfId="7" applyNumberFormat="1" applyFont="1" applyFill="1" applyBorder="1" applyAlignment="1" applyProtection="1">
      <alignment horizontal="center" vertical="center" wrapText="1"/>
      <protection hidden="1"/>
    </xf>
    <xf numFmtId="0" fontId="90" fillId="0" borderId="0" xfId="7" applyNumberFormat="1" applyFont="1" applyFill="1" applyBorder="1" applyAlignment="1" applyProtection="1">
      <alignment horizontal="center" vertical="center" wrapText="1"/>
      <protection hidden="1"/>
    </xf>
    <xf numFmtId="0" fontId="3" fillId="0" borderId="1" xfId="0" applyFont="1" applyFill="1" applyBorder="1" applyAlignment="1">
      <alignment horizontal="center" vertical="center" wrapText="1"/>
    </xf>
    <xf numFmtId="3" fontId="143" fillId="0" borderId="0" xfId="0" applyNumberFormat="1" applyFont="1" applyFill="1" applyAlignment="1">
      <alignment horizontal="center" vertical="center"/>
    </xf>
    <xf numFmtId="0" fontId="90" fillId="0" borderId="0" xfId="893" applyNumberFormat="1" applyFont="1" applyFill="1" applyAlignment="1">
      <alignment horizontal="left" vertical="center" wrapText="1"/>
    </xf>
    <xf numFmtId="0" fontId="88" fillId="0" borderId="0" xfId="0" applyFont="1" applyFill="1" applyAlignment="1">
      <alignment horizontal="left" vertical="center"/>
    </xf>
    <xf numFmtId="0" fontId="88" fillId="0" borderId="0" xfId="0" applyFont="1" applyFill="1" applyAlignment="1">
      <alignment horizontal="left" vertical="center" wrapText="1"/>
    </xf>
    <xf numFmtId="0" fontId="92" fillId="3" borderId="0" xfId="0" applyFont="1" applyFill="1" applyAlignment="1">
      <alignment horizontal="center" vertical="center"/>
    </xf>
    <xf numFmtId="0" fontId="88" fillId="0" borderId="0" xfId="0" applyFont="1" applyFill="1" applyAlignment="1">
      <alignment vertical="center" wrapText="1"/>
    </xf>
    <xf numFmtId="0" fontId="90" fillId="0" borderId="8" xfId="2" applyNumberFormat="1" applyFont="1" applyFill="1" applyBorder="1" applyAlignment="1" applyProtection="1">
      <alignment horizontal="center" vertical="center" wrapText="1"/>
    </xf>
    <xf numFmtId="0" fontId="90" fillId="0" borderId="1" xfId="2" applyNumberFormat="1" applyFont="1" applyFill="1" applyBorder="1" applyAlignment="1" applyProtection="1">
      <alignment horizontal="center" vertical="center" wrapText="1"/>
    </xf>
    <xf numFmtId="166" fontId="144" fillId="0" borderId="0" xfId="907" applyNumberFormat="1" applyFont="1" applyFill="1" applyAlignment="1">
      <alignment horizontal="right" wrapText="1"/>
    </xf>
    <xf numFmtId="0" fontId="144" fillId="0" borderId="0" xfId="908" applyFont="1" applyFill="1" applyAlignment="1">
      <alignment horizontal="right" wrapText="1"/>
    </xf>
    <xf numFmtId="0" fontId="3" fillId="0" borderId="0" xfId="908" applyFont="1" applyFill="1" applyAlignment="1">
      <alignment horizontal="right"/>
    </xf>
    <xf numFmtId="166" fontId="3" fillId="0" borderId="0" xfId="907" applyNumberFormat="1" applyFont="1" applyFill="1" applyAlignment="1">
      <alignment horizontal="right" wrapText="1"/>
    </xf>
    <xf numFmtId="0" fontId="3" fillId="0" borderId="0" xfId="908" applyFont="1" applyFill="1" applyAlignment="1">
      <alignment horizontal="right" wrapText="1"/>
    </xf>
    <xf numFmtId="166" fontId="90" fillId="0" borderId="0" xfId="907" applyNumberFormat="1" applyFont="1" applyFill="1" applyAlignment="1">
      <alignment horizontal="center" vertical="center" wrapText="1"/>
    </xf>
    <xf numFmtId="0" fontId="90" fillId="0" borderId="0" xfId="908" applyFont="1" applyFill="1" applyAlignment="1">
      <alignment horizontal="center" vertical="center" wrapText="1"/>
    </xf>
    <xf numFmtId="166" fontId="92" fillId="0" borderId="0" xfId="907" applyNumberFormat="1" applyFont="1" applyFill="1" applyAlignment="1">
      <alignment horizontal="center" vertical="center"/>
    </xf>
    <xf numFmtId="0" fontId="92" fillId="0" borderId="0" xfId="908" applyFont="1" applyFill="1" applyAlignment="1">
      <alignment horizontal="center" vertical="center"/>
    </xf>
    <xf numFmtId="3" fontId="90" fillId="0" borderId="0" xfId="8" applyNumberFormat="1" applyFont="1" applyFill="1" applyAlignment="1">
      <alignment vertical="top" wrapText="1"/>
    </xf>
    <xf numFmtId="3" fontId="90" fillId="0" borderId="0" xfId="893" applyNumberFormat="1" applyFont="1" applyFill="1" applyAlignment="1">
      <alignment horizontal="left" vertical="center" wrapText="1"/>
    </xf>
    <xf numFmtId="3" fontId="88" fillId="0" borderId="0" xfId="893" applyNumberFormat="1" applyFont="1" applyFill="1" applyAlignment="1">
      <alignment horizontal="left" vertical="center" wrapText="1"/>
    </xf>
    <xf numFmtId="166" fontId="88" fillId="0" borderId="0" xfId="907" applyNumberFormat="1" applyFont="1" applyFill="1" applyAlignment="1">
      <alignment horizontal="left" wrapText="1"/>
    </xf>
    <xf numFmtId="0" fontId="88" fillId="0" borderId="0" xfId="908" applyFont="1" applyFill="1" applyAlignment="1">
      <alignment horizontal="right"/>
    </xf>
    <xf numFmtId="0" fontId="141" fillId="3" borderId="0" xfId="894" applyFont="1" applyFill="1" applyBorder="1" applyAlignment="1">
      <alignment vertical="center"/>
    </xf>
    <xf numFmtId="0" fontId="88" fillId="0" borderId="0" xfId="908" applyFont="1" applyFill="1" applyAlignment="1"/>
    <xf numFmtId="0" fontId="88" fillId="0" borderId="0" xfId="908" applyFont="1" applyFill="1" applyAlignment="1">
      <alignment horizontal="right" vertical="center"/>
    </xf>
    <xf numFmtId="0" fontId="148" fillId="35" borderId="0" xfId="894" applyFont="1" applyFill="1"/>
    <xf numFmtId="0" fontId="141" fillId="3" borderId="2" xfId="894" applyFont="1" applyFill="1" applyBorder="1" applyAlignment="1"/>
    <xf numFmtId="0" fontId="88" fillId="35" borderId="0" xfId="894" applyFont="1" applyFill="1"/>
    <xf numFmtId="0" fontId="90" fillId="4" borderId="1" xfId="894" applyFont="1" applyFill="1" applyBorder="1" applyAlignment="1">
      <alignment horizontal="center" vertical="center" wrapText="1"/>
    </xf>
    <xf numFmtId="0" fontId="88" fillId="3" borderId="1" xfId="894" applyFont="1" applyFill="1" applyBorder="1"/>
    <xf numFmtId="0" fontId="88" fillId="3" borderId="1" xfId="894" applyFont="1" applyFill="1" applyBorder="1" applyAlignment="1">
      <alignment vertical="center" wrapText="1"/>
    </xf>
    <xf numFmtId="0" fontId="88" fillId="3" borderId="1" xfId="894" applyFont="1" applyFill="1" applyBorder="1" applyAlignment="1" applyProtection="1">
      <alignment horizontal="center" vertical="center" wrapText="1"/>
    </xf>
    <xf numFmtId="0" fontId="92" fillId="3" borderId="3" xfId="894" applyFont="1" applyFill="1" applyBorder="1" applyAlignment="1"/>
    <xf numFmtId="0" fontId="88" fillId="3" borderId="0" xfId="894" applyFont="1" applyFill="1" applyAlignment="1">
      <alignment horizontal="center"/>
    </xf>
    <xf numFmtId="0" fontId="88" fillId="3" borderId="0" xfId="894" applyFont="1" applyFill="1"/>
    <xf numFmtId="0" fontId="90" fillId="0" borderId="0" xfId="908" applyFont="1" applyFill="1" applyBorder="1" applyAlignment="1">
      <alignment vertical="center"/>
    </xf>
    <xf numFmtId="0" fontId="92" fillId="0" borderId="0" xfId="908" applyFont="1" applyFill="1" applyBorder="1" applyAlignment="1">
      <alignment horizontal="right" vertical="center"/>
    </xf>
    <xf numFmtId="166" fontId="90" fillId="0" borderId="0" xfId="907" applyNumberFormat="1" applyFont="1" applyFill="1" applyBorder="1" applyAlignment="1">
      <alignment horizontal="left" vertical="center"/>
    </xf>
    <xf numFmtId="0" fontId="90" fillId="0" borderId="0" xfId="908" applyFont="1" applyFill="1" applyBorder="1" applyAlignment="1">
      <alignment horizontal="left" vertical="center"/>
    </xf>
    <xf numFmtId="166" fontId="90" fillId="0" borderId="0" xfId="907" applyNumberFormat="1" applyFont="1" applyFill="1" applyBorder="1" applyAlignment="1" applyProtection="1">
      <alignment horizontal="center" vertical="center" wrapText="1"/>
    </xf>
    <xf numFmtId="0" fontId="90" fillId="0" borderId="0" xfId="2" applyNumberFormat="1" applyFont="1" applyFill="1" applyBorder="1" applyAlignment="1" applyProtection="1">
      <alignment horizontal="center" vertical="center" wrapText="1"/>
    </xf>
    <xf numFmtId="0" fontId="90" fillId="0" borderId="1" xfId="908" applyNumberFormat="1" applyFont="1" applyFill="1" applyBorder="1" applyAlignment="1" applyProtection="1">
      <alignment horizontal="center" vertical="center" wrapText="1"/>
    </xf>
    <xf numFmtId="0" fontId="90" fillId="0" borderId="1" xfId="908" applyNumberFormat="1" applyFont="1" applyFill="1" applyBorder="1" applyAlignment="1" applyProtection="1">
      <alignment horizontal="left" vertical="center" wrapText="1"/>
    </xf>
    <xf numFmtId="0" fontId="90" fillId="0" borderId="4" xfId="908" applyNumberFormat="1" applyFont="1" applyFill="1" applyBorder="1" applyAlignment="1" applyProtection="1">
      <alignment horizontal="left" vertical="center" wrapText="1"/>
    </xf>
    <xf numFmtId="3" fontId="90" fillId="0" borderId="4" xfId="908" applyNumberFormat="1" applyFont="1" applyFill="1" applyBorder="1" applyAlignment="1" applyProtection="1">
      <alignment horizontal="center" vertical="center" wrapText="1"/>
    </xf>
    <xf numFmtId="10" fontId="90" fillId="0" borderId="1" xfId="908" applyNumberFormat="1" applyFont="1" applyFill="1" applyBorder="1" applyAlignment="1" applyProtection="1">
      <alignment horizontal="right" vertical="center" wrapText="1"/>
    </xf>
    <xf numFmtId="0" fontId="90" fillId="0" borderId="0" xfId="908" applyNumberFormat="1" applyFont="1" applyFill="1" applyBorder="1" applyAlignment="1" applyProtection="1">
      <alignment horizontal="left" vertical="center" wrapText="1"/>
    </xf>
    <xf numFmtId="0" fontId="88" fillId="0" borderId="0" xfId="908" applyFont="1" applyFill="1" applyBorder="1"/>
    <xf numFmtId="0" fontId="88" fillId="0" borderId="1" xfId="908" applyNumberFormat="1" applyFont="1" applyFill="1" applyBorder="1" applyAlignment="1" applyProtection="1">
      <alignment horizontal="left" vertical="center" wrapText="1"/>
    </xf>
    <xf numFmtId="0" fontId="90" fillId="0" borderId="1" xfId="908" applyNumberFormat="1" applyFont="1" applyFill="1" applyBorder="1" applyAlignment="1" applyProtection="1">
      <alignment horizontal="right" vertical="center" wrapText="1"/>
    </xf>
    <xf numFmtId="0" fontId="90" fillId="0" borderId="4" xfId="908" applyNumberFormat="1" applyFont="1" applyFill="1" applyBorder="1" applyAlignment="1" applyProtection="1">
      <alignment horizontal="right" vertical="center" wrapText="1"/>
    </xf>
    <xf numFmtId="166" fontId="90" fillId="0" borderId="4" xfId="908" applyNumberFormat="1" applyFont="1" applyFill="1" applyBorder="1" applyAlignment="1" applyProtection="1">
      <alignment horizontal="right" vertical="center" wrapText="1"/>
    </xf>
    <xf numFmtId="3" fontId="90" fillId="0" borderId="4" xfId="908" applyNumberFormat="1" applyFont="1" applyFill="1" applyBorder="1" applyAlignment="1" applyProtection="1">
      <alignment horizontal="right" vertical="center" wrapText="1"/>
    </xf>
    <xf numFmtId="10" fontId="90" fillId="0" borderId="1" xfId="907" applyNumberFormat="1" applyFont="1" applyFill="1" applyBorder="1" applyAlignment="1" applyProtection="1">
      <alignment horizontal="right" vertical="center" wrapText="1"/>
      <protection locked="0"/>
    </xf>
    <xf numFmtId="0" fontId="148" fillId="0" borderId="0" xfId="908" applyFont="1" applyFill="1" applyAlignment="1">
      <alignment horizontal="right"/>
    </xf>
    <xf numFmtId="166" fontId="90" fillId="0" borderId="1" xfId="907" applyNumberFormat="1" applyFont="1" applyFill="1" applyBorder="1" applyAlignment="1" applyProtection="1">
      <alignment horizontal="right" vertical="center" wrapText="1"/>
    </xf>
    <xf numFmtId="166" fontId="90" fillId="0" borderId="4" xfId="907" applyNumberFormat="1" applyFont="1" applyFill="1" applyBorder="1" applyAlignment="1" applyProtection="1">
      <alignment horizontal="right" vertical="center" wrapText="1"/>
    </xf>
    <xf numFmtId="166" fontId="88" fillId="0" borderId="1" xfId="907" applyNumberFormat="1" applyFont="1" applyFill="1" applyBorder="1" applyAlignment="1" applyProtection="1">
      <alignment horizontal="right" vertical="center" wrapText="1"/>
      <protection locked="0"/>
    </xf>
    <xf numFmtId="166" fontId="88" fillId="0" borderId="4" xfId="907" applyNumberFormat="1" applyFont="1" applyFill="1" applyBorder="1" applyAlignment="1" applyProtection="1">
      <alignment horizontal="right" vertical="center" wrapText="1"/>
      <protection locked="0"/>
    </xf>
    <xf numFmtId="166" fontId="88" fillId="0" borderId="4" xfId="908" applyNumberFormat="1" applyFont="1" applyFill="1" applyBorder="1" applyAlignment="1" applyProtection="1">
      <alignment horizontal="right" vertical="center" wrapText="1"/>
    </xf>
    <xf numFmtId="10" fontId="88" fillId="0" borderId="1" xfId="907" applyNumberFormat="1" applyFont="1" applyFill="1" applyBorder="1" applyAlignment="1" applyProtection="1">
      <alignment horizontal="right" vertical="center" wrapText="1"/>
      <protection locked="0"/>
    </xf>
    <xf numFmtId="10" fontId="90" fillId="0" borderId="1" xfId="909" applyNumberFormat="1" applyFont="1" applyFill="1" applyBorder="1" applyAlignment="1" applyProtection="1">
      <alignment horizontal="right" vertical="center" wrapText="1"/>
      <protection locked="0"/>
    </xf>
    <xf numFmtId="0" fontId="188" fillId="0" borderId="0" xfId="908" applyFont="1" applyFill="1"/>
    <xf numFmtId="0" fontId="88" fillId="0" borderId="1" xfId="908" applyNumberFormat="1" applyFont="1" applyFill="1" applyBorder="1" applyAlignment="1" applyProtection="1">
      <alignment horizontal="right" vertical="center" wrapText="1"/>
    </xf>
    <xf numFmtId="0" fontId="88" fillId="0" borderId="4" xfId="908" applyNumberFormat="1" applyFont="1" applyFill="1" applyBorder="1" applyAlignment="1" applyProtection="1">
      <alignment horizontal="right" vertical="center" wrapText="1"/>
    </xf>
    <xf numFmtId="166" fontId="88" fillId="0" borderId="4" xfId="907" applyNumberFormat="1" applyFont="1" applyFill="1" applyBorder="1" applyAlignment="1" applyProtection="1">
      <alignment horizontal="right" vertical="center" wrapText="1"/>
    </xf>
    <xf numFmtId="10" fontId="88" fillId="0" borderId="1" xfId="909" applyNumberFormat="1" applyFont="1" applyFill="1" applyBorder="1" applyAlignment="1" applyProtection="1">
      <alignment horizontal="right" vertical="center" wrapText="1"/>
      <protection locked="0"/>
    </xf>
    <xf numFmtId="166" fontId="148" fillId="0" borderId="0" xfId="908" applyNumberFormat="1" applyFont="1" applyFill="1"/>
    <xf numFmtId="0" fontId="90" fillId="0" borderId="4" xfId="2" applyNumberFormat="1" applyFont="1" applyFill="1" applyBorder="1" applyAlignment="1" applyProtection="1">
      <alignment horizontal="right" vertical="center" wrapText="1"/>
    </xf>
    <xf numFmtId="3" fontId="90" fillId="0" borderId="4" xfId="2" applyNumberFormat="1" applyFont="1" applyFill="1" applyBorder="1" applyAlignment="1" applyProtection="1">
      <alignment horizontal="right" vertical="center" wrapText="1"/>
    </xf>
    <xf numFmtId="166" fontId="90" fillId="0" borderId="0" xfId="907" applyNumberFormat="1" applyFont="1" applyFill="1" applyBorder="1" applyAlignment="1" applyProtection="1">
      <alignment horizontal="left" vertical="center" wrapText="1"/>
    </xf>
    <xf numFmtId="0" fontId="90" fillId="0" borderId="0" xfId="2" applyNumberFormat="1" applyFont="1" applyFill="1" applyBorder="1" applyAlignment="1" applyProtection="1">
      <alignment horizontal="left" vertical="center" wrapText="1"/>
    </xf>
    <xf numFmtId="166" fontId="88" fillId="0" borderId="0" xfId="907" applyNumberFormat="1" applyFont="1" applyFill="1"/>
    <xf numFmtId="0" fontId="90" fillId="0" borderId="0" xfId="908" applyFont="1" applyFill="1" applyAlignment="1"/>
    <xf numFmtId="166" fontId="90" fillId="0" borderId="0" xfId="907" applyNumberFormat="1" applyFont="1" applyFill="1" applyAlignment="1">
      <alignment horizontal="right" vertical="center"/>
    </xf>
    <xf numFmtId="0" fontId="90" fillId="0" borderId="0" xfId="908" applyFont="1" applyFill="1" applyAlignment="1">
      <alignment horizontal="left"/>
    </xf>
    <xf numFmtId="0" fontId="90" fillId="0" borderId="0" xfId="908" applyFont="1" applyFill="1" applyAlignment="1">
      <alignment horizontal="right"/>
    </xf>
    <xf numFmtId="166" fontId="88" fillId="0" borderId="0" xfId="907" applyNumberFormat="1" applyFont="1" applyFill="1" applyAlignment="1">
      <alignment horizontal="right"/>
    </xf>
    <xf numFmtId="0" fontId="90" fillId="0" borderId="2" xfId="908" applyFont="1" applyFill="1" applyBorder="1" applyAlignment="1">
      <alignment horizontal="left"/>
    </xf>
    <xf numFmtId="0" fontId="88" fillId="0" borderId="2" xfId="908" applyFont="1" applyFill="1" applyBorder="1" applyAlignment="1"/>
    <xf numFmtId="0" fontId="90" fillId="0" borderId="0" xfId="908" applyFont="1" applyFill="1" applyBorder="1" applyAlignment="1">
      <alignment horizontal="right"/>
    </xf>
    <xf numFmtId="0" fontId="90" fillId="0" borderId="2" xfId="908" applyFont="1" applyFill="1" applyBorder="1" applyAlignment="1">
      <alignment horizontal="right"/>
    </xf>
    <xf numFmtId="0" fontId="88" fillId="0" borderId="2" xfId="908" applyFont="1" applyFill="1" applyBorder="1" applyAlignment="1">
      <alignment horizontal="right" vertical="center"/>
    </xf>
    <xf numFmtId="0" fontId="90" fillId="3" borderId="0" xfId="0" applyFont="1" applyFill="1" applyBorder="1"/>
    <xf numFmtId="0" fontId="3" fillId="35" borderId="0" xfId="8" applyFont="1" applyFill="1" applyAlignment="1">
      <alignment horizontal="right"/>
    </xf>
    <xf numFmtId="0" fontId="148" fillId="35" borderId="0" xfId="8" applyFont="1" applyFill="1"/>
    <xf numFmtId="0" fontId="148" fillId="3" borderId="0" xfId="8" applyFont="1" applyFill="1"/>
    <xf numFmtId="0" fontId="144" fillId="3" borderId="2" xfId="8" applyFont="1" applyFill="1" applyBorder="1" applyAlignment="1"/>
    <xf numFmtId="0" fontId="90" fillId="3" borderId="0" xfId="578" applyFont="1" applyFill="1"/>
    <xf numFmtId="0" fontId="88" fillId="35" borderId="0" xfId="8" applyFont="1" applyFill="1"/>
    <xf numFmtId="0" fontId="90" fillId="4" borderId="1" xfId="8" applyFont="1" applyFill="1" applyBorder="1" applyAlignment="1">
      <alignment horizontal="center" vertical="center" wrapText="1"/>
    </xf>
    <xf numFmtId="0" fontId="88" fillId="3" borderId="1" xfId="8" applyFont="1" applyFill="1" applyBorder="1"/>
    <xf numFmtId="0" fontId="88" fillId="3" borderId="1" xfId="8" applyFont="1" applyFill="1" applyBorder="1" applyAlignment="1">
      <alignment vertical="center" wrapText="1"/>
    </xf>
    <xf numFmtId="41" fontId="88" fillId="3" borderId="1" xfId="8" applyNumberFormat="1" applyFont="1" applyFill="1" applyBorder="1" applyAlignment="1">
      <alignment vertical="center" wrapText="1"/>
    </xf>
    <xf numFmtId="10" fontId="88" fillId="3" borderId="1" xfId="8" applyNumberFormat="1" applyFont="1" applyFill="1" applyBorder="1"/>
    <xf numFmtId="0" fontId="88" fillId="3" borderId="1" xfId="8" applyFont="1" applyFill="1" applyBorder="1" applyAlignment="1" applyProtection="1">
      <alignment horizontal="center" vertical="center" wrapText="1"/>
    </xf>
    <xf numFmtId="0" fontId="88" fillId="3" borderId="1" xfId="8" applyFont="1" applyFill="1" applyBorder="1" applyAlignment="1" applyProtection="1">
      <alignment horizontal="right" vertical="center" wrapText="1"/>
    </xf>
    <xf numFmtId="0" fontId="88" fillId="3" borderId="0" xfId="8" applyFont="1" applyFill="1" applyAlignment="1">
      <alignment horizontal="center"/>
    </xf>
    <xf numFmtId="0" fontId="88" fillId="3" borderId="0" xfId="8" applyFont="1" applyFill="1"/>
    <xf numFmtId="0" fontId="90" fillId="3" borderId="0" xfId="0" applyFont="1" applyFill="1"/>
    <xf numFmtId="166" fontId="88" fillId="3" borderId="0" xfId="751" applyNumberFormat="1" applyFont="1" applyFill="1" applyProtection="1">
      <protection locked="0"/>
    </xf>
    <xf numFmtId="0" fontId="92" fillId="3" borderId="0" xfId="0" applyFont="1" applyFill="1"/>
    <xf numFmtId="166" fontId="88" fillId="3" borderId="0" xfId="751" applyNumberFormat="1" applyFont="1" applyFill="1" applyAlignment="1" applyProtection="1">
      <alignment horizontal="right"/>
      <protection locked="0"/>
    </xf>
    <xf numFmtId="0" fontId="88" fillId="3" borderId="2" xfId="0" applyFont="1" applyFill="1" applyBorder="1"/>
    <xf numFmtId="166" fontId="88" fillId="3" borderId="2" xfId="751" applyNumberFormat="1" applyFont="1" applyFill="1" applyBorder="1" applyProtection="1">
      <protection locked="0"/>
    </xf>
    <xf numFmtId="0" fontId="148" fillId="3" borderId="0" xfId="8" applyFont="1" applyFill="1" applyBorder="1"/>
    <xf numFmtId="0" fontId="148" fillId="3" borderId="2" xfId="8" applyFont="1" applyFill="1" applyBorder="1"/>
    <xf numFmtId="166" fontId="88" fillId="3" borderId="2" xfId="751" applyNumberFormat="1" applyFont="1" applyFill="1" applyBorder="1" applyAlignment="1" applyProtection="1">
      <alignment horizontal="right"/>
      <protection locked="0"/>
    </xf>
    <xf numFmtId="0" fontId="148" fillId="35" borderId="0" xfId="8" applyFont="1" applyFill="1" applyAlignment="1">
      <alignment horizontal="center"/>
    </xf>
    <xf numFmtId="41" fontId="88" fillId="0" borderId="1" xfId="1" applyNumberFormat="1" applyFont="1" applyFill="1" applyBorder="1" applyAlignment="1" applyProtection="1">
      <alignment horizontal="right" vertical="center" wrapText="1"/>
    </xf>
    <xf numFmtId="0" fontId="88" fillId="0" borderId="1" xfId="0" applyFont="1" applyFill="1" applyBorder="1" applyAlignment="1">
      <alignment horizontal="left" vertical="center" wrapText="1"/>
    </xf>
    <xf numFmtId="43" fontId="90" fillId="0" borderId="1" xfId="5" applyNumberFormat="1" applyFont="1" applyFill="1" applyBorder="1" applyAlignment="1" applyProtection="1">
      <alignment horizontal="right" vertical="center"/>
      <protection hidden="1"/>
    </xf>
    <xf numFmtId="43" fontId="90" fillId="34" borderId="1" xfId="5" applyNumberFormat="1" applyFont="1" applyFill="1" applyBorder="1" applyAlignment="1" applyProtection="1">
      <alignment horizontal="right" vertical="center"/>
      <protection hidden="1"/>
    </xf>
    <xf numFmtId="0" fontId="90" fillId="0" borderId="0" xfId="893" applyNumberFormat="1" applyFont="1" applyFill="1" applyAlignment="1">
      <alignment horizontal="left" vertical="center" wrapText="1"/>
    </xf>
    <xf numFmtId="0" fontId="3" fillId="0" borderId="0" xfId="0" applyFont="1" applyFill="1" applyAlignment="1">
      <alignment horizontal="left" vertical="center"/>
    </xf>
    <xf numFmtId="0" fontId="144" fillId="0" borderId="0" xfId="9" applyNumberFormat="1" applyFont="1" applyFill="1" applyBorder="1" applyAlignment="1">
      <alignment horizontal="left" vertical="center" wrapText="1"/>
    </xf>
    <xf numFmtId="0" fontId="144" fillId="0" borderId="0" xfId="9" applyNumberFormat="1" applyFont="1" applyFill="1" applyBorder="1" applyAlignment="1">
      <alignment horizontal="left" vertical="center"/>
    </xf>
    <xf numFmtId="0" fontId="144" fillId="0" borderId="0" xfId="0" applyFont="1" applyFill="1" applyBorder="1" applyAlignment="1">
      <alignment horizontal="left" vertical="center"/>
    </xf>
    <xf numFmtId="166" fontId="92" fillId="3" borderId="0" xfId="751" applyNumberFormat="1" applyFont="1" applyFill="1" applyAlignment="1" applyProtection="1">
      <alignment horizontal="left"/>
      <protection locked="0"/>
    </xf>
    <xf numFmtId="3" fontId="88" fillId="0" borderId="0" xfId="8" applyNumberFormat="1" applyFont="1" applyFill="1" applyAlignment="1">
      <alignment horizontal="left" vertical="center" wrapText="1"/>
    </xf>
    <xf numFmtId="0" fontId="144" fillId="0" borderId="0" xfId="0" applyFont="1" applyFill="1" applyAlignment="1">
      <alignment horizontal="right" vertical="center" wrapText="1"/>
    </xf>
    <xf numFmtId="0" fontId="143" fillId="0" borderId="0" xfId="0" applyFont="1" applyFill="1" applyAlignment="1">
      <alignment horizontal="right" vertical="center" wrapText="1"/>
    </xf>
    <xf numFmtId="0" fontId="90" fillId="0" borderId="0" xfId="0" applyFont="1" applyFill="1" applyAlignment="1">
      <alignment horizontal="center" vertical="center" wrapText="1"/>
    </xf>
    <xf numFmtId="0" fontId="92" fillId="0" borderId="0" xfId="0" applyFont="1" applyFill="1" applyAlignment="1">
      <alignment horizontal="center" vertical="center" wrapText="1"/>
    </xf>
    <xf numFmtId="0" fontId="92" fillId="0" borderId="0" xfId="0" applyFont="1" applyFill="1" applyAlignment="1">
      <alignment horizontal="center" vertical="center"/>
    </xf>
    <xf numFmtId="3" fontId="90" fillId="0" borderId="0" xfId="8" applyNumberFormat="1" applyFont="1" applyFill="1" applyAlignment="1">
      <alignment horizontal="left" vertical="center" wrapText="1"/>
    </xf>
    <xf numFmtId="0" fontId="90" fillId="0" borderId="0" xfId="9" applyNumberFormat="1" applyFont="1" applyFill="1" applyBorder="1" applyAlignment="1">
      <alignment horizontal="center" vertical="center" wrapText="1"/>
    </xf>
    <xf numFmtId="0" fontId="88" fillId="0" borderId="0" xfId="9" applyNumberFormat="1" applyFont="1" applyFill="1" applyBorder="1" applyAlignment="1">
      <alignment horizontal="center" vertical="center" wrapText="1"/>
    </xf>
    <xf numFmtId="0" fontId="90" fillId="0" borderId="1" xfId="0" applyFont="1" applyFill="1" applyBorder="1" applyAlignment="1">
      <alignment horizontal="center" vertical="center"/>
    </xf>
    <xf numFmtId="3"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center" vertical="center"/>
      <protection hidden="1"/>
    </xf>
    <xf numFmtId="0" fontId="90" fillId="0" borderId="0" xfId="2" applyFont="1" applyFill="1" applyAlignment="1">
      <alignment horizontal="center" vertical="top" wrapText="1"/>
    </xf>
    <xf numFmtId="0" fontId="90" fillId="0" borderId="0" xfId="9" applyNumberFormat="1" applyFont="1" applyFill="1" applyBorder="1" applyAlignment="1">
      <alignment horizontal="center" vertical="top" wrapText="1"/>
    </xf>
    <xf numFmtId="3" fontId="90" fillId="0" borderId="0" xfId="7" applyNumberFormat="1" applyFont="1" applyFill="1" applyBorder="1" applyAlignment="1" applyProtection="1">
      <alignment horizontal="center" vertical="center" wrapText="1"/>
      <protection hidden="1"/>
    </xf>
    <xf numFmtId="3" fontId="92" fillId="0" borderId="0" xfId="7" applyNumberFormat="1" applyFont="1" applyFill="1" applyBorder="1" applyAlignment="1" applyProtection="1">
      <alignment horizontal="center" vertical="center" wrapText="1"/>
      <protection hidden="1"/>
    </xf>
    <xf numFmtId="0" fontId="90" fillId="0" borderId="0" xfId="7" applyNumberFormat="1" applyFont="1" applyFill="1" applyBorder="1" applyAlignment="1" applyProtection="1">
      <alignment horizontal="center" vertical="center" wrapText="1"/>
      <protection hidden="1"/>
    </xf>
    <xf numFmtId="0" fontId="88" fillId="0" borderId="0" xfId="9" applyNumberFormat="1" applyFont="1" applyFill="1" applyBorder="1" applyAlignment="1">
      <alignment horizontal="center" vertical="center"/>
    </xf>
    <xf numFmtId="3" fontId="90" fillId="0" borderId="0" xfId="8" applyNumberFormat="1" applyFont="1" applyFill="1" applyAlignment="1">
      <alignment horizontal="left" vertical="top" wrapText="1"/>
    </xf>
    <xf numFmtId="0" fontId="88" fillId="0" borderId="0" xfId="9" applyNumberFormat="1" applyFont="1" applyFill="1" applyBorder="1" applyAlignment="1">
      <alignment horizontal="center" vertical="top" wrapText="1"/>
    </xf>
    <xf numFmtId="3" fontId="138" fillId="3" borderId="0" xfId="8" applyNumberFormat="1" applyFont="1" applyFill="1" applyAlignment="1">
      <alignment horizontal="left" vertical="center" wrapText="1"/>
    </xf>
    <xf numFmtId="0" fontId="136" fillId="3" borderId="0" xfId="11" applyFont="1" applyFill="1" applyAlignment="1">
      <alignment horizontal="center" vertical="center" wrapText="1"/>
    </xf>
    <xf numFmtId="0" fontId="140" fillId="3" borderId="0" xfId="11" applyFont="1" applyFill="1" applyAlignment="1">
      <alignment horizontal="right" vertical="center" wrapText="1"/>
    </xf>
    <xf numFmtId="0" fontId="141" fillId="3" borderId="0" xfId="11" applyFont="1" applyFill="1" applyAlignment="1">
      <alignment horizontal="center" wrapText="1"/>
    </xf>
    <xf numFmtId="3" fontId="140" fillId="0" borderId="0" xfId="11" applyNumberFormat="1" applyFont="1" applyFill="1" applyAlignment="1">
      <alignment horizontal="center" vertical="center"/>
    </xf>
    <xf numFmtId="3" fontId="141" fillId="0" borderId="0" xfId="8" applyNumberFormat="1" applyFont="1" applyFill="1" applyAlignment="1">
      <alignment horizontal="left" vertical="center" wrapText="1"/>
    </xf>
    <xf numFmtId="0" fontId="140" fillId="3" borderId="5" xfId="11" applyFont="1" applyFill="1" applyBorder="1" applyAlignment="1">
      <alignment horizontal="left" vertical="center" wrapText="1"/>
    </xf>
    <xf numFmtId="0" fontId="140" fillId="3" borderId="6" xfId="11" applyFont="1" applyFill="1" applyBorder="1" applyAlignment="1">
      <alignment horizontal="left" vertical="center" wrapText="1"/>
    </xf>
    <xf numFmtId="3" fontId="141" fillId="3" borderId="0" xfId="8" applyNumberFormat="1" applyFont="1" applyFill="1" applyAlignment="1">
      <alignment horizontal="left" vertical="center" wrapText="1"/>
    </xf>
    <xf numFmtId="0" fontId="141" fillId="5" borderId="4" xfId="11" applyFont="1" applyFill="1" applyBorder="1" applyAlignment="1">
      <alignment horizontal="center" vertical="center" wrapText="1"/>
    </xf>
    <xf numFmtId="0" fontId="141" fillId="5" borderId="5" xfId="11" applyFont="1" applyFill="1" applyBorder="1" applyAlignment="1">
      <alignment horizontal="center" vertical="center" wrapText="1"/>
    </xf>
    <xf numFmtId="0" fontId="141" fillId="5" borderId="6" xfId="11" applyFont="1" applyFill="1" applyBorder="1" applyAlignment="1">
      <alignment horizontal="center" vertical="center" wrapText="1"/>
    </xf>
    <xf numFmtId="0" fontId="138" fillId="4" borderId="4" xfId="11" applyFont="1" applyFill="1" applyBorder="1" applyAlignment="1">
      <alignment horizontal="left" vertical="center" wrapText="1"/>
    </xf>
    <xf numFmtId="0" fontId="138" fillId="4" borderId="5" xfId="11" applyFont="1" applyFill="1" applyBorder="1" applyAlignment="1">
      <alignment horizontal="left" vertical="center" wrapText="1"/>
    </xf>
    <xf numFmtId="0" fontId="138" fillId="4" borderId="6" xfId="11" applyFont="1" applyFill="1" applyBorder="1" applyAlignment="1">
      <alignment horizontal="left" vertical="center" wrapText="1"/>
    </xf>
    <xf numFmtId="0" fontId="138" fillId="3" borderId="4" xfId="11" applyFont="1" applyFill="1" applyBorder="1" applyAlignment="1">
      <alignment horizontal="left" vertical="center" wrapText="1"/>
    </xf>
    <xf numFmtId="0" fontId="138" fillId="3" borderId="5" xfId="11" applyFont="1" applyFill="1" applyBorder="1" applyAlignment="1">
      <alignment horizontal="left" vertical="center" wrapText="1"/>
    </xf>
    <xf numFmtId="0" fontId="138" fillId="3" borderId="6" xfId="11" applyFont="1" applyFill="1" applyBorder="1" applyAlignment="1">
      <alignment horizontal="left" vertical="center" wrapText="1"/>
    </xf>
    <xf numFmtId="0" fontId="140" fillId="3" borderId="5" xfId="11" applyFont="1" applyFill="1" applyBorder="1" applyAlignment="1">
      <alignment vertical="center" wrapText="1"/>
    </xf>
    <xf numFmtId="0" fontId="140" fillId="3" borderId="6" xfId="11" applyFont="1" applyFill="1" applyBorder="1" applyAlignment="1">
      <alignment vertical="center" wrapText="1"/>
    </xf>
    <xf numFmtId="0" fontId="137" fillId="3" borderId="4" xfId="11" applyFont="1" applyFill="1" applyBorder="1" applyAlignment="1">
      <alignment horizontal="left" vertical="center" wrapText="1"/>
    </xf>
    <xf numFmtId="0" fontId="137" fillId="3" borderId="5" xfId="11" applyFont="1" applyFill="1" applyBorder="1" applyAlignment="1">
      <alignment horizontal="left" vertical="center" wrapText="1"/>
    </xf>
    <xf numFmtId="0" fontId="168" fillId="3" borderId="5" xfId="11" applyFont="1" applyFill="1" applyBorder="1" applyAlignment="1">
      <alignment horizontal="left" vertical="center" wrapText="1"/>
    </xf>
    <xf numFmtId="0" fontId="168" fillId="3" borderId="6" xfId="11" applyFont="1" applyFill="1" applyBorder="1" applyAlignment="1">
      <alignment horizontal="left" vertical="center" wrapText="1"/>
    </xf>
    <xf numFmtId="0" fontId="140" fillId="3" borderId="5" xfId="8" applyFont="1" applyFill="1" applyBorder="1" applyAlignment="1">
      <alignment vertical="center" wrapText="1"/>
    </xf>
    <xf numFmtId="0" fontId="140" fillId="3" borderId="6" xfId="8" applyFont="1" applyFill="1" applyBorder="1" applyAlignment="1">
      <alignment vertical="center" wrapText="1"/>
    </xf>
    <xf numFmtId="0" fontId="167" fillId="3" borderId="4" xfId="11" applyFont="1" applyFill="1" applyBorder="1" applyAlignment="1">
      <alignment horizontal="left" vertical="center" wrapText="1"/>
    </xf>
    <xf numFmtId="0" fontId="167" fillId="3" borderId="5" xfId="11" applyFont="1" applyFill="1" applyBorder="1" applyAlignment="1">
      <alignment horizontal="left" vertical="center" wrapText="1"/>
    </xf>
    <xf numFmtId="0" fontId="167" fillId="3" borderId="6" xfId="11" applyFont="1" applyFill="1" applyBorder="1" applyAlignment="1">
      <alignment horizontal="left" vertical="center" wrapText="1"/>
    </xf>
    <xf numFmtId="0" fontId="137" fillId="4" borderId="4" xfId="11" applyFont="1" applyFill="1" applyBorder="1" applyAlignment="1">
      <alignment horizontal="left" vertical="center" wrapText="1"/>
    </xf>
    <xf numFmtId="0" fontId="137" fillId="4" borderId="5" xfId="11" applyFont="1" applyFill="1" applyBorder="1" applyAlignment="1">
      <alignment horizontal="left" vertical="center" wrapText="1"/>
    </xf>
    <xf numFmtId="0" fontId="137" fillId="3" borderId="7" xfId="11" applyFont="1" applyFill="1" applyBorder="1" applyAlignment="1">
      <alignment horizontal="center" vertical="justify" wrapText="1"/>
    </xf>
    <xf numFmtId="0" fontId="137" fillId="3" borderId="9" xfId="11" applyFont="1" applyFill="1" applyBorder="1" applyAlignment="1">
      <alignment horizontal="center" vertical="justify" wrapText="1"/>
    </xf>
    <xf numFmtId="0" fontId="137" fillId="3" borderId="8" xfId="11" applyFont="1" applyFill="1" applyBorder="1" applyAlignment="1">
      <alignment horizontal="center" vertical="justify" wrapText="1"/>
    </xf>
    <xf numFmtId="0" fontId="138" fillId="3" borderId="0" xfId="0" applyFont="1" applyFill="1" applyAlignment="1">
      <alignment horizontal="left" wrapText="1"/>
    </xf>
    <xf numFmtId="0" fontId="144" fillId="0" borderId="0" xfId="2" applyFont="1" applyFill="1" applyAlignment="1">
      <alignment horizontal="center"/>
    </xf>
    <xf numFmtId="0" fontId="3" fillId="0" borderId="1" xfId="0" applyFont="1" applyFill="1" applyBorder="1" applyAlignment="1">
      <alignment horizontal="center" vertical="center" wrapText="1"/>
    </xf>
    <xf numFmtId="41" fontId="144" fillId="0" borderId="0" xfId="0" applyNumberFormat="1" applyFont="1" applyFill="1" applyBorder="1" applyAlignment="1">
      <alignment horizontal="left" vertical="center" wrapText="1"/>
    </xf>
    <xf numFmtId="0" fontId="144" fillId="0" borderId="0" xfId="9" applyNumberFormat="1" applyFont="1" applyFill="1" applyBorder="1" applyAlignment="1">
      <alignment horizontal="center" vertical="top" wrapText="1"/>
    </xf>
    <xf numFmtId="0" fontId="144" fillId="0" borderId="0" xfId="2" applyFont="1" applyFill="1" applyAlignment="1">
      <alignment horizontal="center" vertical="top" wrapText="1"/>
    </xf>
    <xf numFmtId="3" fontId="143" fillId="0" borderId="0" xfId="0" applyNumberFormat="1" applyFont="1" applyFill="1" applyAlignment="1">
      <alignment horizontal="center" vertical="center"/>
    </xf>
    <xf numFmtId="0" fontId="144" fillId="0" borderId="4" xfId="2" applyNumberFormat="1" applyFont="1" applyFill="1" applyBorder="1" applyAlignment="1" applyProtection="1">
      <alignment horizontal="center" vertical="center" wrapText="1"/>
    </xf>
    <xf numFmtId="0" fontId="144" fillId="0" borderId="6" xfId="2" applyNumberFormat="1" applyFont="1" applyFill="1" applyBorder="1" applyAlignment="1" applyProtection="1">
      <alignment horizontal="center" vertical="center" wrapText="1"/>
    </xf>
    <xf numFmtId="0" fontId="144" fillId="0" borderId="1" xfId="0" applyFont="1" applyFill="1" applyBorder="1" applyAlignment="1">
      <alignment wrapText="1"/>
    </xf>
    <xf numFmtId="0" fontId="144" fillId="0" borderId="0" xfId="0" applyFont="1" applyFill="1" applyAlignment="1">
      <alignment horizontal="center" vertical="center" wrapText="1"/>
    </xf>
    <xf numFmtId="0" fontId="144" fillId="0" borderId="0" xfId="2" applyFont="1" applyFill="1" applyAlignment="1">
      <alignment horizontal="center" vertical="center" wrapText="1"/>
    </xf>
    <xf numFmtId="0" fontId="90" fillId="0" borderId="0" xfId="893" applyNumberFormat="1" applyFont="1" applyFill="1" applyAlignment="1">
      <alignment horizontal="left" vertical="center" wrapText="1"/>
    </xf>
    <xf numFmtId="0" fontId="3" fillId="0" borderId="0" xfId="0" applyFont="1" applyFill="1" applyAlignment="1">
      <alignment horizontal="left" vertical="center"/>
    </xf>
    <xf numFmtId="0" fontId="144" fillId="0" borderId="3" xfId="9" applyNumberFormat="1" applyFont="1" applyFill="1" applyBorder="1" applyAlignment="1">
      <alignment horizontal="left" vertical="center" wrapText="1"/>
    </xf>
    <xf numFmtId="41" fontId="144" fillId="0" borderId="3" xfId="0" applyNumberFormat="1" applyFont="1" applyFill="1" applyBorder="1" applyAlignment="1">
      <alignment vertical="center" wrapText="1"/>
    </xf>
    <xf numFmtId="0" fontId="3" fillId="0" borderId="0" xfId="2" applyFont="1" applyFill="1" applyAlignment="1">
      <alignment horizontal="center" vertical="center"/>
    </xf>
    <xf numFmtId="0" fontId="144" fillId="0" borderId="0" xfId="9" applyNumberFormat="1" applyFont="1" applyFill="1" applyBorder="1" applyAlignment="1">
      <alignment horizontal="left" vertical="center"/>
    </xf>
    <xf numFmtId="0" fontId="144" fillId="0" borderId="0" xfId="0" applyFont="1" applyFill="1" applyBorder="1" applyAlignment="1">
      <alignment horizontal="left" vertical="center"/>
    </xf>
    <xf numFmtId="0" fontId="103" fillId="0" borderId="0" xfId="976" applyNumberFormat="1" applyFont="1" applyFill="1" applyAlignment="1">
      <alignment vertical="center"/>
    </xf>
    <xf numFmtId="0" fontId="18" fillId="0" borderId="0" xfId="976" applyNumberFormat="1" applyFont="1" applyFill="1" applyAlignment="1">
      <alignment horizontal="left" vertical="center"/>
    </xf>
    <xf numFmtId="15" fontId="92" fillId="0" borderId="0" xfId="0" applyNumberFormat="1" applyFont="1" applyFill="1" applyAlignment="1">
      <alignment horizontal="center" vertical="center"/>
    </xf>
    <xf numFmtId="166" fontId="90" fillId="0" borderId="0" xfId="1" applyNumberFormat="1" applyFont="1" applyFill="1" applyAlignment="1">
      <alignment horizontal="left"/>
    </xf>
    <xf numFmtId="166" fontId="88" fillId="0" borderId="0" xfId="1" applyNumberFormat="1" applyFont="1" applyFill="1" applyAlignment="1">
      <alignment horizontal="left"/>
    </xf>
    <xf numFmtId="0" fontId="90" fillId="0" borderId="3" xfId="9" applyFont="1" applyFill="1" applyBorder="1" applyAlignment="1">
      <alignment horizontal="left" vertical="center"/>
    </xf>
    <xf numFmtId="0" fontId="89" fillId="0" borderId="0" xfId="0" applyFont="1" applyFill="1" applyAlignment="1">
      <alignment horizontal="center" vertical="center" wrapText="1"/>
    </xf>
    <xf numFmtId="0" fontId="90" fillId="0" borderId="3" xfId="0" applyFont="1" applyFill="1" applyBorder="1" applyAlignment="1">
      <alignment horizontal="left"/>
    </xf>
    <xf numFmtId="0" fontId="144" fillId="0" borderId="0" xfId="0" applyFont="1" applyFill="1" applyBorder="1" applyAlignment="1">
      <alignment horizontal="right" vertical="center" wrapText="1"/>
    </xf>
    <xf numFmtId="0" fontId="143" fillId="0" borderId="0" xfId="0" applyFont="1" applyFill="1" applyBorder="1" applyAlignment="1">
      <alignment horizontal="right" vertical="center" wrapText="1"/>
    </xf>
    <xf numFmtId="0" fontId="89" fillId="0" borderId="0" xfId="0" applyFont="1" applyFill="1" applyBorder="1" applyAlignment="1">
      <alignment horizontal="center" vertical="center" wrapText="1"/>
    </xf>
    <xf numFmtId="15" fontId="92" fillId="0" borderId="0" xfId="0" applyNumberFormat="1" applyFont="1" applyFill="1" applyBorder="1" applyAlignment="1">
      <alignment horizontal="center" vertical="center" wrapText="1"/>
    </xf>
    <xf numFmtId="0" fontId="92" fillId="0" borderId="0" xfId="0" applyFont="1" applyFill="1" applyBorder="1" applyAlignment="1">
      <alignment horizontal="center" vertical="center" wrapText="1"/>
    </xf>
    <xf numFmtId="0" fontId="88" fillId="0" borderId="0" xfId="0" applyFont="1" applyFill="1" applyBorder="1" applyAlignment="1">
      <alignment horizontal="center" vertical="center" wrapText="1"/>
    </xf>
    <xf numFmtId="0" fontId="88" fillId="0" borderId="0" xfId="0" applyFont="1" applyFill="1" applyAlignment="1">
      <alignment horizontal="left" vertical="center"/>
    </xf>
    <xf numFmtId="0" fontId="88" fillId="0" borderId="0" xfId="0" applyFont="1" applyFill="1" applyAlignment="1">
      <alignment horizontal="left" vertical="center" wrapText="1"/>
    </xf>
    <xf numFmtId="0" fontId="88" fillId="0" borderId="0" xfId="0" quotePrefix="1" applyFont="1" applyFill="1" applyAlignment="1">
      <alignment horizontal="left" vertical="center" wrapText="1"/>
    </xf>
    <xf numFmtId="0" fontId="144" fillId="0" borderId="0" xfId="291" applyFont="1" applyFill="1" applyAlignment="1">
      <alignment horizontal="right" vertical="center" wrapText="1"/>
    </xf>
    <xf numFmtId="0" fontId="143" fillId="0" borderId="0" xfId="291" applyFont="1" applyFill="1" applyAlignment="1">
      <alignment horizontal="right" vertical="center" wrapText="1"/>
    </xf>
    <xf numFmtId="0" fontId="89" fillId="3" borderId="0" xfId="0" applyFont="1" applyFill="1" applyAlignment="1">
      <alignment horizontal="center" vertical="center" wrapText="1"/>
    </xf>
    <xf numFmtId="15" fontId="92" fillId="3" borderId="0" xfId="0" applyNumberFormat="1" applyFont="1" applyFill="1" applyAlignment="1">
      <alignment horizontal="center" vertical="center"/>
    </xf>
    <xf numFmtId="0" fontId="92" fillId="3" borderId="0" xfId="0" applyFont="1" applyFill="1" applyAlignment="1">
      <alignment horizontal="center" vertical="center"/>
    </xf>
    <xf numFmtId="0" fontId="90" fillId="4" borderId="7" xfId="8" applyFont="1" applyFill="1" applyBorder="1" applyAlignment="1">
      <alignment horizontal="center" vertical="center" wrapText="1"/>
    </xf>
    <xf numFmtId="0" fontId="90" fillId="4" borderId="8" xfId="8" applyFont="1" applyFill="1" applyBorder="1" applyAlignment="1">
      <alignment horizontal="center" vertical="center" wrapText="1"/>
    </xf>
    <xf numFmtId="0" fontId="90" fillId="4" borderId="4" xfId="8" applyFont="1" applyFill="1" applyBorder="1" applyAlignment="1">
      <alignment horizontal="center" vertical="center" wrapText="1"/>
    </xf>
    <xf numFmtId="0" fontId="90" fillId="4" borderId="6" xfId="8" applyFont="1" applyFill="1" applyBorder="1" applyAlignment="1">
      <alignment horizontal="center" vertical="center" wrapText="1"/>
    </xf>
    <xf numFmtId="0" fontId="90" fillId="4" borderId="7" xfId="8" applyFont="1" applyFill="1" applyBorder="1" applyAlignment="1" applyProtection="1">
      <alignment horizontal="center" vertical="center" wrapText="1"/>
    </xf>
    <xf numFmtId="0" fontId="90" fillId="4" borderId="8" xfId="8" applyFont="1" applyFill="1" applyBorder="1" applyAlignment="1" applyProtection="1">
      <alignment horizontal="center" vertical="center" wrapText="1"/>
    </xf>
    <xf numFmtId="166" fontId="90" fillId="3" borderId="3" xfId="751" applyNumberFormat="1" applyFont="1" applyFill="1" applyBorder="1" applyAlignment="1" applyProtection="1">
      <protection locked="0"/>
    </xf>
    <xf numFmtId="166" fontId="90" fillId="3" borderId="0" xfId="751" applyNumberFormat="1" applyFont="1" applyFill="1" applyAlignment="1" applyProtection="1">
      <alignment horizontal="left"/>
      <protection locked="0"/>
    </xf>
    <xf numFmtId="166" fontId="92" fillId="3" borderId="0" xfId="751" applyNumberFormat="1" applyFont="1" applyFill="1" applyAlignment="1" applyProtection="1">
      <alignment horizontal="left"/>
      <protection locked="0"/>
    </xf>
    <xf numFmtId="0" fontId="89" fillId="0" borderId="0" xfId="908" applyFont="1" applyFill="1" applyAlignment="1">
      <alignment horizontal="center" vertical="center" wrapText="1"/>
    </xf>
    <xf numFmtId="15" fontId="92" fillId="0" borderId="0" xfId="908" applyNumberFormat="1" applyFont="1" applyFill="1" applyAlignment="1">
      <alignment horizontal="center" vertical="center"/>
    </xf>
    <xf numFmtId="0" fontId="92" fillId="0" borderId="0" xfId="908" applyFont="1" applyFill="1" applyAlignment="1">
      <alignment horizontal="center" vertical="center"/>
    </xf>
    <xf numFmtId="49" fontId="88" fillId="3" borderId="4" xfId="894" applyNumberFormat="1" applyFont="1" applyFill="1" applyBorder="1" applyAlignment="1" applyProtection="1">
      <alignment horizontal="left" vertical="center" wrapText="1"/>
    </xf>
    <xf numFmtId="49" fontId="88" fillId="3" borderId="5" xfId="894" applyNumberFormat="1" applyFont="1" applyFill="1" applyBorder="1" applyAlignment="1" applyProtection="1">
      <alignment horizontal="left" vertical="center" wrapText="1"/>
    </xf>
    <xf numFmtId="49" fontId="88" fillId="3" borderId="6" xfId="894" applyNumberFormat="1" applyFont="1" applyFill="1" applyBorder="1" applyAlignment="1" applyProtection="1">
      <alignment horizontal="left" vertical="center" wrapText="1"/>
    </xf>
    <xf numFmtId="0" fontId="90" fillId="4" borderId="7" xfId="894" applyFont="1" applyFill="1" applyBorder="1" applyAlignment="1">
      <alignment horizontal="center" vertical="center" wrapText="1"/>
    </xf>
    <xf numFmtId="0" fontId="90" fillId="4" borderId="8" xfId="894" applyFont="1" applyFill="1" applyBorder="1" applyAlignment="1">
      <alignment horizontal="center" vertical="center" wrapText="1"/>
    </xf>
    <xf numFmtId="0" fontId="90" fillId="4" borderId="40" xfId="894" applyFont="1" applyFill="1" applyBorder="1" applyAlignment="1">
      <alignment horizontal="center" vertical="center" wrapText="1"/>
    </xf>
    <xf numFmtId="0" fontId="90" fillId="4" borderId="3" xfId="894" applyFont="1" applyFill="1" applyBorder="1" applyAlignment="1">
      <alignment horizontal="center" vertical="center" wrapText="1"/>
    </xf>
    <xf numFmtId="0" fontId="90" fillId="4" borderId="41" xfId="894" applyFont="1" applyFill="1" applyBorder="1" applyAlignment="1">
      <alignment horizontal="center" vertical="center" wrapText="1"/>
    </xf>
    <xf numFmtId="0" fontId="90" fillId="4" borderId="42" xfId="894" applyFont="1" applyFill="1" applyBorder="1" applyAlignment="1">
      <alignment horizontal="center" vertical="center" wrapText="1"/>
    </xf>
    <xf numFmtId="0" fontId="90" fillId="4" borderId="2" xfId="894" applyFont="1" applyFill="1" applyBorder="1" applyAlignment="1">
      <alignment horizontal="center" vertical="center" wrapText="1"/>
    </xf>
    <xf numFmtId="0" fontId="90" fillId="4" borderId="43" xfId="894" applyFont="1" applyFill="1" applyBorder="1" applyAlignment="1">
      <alignment horizontal="center" vertical="center" wrapText="1"/>
    </xf>
    <xf numFmtId="0" fontId="90" fillId="4" borderId="1" xfId="894" applyFont="1" applyFill="1" applyBorder="1" applyAlignment="1">
      <alignment horizontal="center" vertical="center" wrapText="1"/>
    </xf>
    <xf numFmtId="49" fontId="88" fillId="0" borderId="4" xfId="2" applyNumberFormat="1" applyFont="1" applyFill="1" applyBorder="1" applyAlignment="1" applyProtection="1">
      <alignment horizontal="left" vertical="center" wrapText="1"/>
    </xf>
    <xf numFmtId="49" fontId="88" fillId="0" borderId="6" xfId="2" applyNumberFormat="1" applyFont="1" applyFill="1" applyBorder="1" applyAlignment="1" applyProtection="1">
      <alignment horizontal="left" vertical="center" wrapText="1"/>
    </xf>
    <xf numFmtId="0" fontId="90" fillId="4" borderId="7" xfId="2" applyNumberFormat="1" applyFont="1" applyFill="1" applyBorder="1" applyAlignment="1" applyProtection="1">
      <alignment horizontal="center" vertical="center" wrapText="1"/>
    </xf>
    <xf numFmtId="0" fontId="90" fillId="4" borderId="8" xfId="2" applyNumberFormat="1" applyFont="1" applyFill="1" applyBorder="1" applyAlignment="1" applyProtection="1">
      <alignment horizontal="center" vertical="center" wrapText="1"/>
    </xf>
    <xf numFmtId="0" fontId="90" fillId="4" borderId="40" xfId="2" applyNumberFormat="1" applyFont="1" applyFill="1" applyBorder="1" applyAlignment="1" applyProtection="1">
      <alignment horizontal="center" vertical="center" wrapText="1"/>
    </xf>
    <xf numFmtId="0" fontId="90" fillId="4" borderId="41" xfId="2" applyNumberFormat="1" applyFont="1" applyFill="1" applyBorder="1" applyAlignment="1" applyProtection="1">
      <alignment horizontal="center" vertical="center" wrapText="1"/>
    </xf>
    <xf numFmtId="0" fontId="90" fillId="4" borderId="42" xfId="2" applyNumberFormat="1" applyFont="1" applyFill="1" applyBorder="1" applyAlignment="1" applyProtection="1">
      <alignment horizontal="center" vertical="center" wrapText="1"/>
    </xf>
    <xf numFmtId="0" fontId="90" fillId="4" borderId="43" xfId="2" applyNumberFormat="1" applyFont="1" applyFill="1" applyBorder="1" applyAlignment="1" applyProtection="1">
      <alignment horizontal="center" vertical="center" wrapText="1"/>
    </xf>
    <xf numFmtId="166" fontId="90" fillId="4" borderId="4" xfId="907" applyNumberFormat="1" applyFont="1" applyFill="1" applyBorder="1" applyAlignment="1" applyProtection="1">
      <alignment horizontal="center" vertical="center" wrapText="1"/>
    </xf>
    <xf numFmtId="166" fontId="90" fillId="4" borderId="6" xfId="907" applyNumberFormat="1" applyFont="1" applyFill="1" applyBorder="1" applyAlignment="1" applyProtection="1">
      <alignment horizontal="center" vertical="center" wrapText="1"/>
    </xf>
    <xf numFmtId="0" fontId="92" fillId="0" borderId="3" xfId="908" applyFont="1" applyFill="1" applyBorder="1" applyAlignment="1">
      <alignment horizontal="left" vertical="center"/>
    </xf>
    <xf numFmtId="0" fontId="88" fillId="0" borderId="4" xfId="2" applyNumberFormat="1" applyFont="1" applyFill="1" applyBorder="1" applyAlignment="1" applyProtection="1">
      <alignment horizontal="left" vertical="center" wrapText="1"/>
    </xf>
    <xf numFmtId="0" fontId="88" fillId="0" borderId="6" xfId="2" applyNumberFormat="1" applyFont="1" applyFill="1" applyBorder="1" applyAlignment="1" applyProtection="1">
      <alignment horizontal="left" vertical="center" wrapText="1"/>
    </xf>
    <xf numFmtId="166" fontId="90" fillId="3" borderId="3" xfId="751" applyNumberFormat="1" applyFont="1" applyFill="1" applyBorder="1" applyAlignment="1" applyProtection="1">
      <alignment horizontal="left"/>
      <protection locked="0"/>
    </xf>
    <xf numFmtId="0" fontId="141" fillId="3" borderId="2" xfId="8" applyFont="1" applyFill="1" applyBorder="1" applyAlignment="1">
      <alignment horizontal="left"/>
    </xf>
    <xf numFmtId="0" fontId="93" fillId="4" borderId="7" xfId="8" applyFont="1" applyFill="1" applyBorder="1" applyAlignment="1">
      <alignment horizontal="center" vertical="center" wrapText="1"/>
    </xf>
    <xf numFmtId="0" fontId="93" fillId="4" borderId="8" xfId="8" applyFont="1" applyFill="1" applyBorder="1" applyAlignment="1">
      <alignment horizontal="center" vertical="center" wrapText="1"/>
    </xf>
    <xf numFmtId="0" fontId="93" fillId="4" borderId="1" xfId="8" applyFont="1" applyFill="1" applyBorder="1" applyAlignment="1">
      <alignment horizontal="center" vertical="center" wrapText="1"/>
    </xf>
    <xf numFmtId="0" fontId="98" fillId="3" borderId="3" xfId="8" applyFont="1" applyFill="1" applyBorder="1" applyAlignment="1">
      <alignment horizontal="left"/>
    </xf>
    <xf numFmtId="0" fontId="88" fillId="3" borderId="0" xfId="0" applyFont="1" applyFill="1" applyAlignment="1">
      <alignment horizontal="left" vertical="center" wrapText="1"/>
    </xf>
    <xf numFmtId="0" fontId="90" fillId="3" borderId="0" xfId="0" applyFont="1" applyFill="1" applyAlignment="1">
      <alignment horizontal="left" vertical="center" wrapText="1"/>
    </xf>
    <xf numFmtId="3" fontId="88" fillId="3" borderId="0" xfId="0" applyNumberFormat="1" applyFont="1" applyFill="1" applyAlignment="1">
      <alignment horizontal="left" vertical="center" wrapText="1"/>
    </xf>
    <xf numFmtId="0" fontId="88" fillId="3" borderId="0" xfId="0" applyNumberFormat="1" applyFont="1" applyFill="1" applyAlignment="1">
      <alignment horizontal="left" vertical="center" wrapText="1"/>
    </xf>
    <xf numFmtId="0" fontId="165" fillId="3" borderId="0" xfId="0" applyFont="1" applyFill="1" applyAlignment="1">
      <alignment horizontal="right" vertical="center" wrapText="1"/>
    </xf>
    <xf numFmtId="0" fontId="142" fillId="3" borderId="0" xfId="0" applyFont="1" applyFill="1" applyAlignment="1">
      <alignment horizontal="right" vertical="center" wrapText="1"/>
    </xf>
    <xf numFmtId="15" fontId="92" fillId="3" borderId="0" xfId="0" quotePrefix="1" applyNumberFormat="1" applyFont="1" applyFill="1" applyAlignment="1">
      <alignment horizontal="center" vertical="center"/>
    </xf>
    <xf numFmtId="0" fontId="92" fillId="0" borderId="3" xfId="0" applyFont="1" applyFill="1" applyBorder="1" applyAlignment="1">
      <alignment horizontal="left" vertical="center"/>
    </xf>
    <xf numFmtId="0" fontId="90" fillId="4" borderId="1" xfId="2" applyNumberFormat="1" applyFont="1" applyFill="1" applyBorder="1" applyAlignment="1" applyProtection="1">
      <alignment horizontal="center" vertical="center" wrapText="1"/>
    </xf>
    <xf numFmtId="166" fontId="90" fillId="4" borderId="1" xfId="1" applyNumberFormat="1" applyFont="1" applyFill="1" applyBorder="1" applyAlignment="1" applyProtection="1">
      <alignment horizontal="center" vertical="center" wrapText="1"/>
    </xf>
    <xf numFmtId="0" fontId="88" fillId="0" borderId="0" xfId="0" applyFont="1" applyFill="1" applyAlignment="1">
      <alignment vertical="center" wrapText="1"/>
    </xf>
    <xf numFmtId="3" fontId="138" fillId="0" borderId="0" xfId="11" applyNumberFormat="1" applyFont="1" applyFill="1" applyAlignment="1">
      <alignment horizontal="left" vertical="center" wrapText="1"/>
    </xf>
    <xf numFmtId="0" fontId="90" fillId="0" borderId="7" xfId="2" applyNumberFormat="1" applyFont="1" applyFill="1" applyBorder="1" applyAlignment="1" applyProtection="1">
      <alignment horizontal="center" vertical="center" wrapText="1"/>
    </xf>
    <xf numFmtId="0" fontId="90" fillId="0" borderId="8" xfId="2" applyNumberFormat="1" applyFont="1" applyFill="1" applyBorder="1" applyAlignment="1" applyProtection="1">
      <alignment horizontal="center" vertical="center" wrapText="1"/>
    </xf>
    <xf numFmtId="166" fontId="90" fillId="0" borderId="4" xfId="1" applyNumberFormat="1" applyFont="1" applyFill="1" applyBorder="1" applyAlignment="1" applyProtection="1">
      <alignment horizontal="center" vertical="center" wrapText="1"/>
    </xf>
    <xf numFmtId="166" fontId="90" fillId="0" borderId="6" xfId="1" applyNumberFormat="1" applyFont="1" applyFill="1" applyBorder="1" applyAlignment="1" applyProtection="1">
      <alignment horizontal="center" vertical="center" wrapText="1"/>
    </xf>
    <xf numFmtId="166" fontId="90" fillId="0" borderId="7" xfId="1" applyNumberFormat="1" applyFont="1" applyFill="1" applyBorder="1" applyAlignment="1" applyProtection="1">
      <alignment horizontal="center" vertical="center" wrapText="1"/>
    </xf>
    <xf numFmtId="166" fontId="90" fillId="0" borderId="8" xfId="1" applyNumberFormat="1" applyFont="1" applyFill="1" applyBorder="1" applyAlignment="1" applyProtection="1">
      <alignment horizontal="center" vertical="center" wrapText="1"/>
    </xf>
    <xf numFmtId="0" fontId="90" fillId="0" borderId="0" xfId="0" applyFont="1" applyFill="1" applyAlignment="1">
      <alignment horizontal="center" wrapText="1"/>
    </xf>
    <xf numFmtId="0" fontId="90" fillId="0" borderId="1" xfId="2" applyNumberFormat="1" applyFont="1" applyFill="1" applyBorder="1" applyAlignment="1" applyProtection="1">
      <alignment horizontal="center" vertical="center" wrapText="1"/>
    </xf>
    <xf numFmtId="0" fontId="94" fillId="0" borderId="0" xfId="0" applyFont="1" applyFill="1" applyAlignment="1">
      <alignment vertical="center" wrapText="1"/>
    </xf>
    <xf numFmtId="3" fontId="95" fillId="0" borderId="0" xfId="8" applyNumberFormat="1" applyFont="1" applyFill="1" applyAlignment="1">
      <alignment horizontal="left" vertical="center" wrapText="1"/>
    </xf>
    <xf numFmtId="3" fontId="91" fillId="0" borderId="0" xfId="8" applyNumberFormat="1" applyFont="1" applyFill="1" applyAlignment="1">
      <alignment horizontal="left" vertical="center" wrapText="1"/>
    </xf>
    <xf numFmtId="3" fontId="95" fillId="0" borderId="0" xfId="11" applyNumberFormat="1" applyFont="1" applyFill="1" applyAlignment="1">
      <alignment horizontal="left" vertical="center" wrapText="1"/>
    </xf>
    <xf numFmtId="0" fontId="93" fillId="0" borderId="0" xfId="0" applyFont="1" applyFill="1" applyAlignment="1">
      <alignment horizontal="center" vertical="center" wrapText="1"/>
    </xf>
    <xf numFmtId="0" fontId="98" fillId="0" borderId="0" xfId="0" applyFont="1" applyFill="1" applyAlignment="1">
      <alignment horizontal="center" vertical="center" wrapText="1"/>
    </xf>
    <xf numFmtId="0" fontId="100" fillId="0" borderId="0" xfId="0" applyFont="1" applyFill="1" applyAlignment="1">
      <alignment horizontal="center" vertical="center" wrapText="1"/>
    </xf>
    <xf numFmtId="15" fontId="98" fillId="0" borderId="0" xfId="0" applyNumberFormat="1" applyFont="1" applyFill="1" applyAlignment="1">
      <alignment horizontal="center" vertical="center"/>
    </xf>
    <xf numFmtId="0" fontId="98" fillId="0" borderId="0" xfId="0" applyFont="1" applyFill="1" applyAlignment="1">
      <alignment horizontal="center" vertical="center"/>
    </xf>
  </cellXfs>
  <cellStyles count="1024">
    <cellStyle name="_x0001_" xfId="13"/>
    <cellStyle name=" 1" xfId="444"/>
    <cellStyle name=" 1 2" xfId="445"/>
    <cellStyle name=" 1 3" xfId="446"/>
    <cellStyle name="." xfId="447"/>
    <cellStyle name="??" xfId="14"/>
    <cellStyle name="?? [0.00]_ Att. 1- Cover" xfId="15"/>
    <cellStyle name="?? [0]" xfId="16"/>
    <cellStyle name="?? [0] 2" xfId="17"/>
    <cellStyle name="?? 2" xfId="18"/>
    <cellStyle name="?? 3" xfId="19"/>
    <cellStyle name="?? 4" xfId="20"/>
    <cellStyle name="?? 5" xfId="21"/>
    <cellStyle name="?? 6" xfId="22"/>
    <cellStyle name="?? 7" xfId="23"/>
    <cellStyle name="?_x001d_??%U©÷u&amp;H©÷9_x0008_? s_x000a__x0007__x0001__x0001_" xfId="24"/>
    <cellStyle name="?_x001d_??%U©÷u&amp;H©÷9_x0008_?_x0009_s_x000a__x0007__x0001__x0001_" xfId="813"/>
    <cellStyle name="???? [0.00]_PRODUCT DETAIL Q1" xfId="25"/>
    <cellStyle name="????[0]_Sheet1" xfId="26"/>
    <cellStyle name="????_PRODUCT DETAIL Q1" xfId="27"/>
    <cellStyle name="???[0]_00Q3902REV.1" xfId="28"/>
    <cellStyle name="???_???" xfId="29"/>
    <cellStyle name="??[0]_BRE" xfId="30"/>
    <cellStyle name="??_ ??? ???? " xfId="31"/>
    <cellStyle name="??A? [0]_ÿÿÿÿÿÿ_1_¢¬???¢â? " xfId="32"/>
    <cellStyle name="??A?_ÿÿÿÿÿÿ_1_¢¬???¢â? " xfId="33"/>
    <cellStyle name="?¡±¢¥?_?¨ù??¢´¢¥_¢¬???¢â? " xfId="34"/>
    <cellStyle name="?ðÇ%U?&amp;H?_x0008_?s_x000a__x0007__x0001__x0001_" xfId="35"/>
    <cellStyle name="_13_Tra loi KH ben ngoai" xfId="36"/>
    <cellStyle name="_13_Tra loi KH ben ngoai 2" xfId="37"/>
    <cellStyle name="_bang CDKT (Cuong)" xfId="38"/>
    <cellStyle name="_BAO CAO THUE T09- 2007(h)" xfId="39"/>
    <cellStyle name="_Book1" xfId="40"/>
    <cellStyle name="_KT (2)" xfId="41"/>
    <cellStyle name="_KT (2)_1" xfId="42"/>
    <cellStyle name="_KT (2)_2" xfId="43"/>
    <cellStyle name="_KT (2)_2_TG-TH" xfId="44"/>
    <cellStyle name="_KT (2)_3" xfId="45"/>
    <cellStyle name="_KT (2)_3_TG-TH" xfId="46"/>
    <cellStyle name="_KT (2)_4" xfId="47"/>
    <cellStyle name="_KT (2)_4_TG-TH" xfId="48"/>
    <cellStyle name="_KT (2)_5" xfId="49"/>
    <cellStyle name="_KT (2)_TG-TH" xfId="50"/>
    <cellStyle name="_KT_TG" xfId="51"/>
    <cellStyle name="_KT_TG_1" xfId="52"/>
    <cellStyle name="_KT_TG_2" xfId="53"/>
    <cellStyle name="_KT_TG_3" xfId="54"/>
    <cellStyle name="_KT_TG_4" xfId="55"/>
    <cellStyle name="_SO T11" xfId="56"/>
    <cellStyle name="_TG-TH" xfId="57"/>
    <cellStyle name="_TG-TH_1" xfId="58"/>
    <cellStyle name="_TG-TH_2" xfId="59"/>
    <cellStyle name="_TG-TH_3" xfId="60"/>
    <cellStyle name="_TG-TH_4" xfId="61"/>
    <cellStyle name="_ÿÿÿÿÿ" xfId="62"/>
    <cellStyle name="»õ±Ò[0]_Sheet1" xfId="63"/>
    <cellStyle name="»õ±Ò_Sheet1" xfId="64"/>
    <cellStyle name="•W€_STDFOR" xfId="65"/>
    <cellStyle name="W_MARINE" xfId="66"/>
    <cellStyle name="1" xfId="67"/>
    <cellStyle name="¹éºÐÀ²_      " xfId="68"/>
    <cellStyle name="2" xfId="69"/>
    <cellStyle name="20" xfId="70"/>
    <cellStyle name="20% - Accent1" xfId="774" builtinId="30" customBuiltin="1"/>
    <cellStyle name="20% - Accent1 2" xfId="448"/>
    <cellStyle name="20% - Accent1 3" xfId="814"/>
    <cellStyle name="20% - Accent1 4" xfId="815"/>
    <cellStyle name="20% - Accent1 5" xfId="910"/>
    <cellStyle name="20% - Accent1 6" xfId="911"/>
    <cellStyle name="20% - Accent2" xfId="778" builtinId="34" customBuiltin="1"/>
    <cellStyle name="20% - Accent2 2" xfId="449"/>
    <cellStyle name="20% - Accent2 3" xfId="816"/>
    <cellStyle name="20% - Accent2 4" xfId="817"/>
    <cellStyle name="20% - Accent2 5" xfId="912"/>
    <cellStyle name="20% - Accent2 6" xfId="913"/>
    <cellStyle name="20% - Accent3" xfId="782" builtinId="38" customBuiltin="1"/>
    <cellStyle name="20% - Accent3 2" xfId="450"/>
    <cellStyle name="20% - Accent3 3" xfId="818"/>
    <cellStyle name="20% - Accent3 4" xfId="819"/>
    <cellStyle name="20% - Accent3 5" xfId="914"/>
    <cellStyle name="20% - Accent3 6" xfId="915"/>
    <cellStyle name="20% - Accent4" xfId="786" builtinId="42" customBuiltin="1"/>
    <cellStyle name="20% - Accent4 2" xfId="451"/>
    <cellStyle name="20% - Accent4 3" xfId="820"/>
    <cellStyle name="20% - Accent4 4" xfId="821"/>
    <cellStyle name="20% - Accent4 5" xfId="916"/>
    <cellStyle name="20% - Accent4 6" xfId="917"/>
    <cellStyle name="20% - Accent5" xfId="790" builtinId="46" customBuiltin="1"/>
    <cellStyle name="20% - Accent5 2" xfId="452"/>
    <cellStyle name="20% - Accent5 3" xfId="822"/>
    <cellStyle name="20% - Accent5 4" xfId="823"/>
    <cellStyle name="20% - Accent5 5" xfId="918"/>
    <cellStyle name="20% - Accent5 6" xfId="919"/>
    <cellStyle name="20% - Accent6" xfId="794" builtinId="50" customBuiltin="1"/>
    <cellStyle name="20% - Accent6 2" xfId="453"/>
    <cellStyle name="20% - Accent6 3" xfId="824"/>
    <cellStyle name="20% - Accent6 4" xfId="825"/>
    <cellStyle name="20% - Accent6 5" xfId="920"/>
    <cellStyle name="20% - Accent6 6" xfId="921"/>
    <cellStyle name="3" xfId="71"/>
    <cellStyle name="³£¹æ_GZ TV" xfId="72"/>
    <cellStyle name="4" xfId="73"/>
    <cellStyle name="40% - Accent1" xfId="775" builtinId="31" customBuiltin="1"/>
    <cellStyle name="40% - Accent1 2" xfId="454"/>
    <cellStyle name="40% - Accent1 3" xfId="826"/>
    <cellStyle name="40% - Accent1 4" xfId="827"/>
    <cellStyle name="40% - Accent1 5" xfId="922"/>
    <cellStyle name="40% - Accent1 6" xfId="923"/>
    <cellStyle name="40% - Accent2" xfId="779" builtinId="35" customBuiltin="1"/>
    <cellStyle name="40% - Accent2 2" xfId="455"/>
    <cellStyle name="40% - Accent2 3" xfId="828"/>
    <cellStyle name="40% - Accent2 4" xfId="829"/>
    <cellStyle name="40% - Accent2 5" xfId="924"/>
    <cellStyle name="40% - Accent2 6" xfId="925"/>
    <cellStyle name="40% - Accent3" xfId="783" builtinId="39" customBuiltin="1"/>
    <cellStyle name="40% - Accent3 2" xfId="456"/>
    <cellStyle name="40% - Accent3 3" xfId="830"/>
    <cellStyle name="40% - Accent3 4" xfId="831"/>
    <cellStyle name="40% - Accent3 5" xfId="926"/>
    <cellStyle name="40% - Accent3 6" xfId="927"/>
    <cellStyle name="40% - Accent4" xfId="787" builtinId="43" customBuiltin="1"/>
    <cellStyle name="40% - Accent4 2" xfId="457"/>
    <cellStyle name="40% - Accent4 3" xfId="832"/>
    <cellStyle name="40% - Accent4 4" xfId="833"/>
    <cellStyle name="40% - Accent4 5" xfId="928"/>
    <cellStyle name="40% - Accent4 6" xfId="929"/>
    <cellStyle name="40% - Accent5" xfId="791" builtinId="47" customBuiltin="1"/>
    <cellStyle name="40% - Accent5 2" xfId="458"/>
    <cellStyle name="40% - Accent5 3" xfId="834"/>
    <cellStyle name="40% - Accent5 4" xfId="835"/>
    <cellStyle name="40% - Accent5 5" xfId="930"/>
    <cellStyle name="40% - Accent5 6" xfId="931"/>
    <cellStyle name="40% - Accent6" xfId="795" builtinId="51" customBuiltin="1"/>
    <cellStyle name="40% - Accent6 2" xfId="459"/>
    <cellStyle name="40% - Accent6 3" xfId="836"/>
    <cellStyle name="40% - Accent6 4" xfId="837"/>
    <cellStyle name="40% - Accent6 5" xfId="932"/>
    <cellStyle name="40% - Accent6 6" xfId="933"/>
    <cellStyle name="60% - Accent1" xfId="776" builtinId="32" customBuiltin="1"/>
    <cellStyle name="60% - Accent1 2" xfId="460"/>
    <cellStyle name="60% - Accent1 3" xfId="934"/>
    <cellStyle name="60% - Accent2" xfId="780" builtinId="36" customBuiltin="1"/>
    <cellStyle name="60% - Accent2 2" xfId="461"/>
    <cellStyle name="60% - Accent2 3" xfId="935"/>
    <cellStyle name="60% - Accent3" xfId="784" builtinId="40" customBuiltin="1"/>
    <cellStyle name="60% - Accent3 2" xfId="462"/>
    <cellStyle name="60% - Accent3 3" xfId="936"/>
    <cellStyle name="60% - Accent4" xfId="788" builtinId="44" customBuiltin="1"/>
    <cellStyle name="60% - Accent4 2" xfId="463"/>
    <cellStyle name="60% - Accent4 3" xfId="937"/>
    <cellStyle name="60% - Accent5" xfId="792" builtinId="48" customBuiltin="1"/>
    <cellStyle name="60% - Accent5 2" xfId="464"/>
    <cellStyle name="60% - Accent5 3" xfId="938"/>
    <cellStyle name="60% - Accent6" xfId="796" builtinId="52" customBuiltin="1"/>
    <cellStyle name="60% - Accent6 2" xfId="465"/>
    <cellStyle name="60% - Accent6 3" xfId="939"/>
    <cellStyle name="Accent1" xfId="773" builtinId="29" customBuiltin="1"/>
    <cellStyle name="Accent1 2" xfId="466"/>
    <cellStyle name="Accent1 3" xfId="940"/>
    <cellStyle name="Accent2" xfId="777" builtinId="33" customBuiltin="1"/>
    <cellStyle name="Accent2 2" xfId="467"/>
    <cellStyle name="Accent2 3" xfId="941"/>
    <cellStyle name="Accent3" xfId="781" builtinId="37" customBuiltin="1"/>
    <cellStyle name="Accent3 2" xfId="468"/>
    <cellStyle name="Accent3 3" xfId="942"/>
    <cellStyle name="Accent4" xfId="785" builtinId="41" customBuiltin="1"/>
    <cellStyle name="Accent4 2" xfId="469"/>
    <cellStyle name="Accent4 3" xfId="943"/>
    <cellStyle name="Accent5" xfId="789" builtinId="45" customBuiltin="1"/>
    <cellStyle name="Accent5 2" xfId="470"/>
    <cellStyle name="Accent5 3" xfId="944"/>
    <cellStyle name="Accent6" xfId="793" builtinId="49" customBuiltin="1"/>
    <cellStyle name="Accent6 2" xfId="471"/>
    <cellStyle name="Accent6 3" xfId="945"/>
    <cellStyle name="active" xfId="74"/>
    <cellStyle name="ÅëÈ­ [0]_      " xfId="75"/>
    <cellStyle name="AeE­ [0]_INQUIRY ¿?¾÷AßAø " xfId="76"/>
    <cellStyle name="ÅëÈ­ [0]_S" xfId="77"/>
    <cellStyle name="ÅëÈ­_      " xfId="78"/>
    <cellStyle name="AeE­_INQUIRY ¿?¾÷AßAø " xfId="79"/>
    <cellStyle name="ÅëÈ­_L601CPT" xfId="80"/>
    <cellStyle name="args.style" xfId="81"/>
    <cellStyle name="ÄÞ¸¶ [0]_      " xfId="82"/>
    <cellStyle name="AÞ¸¶ [0]_INQUIRY ¿?¾÷AßAø " xfId="83"/>
    <cellStyle name="ÄÞ¸¶ [0]_L601CPT" xfId="84"/>
    <cellStyle name="ÄÞ¸¶_      " xfId="85"/>
    <cellStyle name="AÞ¸¶_INQUIRY ¿?¾÷AßAø " xfId="86"/>
    <cellStyle name="ÄÞ¸¶_L601CPT" xfId="87"/>
    <cellStyle name="AutoFormat Options" xfId="88"/>
    <cellStyle name="Bad" xfId="762" builtinId="27" customBuiltin="1"/>
    <cellStyle name="Bad 2" xfId="472"/>
    <cellStyle name="Bad 3" xfId="946"/>
    <cellStyle name="C?AØ_¿?¾÷CoE² " xfId="89"/>
    <cellStyle name="Ç¥ÁØ_      " xfId="90"/>
    <cellStyle name="C￥AØ_¿μ¾÷CoE² " xfId="91"/>
    <cellStyle name="Ç¥ÁØ_S" xfId="92"/>
    <cellStyle name="Ç§Î»·Ö¸ô[0]_Sheet1" xfId="93"/>
    <cellStyle name="Ç§Î»·Ö¸ô_Sheet1" xfId="94"/>
    <cellStyle name="C00A" xfId="473"/>
    <cellStyle name="C00B" xfId="474"/>
    <cellStyle name="C00L" xfId="475"/>
    <cellStyle name="C01A" xfId="476"/>
    <cellStyle name="C01B" xfId="477"/>
    <cellStyle name="C01H" xfId="478"/>
    <cellStyle name="C01L" xfId="479"/>
    <cellStyle name="C02A" xfId="480"/>
    <cellStyle name="C02B" xfId="481"/>
    <cellStyle name="C02H" xfId="482"/>
    <cellStyle name="C02L" xfId="483"/>
    <cellStyle name="C03A" xfId="484"/>
    <cellStyle name="C03B" xfId="485"/>
    <cellStyle name="C03H" xfId="486"/>
    <cellStyle name="C03L" xfId="487"/>
    <cellStyle name="C04A" xfId="488"/>
    <cellStyle name="C04B" xfId="489"/>
    <cellStyle name="C04H" xfId="490"/>
    <cellStyle name="C04L" xfId="491"/>
    <cellStyle name="C05A" xfId="492"/>
    <cellStyle name="C05B" xfId="493"/>
    <cellStyle name="C05H" xfId="494"/>
    <cellStyle name="C05L" xfId="495"/>
    <cellStyle name="C06A" xfId="496"/>
    <cellStyle name="C06B" xfId="497"/>
    <cellStyle name="C06H" xfId="498"/>
    <cellStyle name="C06L" xfId="499"/>
    <cellStyle name="C07A" xfId="500"/>
    <cellStyle name="C07B" xfId="501"/>
    <cellStyle name="C07H" xfId="502"/>
    <cellStyle name="C07L" xfId="503"/>
    <cellStyle name="Calc Currency (0)" xfId="95"/>
    <cellStyle name="Calculation" xfId="766" builtinId="22" customBuiltin="1"/>
    <cellStyle name="Calculation 2" xfId="504"/>
    <cellStyle name="Calculation 3" xfId="947"/>
    <cellStyle name="category" xfId="96"/>
    <cellStyle name="Cerrency_Sheet2_XANGDAU" xfId="97"/>
    <cellStyle name="Check Cell" xfId="768" builtinId="23" customBuiltin="1"/>
    <cellStyle name="Check Cell 2" xfId="505"/>
    <cellStyle name="Check Cell 3" xfId="961"/>
    <cellStyle name="CHUONG" xfId="98"/>
    <cellStyle name="Comma" xfId="1" builtinId="3"/>
    <cellStyle name="Comma [0] 2" xfId="99"/>
    <cellStyle name="Comma 10" xfId="100"/>
    <cellStyle name="Comma 10 2" xfId="948"/>
    <cellStyle name="Comma 100" xfId="949"/>
    <cellStyle name="Comma 11" xfId="101"/>
    <cellStyle name="Comma 11 2" xfId="506"/>
    <cellStyle name="Comma 12" xfId="5"/>
    <cellStyle name="Comma 13" xfId="102"/>
    <cellStyle name="Comma 14" xfId="103"/>
    <cellStyle name="Comma 15" xfId="104"/>
    <cellStyle name="Comma 16" xfId="105"/>
    <cellStyle name="Comma 17" xfId="106"/>
    <cellStyle name="Comma 18" xfId="107"/>
    <cellStyle name="Comma 19" xfId="108"/>
    <cellStyle name="Comma 2" xfId="109"/>
    <cellStyle name="Comma 2 2" xfId="508"/>
    <cellStyle name="Comma 2 2 2" xfId="509"/>
    <cellStyle name="Comma 2 2 2 2" xfId="510"/>
    <cellStyle name="Comma 2 2 3" xfId="511"/>
    <cellStyle name="Comma 2 2 3 2" xfId="512"/>
    <cellStyle name="Comma 2 2 4" xfId="513"/>
    <cellStyle name="Comma 2 3" xfId="514"/>
    <cellStyle name="Comma 2 3 2" xfId="515"/>
    <cellStyle name="Comma 2 3 3" xfId="516"/>
    <cellStyle name="Comma 2 4" xfId="517"/>
    <cellStyle name="Comma 2 5" xfId="518"/>
    <cellStyle name="Comma 2 6" xfId="507"/>
    <cellStyle name="Comma 2 7" xfId="838"/>
    <cellStyle name="Comma 20" xfId="751"/>
    <cellStyle name="Comma 21" xfId="839"/>
    <cellStyle name="Comma 22" xfId="840"/>
    <cellStyle name="Comma 23" xfId="841"/>
    <cellStyle name="Comma 23 2" xfId="907"/>
    <cellStyle name="Comma 24" xfId="842"/>
    <cellStyle name="Comma 25" xfId="843"/>
    <cellStyle name="Comma 26" xfId="844"/>
    <cellStyle name="Comma 27" xfId="845"/>
    <cellStyle name="Comma 28" xfId="846"/>
    <cellStyle name="Comma 29" xfId="847"/>
    <cellStyle name="Comma 3" xfId="110"/>
    <cellStyle name="Comma 3 2" xfId="111"/>
    <cellStyle name="Comma 3 2 2" xfId="519"/>
    <cellStyle name="Comma 30" xfId="848"/>
    <cellStyle name="Comma 31" xfId="849"/>
    <cellStyle name="Comma 32" xfId="850"/>
    <cellStyle name="Comma 33" xfId="851"/>
    <cellStyle name="Comma 34" xfId="852"/>
    <cellStyle name="Comma 35" xfId="853"/>
    <cellStyle name="Comma 36" xfId="854"/>
    <cellStyle name="Comma 37" xfId="855"/>
    <cellStyle name="Comma 38" xfId="856"/>
    <cellStyle name="Comma 39" xfId="857"/>
    <cellStyle name="Comma 4" xfId="12"/>
    <cellStyle name="Comma 4 2" xfId="520"/>
    <cellStyle name="Comma 40" xfId="858"/>
    <cellStyle name="Comma 41" xfId="859"/>
    <cellStyle name="Comma 42" xfId="860"/>
    <cellStyle name="Comma 43" xfId="861"/>
    <cellStyle name="Comma 44" xfId="862"/>
    <cellStyle name="Comma 45" xfId="863"/>
    <cellStyle name="Comma 46" xfId="864"/>
    <cellStyle name="Comma 47" xfId="865"/>
    <cellStyle name="Comma 48" xfId="866"/>
    <cellStyle name="Comma 49" xfId="867"/>
    <cellStyle name="Comma 5" xfId="112"/>
    <cellStyle name="Comma 5 2" xfId="522"/>
    <cellStyle name="Comma 5 2 2" xfId="523"/>
    <cellStyle name="Comma 5 3" xfId="524"/>
    <cellStyle name="Comma 5 4" xfId="525"/>
    <cellStyle name="Comma 5 5" xfId="521"/>
    <cellStyle name="Comma 50" xfId="868"/>
    <cellStyle name="Comma 51" xfId="869"/>
    <cellStyle name="Comma 52" xfId="1017"/>
    <cellStyle name="Comma 53" xfId="950"/>
    <cellStyle name="Comma 54" xfId="951"/>
    <cellStyle name="Comma 55" xfId="952"/>
    <cellStyle name="Comma 56" xfId="953"/>
    <cellStyle name="Comma 57" xfId="954"/>
    <cellStyle name="Comma 58" xfId="955"/>
    <cellStyle name="Comma 59" xfId="1016"/>
    <cellStyle name="Comma 6" xfId="113"/>
    <cellStyle name="Comma 6 2" xfId="527"/>
    <cellStyle name="Comma 6 3" xfId="526"/>
    <cellStyle name="Comma 60" xfId="956"/>
    <cellStyle name="Comma 61" xfId="957"/>
    <cellStyle name="Comma 62" xfId="1018"/>
    <cellStyle name="Comma 63" xfId="958"/>
    <cellStyle name="Comma 64" xfId="959"/>
    <cellStyle name="Comma 65" xfId="960"/>
    <cellStyle name="Comma 66" xfId="1019"/>
    <cellStyle name="Comma 67" xfId="1020"/>
    <cellStyle name="Comma 68" xfId="1021"/>
    <cellStyle name="Comma 69" xfId="1022"/>
    <cellStyle name="Comma 7" xfId="114"/>
    <cellStyle name="Comma 7 2" xfId="528"/>
    <cellStyle name="Comma 70" xfId="1023"/>
    <cellStyle name="Comma 8" xfId="115"/>
    <cellStyle name="Comma 8 2" xfId="529"/>
    <cellStyle name="Comma 9" xfId="116"/>
    <cellStyle name="Comma 9 2" xfId="530"/>
    <cellStyle name="comma zerodec" xfId="117"/>
    <cellStyle name="comma zerodec 2" xfId="118"/>
    <cellStyle name="Comma[0]" xfId="119"/>
    <cellStyle name="Comma0" xfId="120"/>
    <cellStyle name="Comma0 2" xfId="121"/>
    <cellStyle name="Copied" xfId="122"/>
    <cellStyle name="COST1" xfId="123"/>
    <cellStyle name="Cࡵrrency_Sheet1_PRODUCTĠ" xfId="124"/>
    <cellStyle name="Currency [0] 2" xfId="752"/>
    <cellStyle name="Currency0" xfId="125"/>
    <cellStyle name="Currency0 2" xfId="126"/>
    <cellStyle name="Currency1" xfId="127"/>
    <cellStyle name="Date" xfId="128"/>
    <cellStyle name="Date 2" xfId="129"/>
    <cellStyle name="Dezimal [0]_UXO VII" xfId="130"/>
    <cellStyle name="Dezimal_UXO VII" xfId="131"/>
    <cellStyle name="Dollar (zero dec)" xfId="132"/>
    <cellStyle name="ea" xfId="133"/>
    <cellStyle name="Entered" xfId="134"/>
    <cellStyle name="Euro" xfId="135"/>
    <cellStyle name="Euro 2" xfId="531"/>
    <cellStyle name="Explanatory Text" xfId="771" builtinId="53" customBuiltin="1"/>
    <cellStyle name="Explanatory Text 2" xfId="532"/>
    <cellStyle name="Explanatory Text 3" xfId="962"/>
    <cellStyle name="Fixed" xfId="136"/>
    <cellStyle name="Fixed 2" xfId="137"/>
    <cellStyle name="form_so" xfId="138"/>
    <cellStyle name="Good" xfId="761" builtinId="26" customBuiltin="1"/>
    <cellStyle name="Good 2" xfId="533"/>
    <cellStyle name="Good 3" xfId="963"/>
    <cellStyle name="Grey" xfId="139"/>
    <cellStyle name="HEADER" xfId="140"/>
    <cellStyle name="Header1" xfId="141"/>
    <cellStyle name="Header2" xfId="142"/>
    <cellStyle name="Heading" xfId="143"/>
    <cellStyle name="Heading 1" xfId="757" builtinId="16" customBuiltin="1"/>
    <cellStyle name="Heading 1 2" xfId="144"/>
    <cellStyle name="Heading 1 2 2" xfId="534"/>
    <cellStyle name="Heading 1 3" xfId="145"/>
    <cellStyle name="Heading 1 4" xfId="146"/>
    <cellStyle name="Heading 1 5" xfId="964"/>
    <cellStyle name="Heading 2" xfId="758" builtinId="17" customBuiltin="1"/>
    <cellStyle name="Heading 2 2" xfId="147"/>
    <cellStyle name="Heading 2 2 2" xfId="535"/>
    <cellStyle name="Heading 2 3" xfId="148"/>
    <cellStyle name="Heading 2 4" xfId="149"/>
    <cellStyle name="Heading 2 5" xfId="965"/>
    <cellStyle name="Heading 3" xfId="759" builtinId="18" customBuiltin="1"/>
    <cellStyle name="Heading 3 2" xfId="536"/>
    <cellStyle name="Heading 3 3" xfId="966"/>
    <cellStyle name="Heading 4" xfId="760" builtinId="19" customBuiltin="1"/>
    <cellStyle name="Heading 4 2" xfId="537"/>
    <cellStyle name="Heading 4 3" xfId="967"/>
    <cellStyle name="Heading 5" xfId="150"/>
    <cellStyle name="Heading1" xfId="151"/>
    <cellStyle name="Heading2" xfId="152"/>
    <cellStyle name="Hyperlink" xfId="3" builtinId="8"/>
    <cellStyle name="Hyperlink 2" xfId="153"/>
    <cellStyle name="Hyperlink 2 2" xfId="539"/>
    <cellStyle name="Hyperlink 2 3" xfId="538"/>
    <cellStyle name="Input" xfId="764" builtinId="20" customBuiltin="1"/>
    <cellStyle name="Input [yellow]" xfId="154"/>
    <cellStyle name="Input 10" xfId="155"/>
    <cellStyle name="Input 11" xfId="156"/>
    <cellStyle name="Input 12" xfId="157"/>
    <cellStyle name="Input 13" xfId="158"/>
    <cellStyle name="Input 14" xfId="968"/>
    <cellStyle name="Input 15" xfId="969"/>
    <cellStyle name="Input 16" xfId="970"/>
    <cellStyle name="Input 17" xfId="971"/>
    <cellStyle name="Input 18" xfId="972"/>
    <cellStyle name="Input 19" xfId="973"/>
    <cellStyle name="Input 2" xfId="159"/>
    <cellStyle name="Input 2 2" xfId="540"/>
    <cellStyle name="Input 3" xfId="160"/>
    <cellStyle name="Input 4" xfId="161"/>
    <cellStyle name="Input 5" xfId="162"/>
    <cellStyle name="Input 6" xfId="163"/>
    <cellStyle name="Input 7" xfId="164"/>
    <cellStyle name="Input 8" xfId="165"/>
    <cellStyle name="Input 9" xfId="166"/>
    <cellStyle name="Input Cells" xfId="167"/>
    <cellStyle name="j" xfId="541"/>
    <cellStyle name="Linked Cell" xfId="767" builtinId="24" customBuiltin="1"/>
    <cellStyle name="Linked Cell 2" xfId="542"/>
    <cellStyle name="Linked Cell 3" xfId="974"/>
    <cellStyle name="Linked Cells" xfId="168"/>
    <cellStyle name="Millares [0]_Well Timing" xfId="169"/>
    <cellStyle name="Millares_Well Timing" xfId="170"/>
    <cellStyle name="Milliers [0]_      " xfId="171"/>
    <cellStyle name="Milliers_      " xfId="172"/>
    <cellStyle name="Model" xfId="173"/>
    <cellStyle name="moi" xfId="174"/>
    <cellStyle name="Mon?aire [0]_      " xfId="175"/>
    <cellStyle name="Mon?aire_      " xfId="176"/>
    <cellStyle name="Moneda [0]_Well Timing" xfId="177"/>
    <cellStyle name="Moneda_Well Timing" xfId="178"/>
    <cellStyle name="Monétaire [0]_!!!GO" xfId="179"/>
    <cellStyle name="Monétaire_!!!GO" xfId="180"/>
    <cellStyle name="n" xfId="181"/>
    <cellStyle name="Neutral" xfId="763" builtinId="28" customBuiltin="1"/>
    <cellStyle name="Neutral 2" xfId="543"/>
    <cellStyle name="Neutral 3" xfId="975"/>
    <cellStyle name="New" xfId="182"/>
    <cellStyle name="New 2" xfId="183"/>
    <cellStyle name="New Times Roman" xfId="184"/>
    <cellStyle name="New Times Roman 2" xfId="185"/>
    <cellStyle name="New_BCQUY2 2011" xfId="186"/>
    <cellStyle name="no dec" xfId="187"/>
    <cellStyle name="ÑONVÒ" xfId="188"/>
    <cellStyle name="Normal" xfId="0" builtinId="0"/>
    <cellStyle name="Normal - Style1" xfId="189"/>
    <cellStyle name="Normal 10" xfId="190"/>
    <cellStyle name="Normal 10 2" xfId="544"/>
    <cellStyle name="Normal 100" xfId="191"/>
    <cellStyle name="Normal 101" xfId="192"/>
    <cellStyle name="Normal 102" xfId="193"/>
    <cellStyle name="Normal 103" xfId="194"/>
    <cellStyle name="Normal 104" xfId="195"/>
    <cellStyle name="Normal 105" xfId="196"/>
    <cellStyle name="Normal 106" xfId="197"/>
    <cellStyle name="Normal 107" xfId="198"/>
    <cellStyle name="Normal 108" xfId="199"/>
    <cellStyle name="Normal 109" xfId="200"/>
    <cellStyle name="Normal 11" xfId="201"/>
    <cellStyle name="Normal 11 2" xfId="976"/>
    <cellStyle name="Normal 110" xfId="202"/>
    <cellStyle name="Normal 111" xfId="203"/>
    <cellStyle name="Normal 112" xfId="204"/>
    <cellStyle name="Normal 113" xfId="205"/>
    <cellStyle name="Normal 114" xfId="206"/>
    <cellStyle name="Normal 115" xfId="207"/>
    <cellStyle name="Normal 116" xfId="208"/>
    <cellStyle name="Normal 117" xfId="209"/>
    <cellStyle name="Normal 118" xfId="210"/>
    <cellStyle name="Normal 119" xfId="211"/>
    <cellStyle name="Normal 12" xfId="212"/>
    <cellStyle name="Normal 12 2" xfId="977"/>
    <cellStyle name="Normal 120" xfId="213"/>
    <cellStyle name="Normal 121" xfId="214"/>
    <cellStyle name="Normal 122" xfId="215"/>
    <cellStyle name="Normal 123" xfId="216"/>
    <cellStyle name="Normal 124" xfId="217"/>
    <cellStyle name="Normal 125" xfId="218"/>
    <cellStyle name="Normal 126" xfId="219"/>
    <cellStyle name="Normal 127" xfId="220"/>
    <cellStyle name="Normal 128" xfId="221"/>
    <cellStyle name="Normal 129" xfId="222"/>
    <cellStyle name="Normal 13" xfId="223"/>
    <cellStyle name="Normal 13 2" xfId="978"/>
    <cellStyle name="Normal 130" xfId="224"/>
    <cellStyle name="Normal 131" xfId="225"/>
    <cellStyle name="Normal 132" xfId="226"/>
    <cellStyle name="Normal 133" xfId="227"/>
    <cellStyle name="Normal 134" xfId="228"/>
    <cellStyle name="Normal 135" xfId="229"/>
    <cellStyle name="Normal 136" xfId="230"/>
    <cellStyle name="Normal 137" xfId="231"/>
    <cellStyle name="Normal 138" xfId="232"/>
    <cellStyle name="Normal 139" xfId="233"/>
    <cellStyle name="Normal 14" xfId="234"/>
    <cellStyle name="Normal 14 2" xfId="979"/>
    <cellStyle name="Normal 140" xfId="235"/>
    <cellStyle name="Normal 141" xfId="236"/>
    <cellStyle name="Normal 142" xfId="237"/>
    <cellStyle name="Normal 143" xfId="238"/>
    <cellStyle name="Normal 144" xfId="239"/>
    <cellStyle name="Normal 145" xfId="240"/>
    <cellStyle name="Normal 146" xfId="241"/>
    <cellStyle name="Normal 147" xfId="242"/>
    <cellStyle name="Normal 148" xfId="243"/>
    <cellStyle name="Normal 149" xfId="244"/>
    <cellStyle name="Normal 15" xfId="245"/>
    <cellStyle name="Normal 15 2" xfId="980"/>
    <cellStyle name="Normal 150" xfId="246"/>
    <cellStyle name="Normal 151" xfId="247"/>
    <cellStyle name="Normal 152" xfId="248"/>
    <cellStyle name="Normal 153" xfId="249"/>
    <cellStyle name="Normal 154" xfId="250"/>
    <cellStyle name="Normal 155" xfId="251"/>
    <cellStyle name="Normal 156" xfId="252"/>
    <cellStyle name="Normal 157" xfId="253"/>
    <cellStyle name="Normal 158" xfId="254"/>
    <cellStyle name="Normal 159" xfId="255"/>
    <cellStyle name="Normal 16" xfId="256"/>
    <cellStyle name="Normal 16 2" xfId="981"/>
    <cellStyle name="Normal 160" xfId="257"/>
    <cellStyle name="Normal 161" xfId="258"/>
    <cellStyle name="Normal 162" xfId="259"/>
    <cellStyle name="Normal 163" xfId="260"/>
    <cellStyle name="Normal 164" xfId="261"/>
    <cellStyle name="Normal 165" xfId="262"/>
    <cellStyle name="Normal 166" xfId="263"/>
    <cellStyle name="Normal 167" xfId="264"/>
    <cellStyle name="Normal 168" xfId="265"/>
    <cellStyle name="Normal 169" xfId="266"/>
    <cellStyle name="Normal 17" xfId="267"/>
    <cellStyle name="Normal 17 2" xfId="982"/>
    <cellStyle name="Normal 170" xfId="268"/>
    <cellStyle name="Normal 171" xfId="755"/>
    <cellStyle name="Normal 171 2" xfId="870"/>
    <cellStyle name="Normal 172" xfId="797"/>
    <cellStyle name="Normal 172 2" xfId="906"/>
    <cellStyle name="Normal 173" xfId="800"/>
    <cellStyle name="Normal 173 2" xfId="908"/>
    <cellStyle name="Normal 174" xfId="801"/>
    <cellStyle name="Normal 175" xfId="802"/>
    <cellStyle name="Normal 176" xfId="803"/>
    <cellStyle name="Normal 177" xfId="804"/>
    <cellStyle name="Normal 178" xfId="805"/>
    <cellStyle name="Normal 179" xfId="806"/>
    <cellStyle name="Normal 18" xfId="269"/>
    <cellStyle name="Normal 18 2" xfId="983"/>
    <cellStyle name="Normal 180" xfId="807"/>
    <cellStyle name="Normal 181" xfId="808"/>
    <cellStyle name="Normal 182" xfId="809"/>
    <cellStyle name="Normal 183" xfId="810"/>
    <cellStyle name="Normal 184" xfId="811"/>
    <cellStyle name="Normal 185" xfId="812"/>
    <cellStyle name="Normal 186" xfId="871"/>
    <cellStyle name="Normal 187" xfId="872"/>
    <cellStyle name="Normal 188" xfId="873"/>
    <cellStyle name="Normal 189" xfId="874"/>
    <cellStyle name="Normal 19" xfId="270"/>
    <cellStyle name="Normal 19 2" xfId="984"/>
    <cellStyle name="Normal 190" xfId="875"/>
    <cellStyle name="Normal 191" xfId="876"/>
    <cellStyle name="Normal 192" xfId="877"/>
    <cellStyle name="Normal 193" xfId="878"/>
    <cellStyle name="Normal 194" xfId="879"/>
    <cellStyle name="Normal 195" xfId="880"/>
    <cellStyle name="Normal 196" xfId="881"/>
    <cellStyle name="Normal 197" xfId="882"/>
    <cellStyle name="Normal 198" xfId="798"/>
    <cellStyle name="Normal 199" xfId="799"/>
    <cellStyle name="Normal 2" xfId="2"/>
    <cellStyle name="Normal 2 10" xfId="546"/>
    <cellStyle name="Normal 2 2" xfId="547"/>
    <cellStyle name="Normal 2 2 2" xfId="548"/>
    <cellStyle name="Normal 2 2 2 2" xfId="549"/>
    <cellStyle name="Normal 2 2 3" xfId="550"/>
    <cellStyle name="Normal 2 2 4" xfId="551"/>
    <cellStyle name="Normal 2 3" xfId="552"/>
    <cellStyle name="Normal 2 3 2" xfId="553"/>
    <cellStyle name="Normal 2 4" xfId="554"/>
    <cellStyle name="Normal 2 4 2" xfId="555"/>
    <cellStyle name="Normal 2 5" xfId="556"/>
    <cellStyle name="Normal 2 6" xfId="557"/>
    <cellStyle name="Normal 2 7" xfId="545"/>
    <cellStyle name="Normal 20" xfId="271"/>
    <cellStyle name="Normal 20 2" xfId="985"/>
    <cellStyle name="Normal 200" xfId="883"/>
    <cellStyle name="Normal 201" xfId="884"/>
    <cellStyle name="Normal 202" xfId="885"/>
    <cellStyle name="Normal 203" xfId="886"/>
    <cellStyle name="Normal 204" xfId="887"/>
    <cellStyle name="Normal 205" xfId="888"/>
    <cellStyle name="Normal 206" xfId="889"/>
    <cellStyle name="Normal 207" xfId="890"/>
    <cellStyle name="Normal 208" xfId="891"/>
    <cellStyle name="Normal 209" xfId="986"/>
    <cellStyle name="Normal 21" xfId="272"/>
    <cellStyle name="Normal 21 2" xfId="987"/>
    <cellStyle name="Normal 210" xfId="988"/>
    <cellStyle name="Normal 211" xfId="989"/>
    <cellStyle name="Normal 212" xfId="990"/>
    <cellStyle name="Normal 213" xfId="991"/>
    <cellStyle name="Normal 214" xfId="992"/>
    <cellStyle name="Normal 215" xfId="892"/>
    <cellStyle name="Normal 216" xfId="993"/>
    <cellStyle name="Normal 217" xfId="994"/>
    <cellStyle name="Normal 218" xfId="995"/>
    <cellStyle name="Normal 22" xfId="273"/>
    <cellStyle name="Normal 22 2" xfId="996"/>
    <cellStyle name="Normal 23" xfId="274"/>
    <cellStyle name="Normal 23 2" xfId="997"/>
    <cellStyle name="Normal 24" xfId="275"/>
    <cellStyle name="Normal 24 2" xfId="998"/>
    <cellStyle name="Normal 25" xfId="276"/>
    <cellStyle name="Normal 25 2" xfId="999"/>
    <cellStyle name="Normal 26" xfId="277"/>
    <cellStyle name="Normal 26 2" xfId="1000"/>
    <cellStyle name="Normal 27" xfId="278"/>
    <cellStyle name="Normal 27 2" xfId="1001"/>
    <cellStyle name="Normal 28" xfId="279"/>
    <cellStyle name="Normal 28 2" xfId="1002"/>
    <cellStyle name="Normal 29" xfId="280"/>
    <cellStyle name="Normal 29 2" xfId="1003"/>
    <cellStyle name="Normal 3" xfId="8"/>
    <cellStyle name="Normal 3 10" xfId="558"/>
    <cellStyle name="Normal 3 11" xfId="559"/>
    <cellStyle name="Normal 3 12" xfId="560"/>
    <cellStyle name="Normal 3 13" xfId="561"/>
    <cellStyle name="Normal 3 14" xfId="562"/>
    <cellStyle name="Normal 3 15" xfId="563"/>
    <cellStyle name="Normal 3 16" xfId="564"/>
    <cellStyle name="Normal 3 17" xfId="565"/>
    <cellStyle name="Normal 3 18" xfId="566"/>
    <cellStyle name="Normal 3 19" xfId="567"/>
    <cellStyle name="Normal 3 2" xfId="11"/>
    <cellStyle name="Normal 3 2 10" xfId="568"/>
    <cellStyle name="Normal 3 2 11" xfId="569"/>
    <cellStyle name="Normal 3 2 12" xfId="570"/>
    <cellStyle name="Normal 3 2 13" xfId="571"/>
    <cellStyle name="Normal 3 2 14" xfId="572"/>
    <cellStyle name="Normal 3 2 15" xfId="573"/>
    <cellStyle name="Normal 3 2 16" xfId="574"/>
    <cellStyle name="Normal 3 2 17" xfId="575"/>
    <cellStyle name="Normal 3 2 18" xfId="576"/>
    <cellStyle name="Normal 3 2 19" xfId="577"/>
    <cellStyle name="Normal 3 2 2" xfId="578"/>
    <cellStyle name="Normal 3 2 2 2" xfId="579"/>
    <cellStyle name="Normal 3 2 20" xfId="893"/>
    <cellStyle name="Normal 3 2 3" xfId="580"/>
    <cellStyle name="Normal 3 2 4" xfId="581"/>
    <cellStyle name="Normal 3 2 5" xfId="582"/>
    <cellStyle name="Normal 3 2 6" xfId="583"/>
    <cellStyle name="Normal 3 2 7" xfId="584"/>
    <cellStyle name="Normal 3 2 8" xfId="585"/>
    <cellStyle name="Normal 3 2 9" xfId="586"/>
    <cellStyle name="Normal 3 20" xfId="587"/>
    <cellStyle name="Normal 3 21" xfId="894"/>
    <cellStyle name="Normal 3 3" xfId="588"/>
    <cellStyle name="Normal 3 3 2" xfId="589"/>
    <cellStyle name="Normal 3 4" xfId="590"/>
    <cellStyle name="Normal 3 4 2" xfId="591"/>
    <cellStyle name="Normal 3 5" xfId="592"/>
    <cellStyle name="Normal 3 6" xfId="593"/>
    <cellStyle name="Normal 3 7" xfId="594"/>
    <cellStyle name="Normal 3 8" xfId="595"/>
    <cellStyle name="Normal 3 9" xfId="596"/>
    <cellStyle name="Normal 30" xfId="281"/>
    <cellStyle name="Normal 30 2" xfId="1004"/>
    <cellStyle name="Normal 31" xfId="282"/>
    <cellStyle name="Normal 31 2" xfId="1005"/>
    <cellStyle name="Normal 32" xfId="283"/>
    <cellStyle name="Normal 32 2" xfId="1006"/>
    <cellStyle name="Normal 33" xfId="284"/>
    <cellStyle name="Normal 33 2" xfId="1007"/>
    <cellStyle name="Normal 34" xfId="285"/>
    <cellStyle name="Normal 34 2" xfId="1008"/>
    <cellStyle name="Normal 35" xfId="286"/>
    <cellStyle name="Normal 35 2" xfId="1009"/>
    <cellStyle name="Normal 36" xfId="287"/>
    <cellStyle name="Normal 37" xfId="288"/>
    <cellStyle name="Normal 38" xfId="289"/>
    <cellStyle name="Normal 39" xfId="290"/>
    <cellStyle name="Normal 4" xfId="291"/>
    <cellStyle name="Normal 4 10" xfId="597"/>
    <cellStyle name="Normal 4 11" xfId="598"/>
    <cellStyle name="Normal 4 12" xfId="599"/>
    <cellStyle name="Normal 4 13" xfId="600"/>
    <cellStyle name="Normal 4 14" xfId="601"/>
    <cellStyle name="Normal 4 15" xfId="602"/>
    <cellStyle name="Normal 4 16" xfId="603"/>
    <cellStyle name="Normal 4 17" xfId="604"/>
    <cellStyle name="Normal 4 18" xfId="605"/>
    <cellStyle name="Normal 4 19" xfId="606"/>
    <cellStyle name="Normal 4 2" xfId="607"/>
    <cellStyle name="Normal 4 2 10" xfId="608"/>
    <cellStyle name="Normal 4 2 11" xfId="609"/>
    <cellStyle name="Normal 4 2 12" xfId="610"/>
    <cellStyle name="Normal 4 2 13" xfId="611"/>
    <cellStyle name="Normal 4 2 14" xfId="612"/>
    <cellStyle name="Normal 4 2 15" xfId="613"/>
    <cellStyle name="Normal 4 2 16" xfId="614"/>
    <cellStyle name="Normal 4 2 17" xfId="615"/>
    <cellStyle name="Normal 4 2 2" xfId="616"/>
    <cellStyle name="Normal 4 2 2 2" xfId="617"/>
    <cellStyle name="Normal 4 2 3" xfId="618"/>
    <cellStyle name="Normal 4 2 4" xfId="619"/>
    <cellStyle name="Normal 4 2 5" xfId="620"/>
    <cellStyle name="Normal 4 2 6" xfId="621"/>
    <cellStyle name="Normal 4 2 7" xfId="622"/>
    <cellStyle name="Normal 4 2 8" xfId="623"/>
    <cellStyle name="Normal 4 2 9" xfId="624"/>
    <cellStyle name="Normal 4 20" xfId="625"/>
    <cellStyle name="Normal 4 3" xfId="626"/>
    <cellStyle name="Normal 4 3 2" xfId="627"/>
    <cellStyle name="Normal 4 4" xfId="628"/>
    <cellStyle name="Normal 4 5" xfId="629"/>
    <cellStyle name="Normal 4 6" xfId="630"/>
    <cellStyle name="Normal 4 7" xfId="631"/>
    <cellStyle name="Normal 4 8" xfId="632"/>
    <cellStyle name="Normal 4 9" xfId="633"/>
    <cellStyle name="Normal 40" xfId="292"/>
    <cellStyle name="Normal 41" xfId="293"/>
    <cellStyle name="Normal 42" xfId="294"/>
    <cellStyle name="Normal 43" xfId="295"/>
    <cellStyle name="Normal 44" xfId="296"/>
    <cellStyle name="Normal 45" xfId="297"/>
    <cellStyle name="Normal 46" xfId="298"/>
    <cellStyle name="Normal 47" xfId="299"/>
    <cellStyle name="Normal 48" xfId="300"/>
    <cellStyle name="Normal 49" xfId="301"/>
    <cellStyle name="Normal 5" xfId="302"/>
    <cellStyle name="Normal 5 10" xfId="635"/>
    <cellStyle name="Normal 5 11" xfId="636"/>
    <cellStyle name="Normal 5 12" xfId="637"/>
    <cellStyle name="Normal 5 13" xfId="638"/>
    <cellStyle name="Normal 5 14" xfId="639"/>
    <cellStyle name="Normal 5 15" xfId="640"/>
    <cellStyle name="Normal 5 16" xfId="641"/>
    <cellStyle name="Normal 5 17" xfId="642"/>
    <cellStyle name="Normal 5 18" xfId="643"/>
    <cellStyle name="Normal 5 19" xfId="644"/>
    <cellStyle name="Normal 5 2" xfId="645"/>
    <cellStyle name="Normal 5 2 10" xfId="646"/>
    <cellStyle name="Normal 5 2 11" xfId="647"/>
    <cellStyle name="Normal 5 2 12" xfId="648"/>
    <cellStyle name="Normal 5 2 13" xfId="649"/>
    <cellStyle name="Normal 5 2 14" xfId="650"/>
    <cellStyle name="Normal 5 2 15" xfId="651"/>
    <cellStyle name="Normal 5 2 16" xfId="652"/>
    <cellStyle name="Normal 5 2 17" xfId="653"/>
    <cellStyle name="Normal 5 2 2" xfId="654"/>
    <cellStyle name="Normal 5 2 2 2" xfId="655"/>
    <cellStyle name="Normal 5 2 3" xfId="656"/>
    <cellStyle name="Normal 5 2 4" xfId="657"/>
    <cellStyle name="Normal 5 2 5" xfId="658"/>
    <cellStyle name="Normal 5 2 6" xfId="659"/>
    <cellStyle name="Normal 5 2 7" xfId="660"/>
    <cellStyle name="Normal 5 2 8" xfId="661"/>
    <cellStyle name="Normal 5 2 9" xfId="662"/>
    <cellStyle name="Normal 5 20" xfId="663"/>
    <cellStyle name="Normal 5 21" xfId="634"/>
    <cellStyle name="Normal 5 3" xfId="664"/>
    <cellStyle name="Normal 5 3 2" xfId="665"/>
    <cellStyle name="Normal 5 4" xfId="666"/>
    <cellStyle name="Normal 5 4 2" xfId="667"/>
    <cellStyle name="Normal 5 5" xfId="668"/>
    <cellStyle name="Normal 5 6" xfId="669"/>
    <cellStyle name="Normal 5 7" xfId="670"/>
    <cellStyle name="Normal 5 8" xfId="671"/>
    <cellStyle name="Normal 5 9" xfId="672"/>
    <cellStyle name="Normal 50" xfId="303"/>
    <cellStyle name="Normal 51" xfId="304"/>
    <cellStyle name="Normal 52" xfId="305"/>
    <cellStyle name="Normal 53" xfId="306"/>
    <cellStyle name="Normal 54" xfId="307"/>
    <cellStyle name="Normal 55" xfId="308"/>
    <cellStyle name="Normal 56" xfId="309"/>
    <cellStyle name="Normal 57" xfId="310"/>
    <cellStyle name="Normal 58" xfId="311"/>
    <cellStyle name="Normal 59" xfId="312"/>
    <cellStyle name="Normal 6" xfId="313"/>
    <cellStyle name="Normal 6 10" xfId="674"/>
    <cellStyle name="Normal 6 11" xfId="675"/>
    <cellStyle name="Normal 6 12" xfId="676"/>
    <cellStyle name="Normal 6 13" xfId="677"/>
    <cellStyle name="Normal 6 14" xfId="678"/>
    <cellStyle name="Normal 6 15" xfId="679"/>
    <cellStyle name="Normal 6 16" xfId="680"/>
    <cellStyle name="Normal 6 17" xfId="681"/>
    <cellStyle name="Normal 6 18" xfId="682"/>
    <cellStyle name="Normal 6 19" xfId="683"/>
    <cellStyle name="Normal 6 2" xfId="684"/>
    <cellStyle name="Normal 6 20" xfId="685"/>
    <cellStyle name="Normal 6 21" xfId="673"/>
    <cellStyle name="Normal 6 3" xfId="686"/>
    <cellStyle name="Normal 6 4" xfId="687"/>
    <cellStyle name="Normal 6 5" xfId="688"/>
    <cellStyle name="Normal 6 6" xfId="689"/>
    <cellStyle name="Normal 6 7" xfId="690"/>
    <cellStyle name="Normal 6 8" xfId="691"/>
    <cellStyle name="Normal 6 9" xfId="692"/>
    <cellStyle name="Normal 60" xfId="314"/>
    <cellStyle name="Normal 61" xfId="315"/>
    <cellStyle name="Normal 62" xfId="316"/>
    <cellStyle name="Normal 63" xfId="317"/>
    <cellStyle name="Normal 64" xfId="318"/>
    <cellStyle name="Normal 65" xfId="319"/>
    <cellStyle name="Normal 66" xfId="320"/>
    <cellStyle name="Normal 67" xfId="321"/>
    <cellStyle name="Normal 68" xfId="322"/>
    <cellStyle name="Normal 69" xfId="323"/>
    <cellStyle name="Normal 7" xfId="324"/>
    <cellStyle name="Normal 7 2" xfId="693"/>
    <cellStyle name="Normal 7 3" xfId="694"/>
    <cellStyle name="Normal 70" xfId="325"/>
    <cellStyle name="Normal 71" xfId="326"/>
    <cellStyle name="Normal 72" xfId="327"/>
    <cellStyle name="Normal 73" xfId="328"/>
    <cellStyle name="Normal 74" xfId="329"/>
    <cellStyle name="Normal 75" xfId="330"/>
    <cellStyle name="Normal 76" xfId="331"/>
    <cellStyle name="Normal 77" xfId="332"/>
    <cellStyle name="Normal 78" xfId="333"/>
    <cellStyle name="Normal 79" xfId="334"/>
    <cellStyle name="Normal 8" xfId="6"/>
    <cellStyle name="Normal 8 2" xfId="754"/>
    <cellStyle name="Normal 80" xfId="335"/>
    <cellStyle name="Normal 81" xfId="336"/>
    <cellStyle name="Normal 82" xfId="337"/>
    <cellStyle name="Normal 83" xfId="338"/>
    <cellStyle name="Normal 84" xfId="339"/>
    <cellStyle name="Normal 85" xfId="340"/>
    <cellStyle name="Normal 86" xfId="341"/>
    <cellStyle name="Normal 87" xfId="342"/>
    <cellStyle name="Normal 88" xfId="343"/>
    <cellStyle name="Normal 89" xfId="344"/>
    <cellStyle name="Normal 9" xfId="345"/>
    <cellStyle name="Normal 9 2" xfId="695"/>
    <cellStyle name="Normal 90" xfId="346"/>
    <cellStyle name="Normal 91" xfId="347"/>
    <cellStyle name="Normal 92" xfId="348"/>
    <cellStyle name="Normal 93" xfId="349"/>
    <cellStyle name="Normal 94" xfId="350"/>
    <cellStyle name="Normal 95" xfId="351"/>
    <cellStyle name="Normal 96" xfId="352"/>
    <cellStyle name="Normal 97" xfId="353"/>
    <cellStyle name="Normal 98" xfId="354"/>
    <cellStyle name="Normal 99" xfId="355"/>
    <cellStyle name="Normal_Bao cao tai chinh 280405" xfId="9"/>
    <cellStyle name="Normal_Tong hop bao cao (blank) (version 1)" xfId="7"/>
    <cellStyle name="Normal1" xfId="356"/>
    <cellStyle name="Normal1 2" xfId="357"/>
    <cellStyle name="Normal2" xfId="696"/>
    <cellStyle name="Normal3" xfId="697"/>
    <cellStyle name="Note" xfId="770" builtinId="10" customBuiltin="1"/>
    <cellStyle name="Note 2" xfId="698"/>
    <cellStyle name="Note 3" xfId="895"/>
    <cellStyle name="Note 4" xfId="896"/>
    <cellStyle name="Note 5" xfId="897"/>
    <cellStyle name="Note 6" xfId="1010"/>
    <cellStyle name="Note 7" xfId="1011"/>
    <cellStyle name="nPlode" xfId="699"/>
    <cellStyle name="NPLOSION" xfId="700"/>
    <cellStyle name="Œ…‹æØ‚è [0.00]_Region Orders (2)" xfId="358"/>
    <cellStyle name="Œ…‹æØ‚è_Region Orders (2)" xfId="359"/>
    <cellStyle name="omma [0]_Mktg Prog" xfId="360"/>
    <cellStyle name="ormal_Sheet1_1" xfId="361"/>
    <cellStyle name="Output" xfId="765" builtinId="21" customBuiltin="1"/>
    <cellStyle name="Output 2" xfId="701"/>
    <cellStyle name="Output 3" xfId="1012"/>
    <cellStyle name="per.style" xfId="362"/>
    <cellStyle name="Percent" xfId="4" builtinId="5"/>
    <cellStyle name="Percent (0)" xfId="363"/>
    <cellStyle name="Percent [2]" xfId="364"/>
    <cellStyle name="Percent [2] 2" xfId="365"/>
    <cellStyle name="Percent 10" xfId="10"/>
    <cellStyle name="Percent 11" xfId="366"/>
    <cellStyle name="Percent 12" xfId="367"/>
    <cellStyle name="Percent 13" xfId="368"/>
    <cellStyle name="Percent 14" xfId="369"/>
    <cellStyle name="Percent 15" xfId="370"/>
    <cellStyle name="Percent 16" xfId="753"/>
    <cellStyle name="Percent 17" xfId="898"/>
    <cellStyle name="Percent 17 2" xfId="909"/>
    <cellStyle name="Percent 18" xfId="899"/>
    <cellStyle name="Percent 19" xfId="900"/>
    <cellStyle name="Percent 2" xfId="371"/>
    <cellStyle name="Percent 2 2" xfId="703"/>
    <cellStyle name="Percent 2 2 2" xfId="704"/>
    <cellStyle name="Percent 2 3" xfId="705"/>
    <cellStyle name="Percent 2 3 2" xfId="706"/>
    <cellStyle name="Percent 2 4" xfId="707"/>
    <cellStyle name="Percent 2 5" xfId="708"/>
    <cellStyle name="Percent 2 6" xfId="702"/>
    <cellStyle name="Percent 20" xfId="901"/>
    <cellStyle name="Percent 21" xfId="902"/>
    <cellStyle name="Percent 22" xfId="903"/>
    <cellStyle name="Percent 23" xfId="904"/>
    <cellStyle name="Percent 24" xfId="905"/>
    <cellStyle name="Percent 3" xfId="372"/>
    <cellStyle name="Percent 3 2" xfId="710"/>
    <cellStyle name="Percent 3 2 2" xfId="711"/>
    <cellStyle name="Percent 3 3" xfId="712"/>
    <cellStyle name="Percent 3 4" xfId="713"/>
    <cellStyle name="Percent 3 5" xfId="709"/>
    <cellStyle name="Percent 4" xfId="373"/>
    <cellStyle name="Percent 5" xfId="374"/>
    <cellStyle name="Percent 5 2" xfId="714"/>
    <cellStyle name="Percent 6" xfId="375"/>
    <cellStyle name="Percent 7" xfId="376"/>
    <cellStyle name="Percent 8" xfId="377"/>
    <cellStyle name="Percent 9" xfId="378"/>
    <cellStyle name="PERCENTAGE" xfId="379"/>
    <cellStyle name="pricing" xfId="380"/>
    <cellStyle name="PSChar" xfId="381"/>
    <cellStyle name="R00A" xfId="715"/>
    <cellStyle name="R00B" xfId="716"/>
    <cellStyle name="R00L" xfId="717"/>
    <cellStyle name="R01A" xfId="718"/>
    <cellStyle name="R01B" xfId="719"/>
    <cellStyle name="R01H" xfId="720"/>
    <cellStyle name="R01L" xfId="721"/>
    <cellStyle name="R02A" xfId="722"/>
    <cellStyle name="R02B" xfId="723"/>
    <cellStyle name="R02H" xfId="724"/>
    <cellStyle name="R02L" xfId="725"/>
    <cellStyle name="R03A" xfId="726"/>
    <cellStyle name="R03B" xfId="727"/>
    <cellStyle name="R03H" xfId="728"/>
    <cellStyle name="R03L" xfId="729"/>
    <cellStyle name="R04A" xfId="730"/>
    <cellStyle name="R04B" xfId="731"/>
    <cellStyle name="R04H" xfId="732"/>
    <cellStyle name="R04L" xfId="733"/>
    <cellStyle name="R05A" xfId="734"/>
    <cellStyle name="R05B" xfId="735"/>
    <cellStyle name="R05H" xfId="736"/>
    <cellStyle name="R05L" xfId="737"/>
    <cellStyle name="R06A" xfId="738"/>
    <cellStyle name="R06B" xfId="739"/>
    <cellStyle name="R06H" xfId="740"/>
    <cellStyle name="R06L" xfId="741"/>
    <cellStyle name="R07A" xfId="742"/>
    <cellStyle name="R07B" xfId="743"/>
    <cellStyle name="R07H" xfId="744"/>
    <cellStyle name="R07L" xfId="745"/>
    <cellStyle name="RevList" xfId="382"/>
    <cellStyle name="serJet 1200 Series PCL 6" xfId="383"/>
    <cellStyle name="Style 1" xfId="384"/>
    <cellStyle name="Style 1 2" xfId="746"/>
    <cellStyle name="Style 2" xfId="385"/>
    <cellStyle name="Style 3" xfId="386"/>
    <cellStyle name="Style 4" xfId="387"/>
    <cellStyle name="subhead" xfId="388"/>
    <cellStyle name="Subtotal" xfId="389"/>
    <cellStyle name="Summary" xfId="747"/>
    <cellStyle name="T" xfId="390"/>
    <cellStyle name="T_ACBC_BC_Thang_04.2013_ACBGF.224" xfId="391"/>
    <cellStyle name="T_ACBC_BC_Thang_04.2013_ACBGF.224 2" xfId="392"/>
    <cellStyle name="th" xfId="393"/>
    <cellStyle name="Thanh" xfId="394"/>
    <cellStyle name="thuy" xfId="395"/>
    <cellStyle name="Thuyet minh" xfId="396"/>
    <cellStyle name="thvt" xfId="397"/>
    <cellStyle name="Tickmark" xfId="398"/>
    <cellStyle name="Title" xfId="756" builtinId="15" customBuiltin="1"/>
    <cellStyle name="Title 2" xfId="748"/>
    <cellStyle name="Title 3" xfId="1013"/>
    <cellStyle name="Total" xfId="772" builtinId="25" customBuiltin="1"/>
    <cellStyle name="Total 2" xfId="399"/>
    <cellStyle name="Total 2 2" xfId="749"/>
    <cellStyle name="Total 3" xfId="400"/>
    <cellStyle name="Total 4" xfId="401"/>
    <cellStyle name="Total 5" xfId="1014"/>
    <cellStyle name="viet" xfId="402"/>
    <cellStyle name="viet2" xfId="403"/>
    <cellStyle name="vnhead1" xfId="404"/>
    <cellStyle name="vnhead3" xfId="405"/>
    <cellStyle name="vntxt1" xfId="406"/>
    <cellStyle name="vntxt1 2" xfId="407"/>
    <cellStyle name="vntxt2" xfId="408"/>
    <cellStyle name="Währung [0]_UXO VII" xfId="409"/>
    <cellStyle name="Währung_UXO VII" xfId="410"/>
    <cellStyle name="Warning Text" xfId="769" builtinId="11" customBuiltin="1"/>
    <cellStyle name="Warning Text 2" xfId="750"/>
    <cellStyle name="Warning Text 3" xfId="1015"/>
    <cellStyle name="センター" xfId="411"/>
    <cellStyle name="เครื่องหมายสกุลเงิน [0]_FTC_OFFER" xfId="412"/>
    <cellStyle name="เครื่องหมายสกุลเงิน_FTC_OFFER" xfId="413"/>
    <cellStyle name="ปกติ_FTC_OFFER" xfId="414"/>
    <cellStyle name=" [0.00]_ Att. 1- Cover" xfId="415"/>
    <cellStyle name="_ Att. 1- Cover" xfId="416"/>
    <cellStyle name="?_ Att. 1- Cover" xfId="417"/>
    <cellStyle name="똿뗦먛귟 [0.00]_PRODUCT DETAIL Q1" xfId="418"/>
    <cellStyle name="똿뗦먛귟_PRODUCT DETAIL Q1" xfId="419"/>
    <cellStyle name="믅됞 [0.00]_PRODUCT DETAIL Q1" xfId="420"/>
    <cellStyle name="믅됞_PRODUCT DETAIL Q1" xfId="421"/>
    <cellStyle name="백분율_††††† " xfId="422"/>
    <cellStyle name="뷭?_BOOKSHIP" xfId="423"/>
    <cellStyle name="쉼표 [0]_FABTEC AIR USA PANT 230302" xfId="424"/>
    <cellStyle name="쉼표_Sample plan" xfId="425"/>
    <cellStyle name="콤마 [0]_ 비목별 월별기술 " xfId="426"/>
    <cellStyle name="콤마_ 비목별 월별기술 " xfId="427"/>
    <cellStyle name="통화 [0]_††††† " xfId="428"/>
    <cellStyle name="통화_††††† " xfId="429"/>
    <cellStyle name="표준_(정보부문)월별인원계획" xfId="430"/>
    <cellStyle name="一般_00Q3902REV.1" xfId="431"/>
    <cellStyle name="千位分隔_CCTV" xfId="432"/>
    <cellStyle name="千分位[0]_00Q3902REV.1" xfId="433"/>
    <cellStyle name="千分位_00Q3902REV.1" xfId="434"/>
    <cellStyle name="常规_BA" xfId="435"/>
    <cellStyle name="桁区切り [0.00]_††††† " xfId="436"/>
    <cellStyle name="桁区切り_††††† " xfId="437"/>
    <cellStyle name="標準_††††† " xfId="438"/>
    <cellStyle name="貨幣 [0]_00Q3902REV.1" xfId="439"/>
    <cellStyle name="貨幣[0]_BRE" xfId="440"/>
    <cellStyle name="貨幣_00Q3902REV.1" xfId="441"/>
    <cellStyle name="通貨 [0.00]_††††† " xfId="442"/>
    <cellStyle name="通貨_††††† " xfId="44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1323975</xdr:colOff>
      <xdr:row>1</xdr:row>
      <xdr:rowOff>342900</xdr:rowOff>
    </xdr:to>
    <xdr:pic>
      <xdr:nvPicPr>
        <xdr:cNvPr id="4"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781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1136803</xdr:colOff>
      <xdr:row>1</xdr:row>
      <xdr:rowOff>235479</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1704975</xdr:colOff>
      <xdr:row>0</xdr:row>
      <xdr:rowOff>38100</xdr:rowOff>
    </xdr:to>
    <xdr:pic>
      <xdr:nvPicPr>
        <xdr:cNvPr id="2"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14575"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1428750</xdr:colOff>
      <xdr:row>0</xdr:row>
      <xdr:rowOff>57150</xdr:rowOff>
    </xdr:to>
    <xdr:pic>
      <xdr:nvPicPr>
        <xdr:cNvPr id="3"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0250" cy="0"/>
        </a:xfrm>
        <a:prstGeom prst="rect">
          <a:avLst/>
        </a:prstGeom>
        <a:noFill/>
        <a:ln w="1">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38101</xdr:colOff>
      <xdr:row>0</xdr:row>
      <xdr:rowOff>38101</xdr:rowOff>
    </xdr:from>
    <xdr:to>
      <xdr:col>1</xdr:col>
      <xdr:colOff>649775</xdr:colOff>
      <xdr:row>2</xdr:row>
      <xdr:rowOff>85726</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1" y="38101"/>
          <a:ext cx="935524" cy="7620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2</xdr:row>
      <xdr:rowOff>350233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2</xdr:row>
      <xdr:rowOff>308162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253365</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895350</xdr:colOff>
      <xdr:row>1</xdr:row>
      <xdr:rowOff>314325</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0" y="38100"/>
          <a:ext cx="1181100" cy="6286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1</xdr:row>
      <xdr:rowOff>26383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1</xdr:row>
      <xdr:rowOff>22412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72390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1276910</xdr:colOff>
      <xdr:row>0</xdr:row>
      <xdr:rowOff>723900</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781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3</xdr:col>
      <xdr:colOff>170033</xdr:colOff>
      <xdr:row>1</xdr:row>
      <xdr:rowOff>309564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779633" cy="704850"/>
        </a:xfrm>
        <a:prstGeom prst="rect">
          <a:avLst/>
        </a:prstGeom>
      </xdr:spPr>
    </xdr:pic>
    <xdr:clientData/>
  </xdr:twoCellAnchor>
  <xdr:twoCellAnchor editAs="oneCell">
    <xdr:from>
      <xdr:col>1</xdr:col>
      <xdr:colOff>0</xdr:colOff>
      <xdr:row>0</xdr:row>
      <xdr:rowOff>0</xdr:rowOff>
    </xdr:from>
    <xdr:to>
      <xdr:col>4</xdr:col>
      <xdr:colOff>214312</xdr:colOff>
      <xdr:row>1</xdr:row>
      <xdr:rowOff>354410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47750" cy="747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399423</xdr:colOff>
      <xdr:row>1</xdr:row>
      <xdr:rowOff>19050</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523373"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970923</xdr:colOff>
      <xdr:row>1</xdr:row>
      <xdr:rowOff>152400</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523373"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1003190</xdr:colOff>
      <xdr:row>1</xdr:row>
      <xdr:rowOff>211667</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1010037</xdr:colOff>
      <xdr:row>1</xdr:row>
      <xdr:rowOff>211667</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841948</xdr:colOff>
      <xdr:row>1</xdr:row>
      <xdr:rowOff>222873</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839147</xdr:colOff>
      <xdr:row>1</xdr:row>
      <xdr:rowOff>202142</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workbookViewId="0">
      <selection activeCell="D29" sqref="D29"/>
    </sheetView>
  </sheetViews>
  <sheetFormatPr defaultColWidth="9.140625" defaultRowHeight="15"/>
  <cols>
    <col min="1" max="1" width="12.5703125" style="2" customWidth="1"/>
    <col min="2" max="2" width="23.7109375" style="2" customWidth="1"/>
    <col min="3" max="3" width="31.42578125" style="2" bestFit="1" customWidth="1"/>
    <col min="4" max="4" width="27.85546875" style="2" customWidth="1"/>
    <col min="5" max="16384" width="9.140625" style="2"/>
  </cols>
  <sheetData>
    <row r="1" spans="1:11" s="538" customFormat="1" ht="10.5">
      <c r="A1" s="537"/>
      <c r="B1" s="537"/>
      <c r="C1" s="537"/>
      <c r="D1" s="537"/>
      <c r="E1" s="537"/>
      <c r="F1" s="537"/>
    </row>
    <row r="2" spans="1:11" s="538" customFormat="1" ht="10.5">
      <c r="A2" s="537"/>
      <c r="B2" s="537"/>
      <c r="C2" s="537"/>
      <c r="D2" s="537"/>
      <c r="E2" s="537"/>
      <c r="F2" s="537"/>
    </row>
    <row r="3" spans="1:11" ht="13.5" customHeight="1">
      <c r="A3" s="121"/>
      <c r="B3" s="122"/>
      <c r="C3" s="121"/>
      <c r="D3" s="121"/>
      <c r="E3" s="121"/>
      <c r="F3" s="121"/>
    </row>
    <row r="4" spans="1:11">
      <c r="A4" s="121"/>
      <c r="B4" s="121"/>
      <c r="C4" s="121"/>
      <c r="D4" s="373"/>
      <c r="E4" s="121"/>
      <c r="F4" s="121"/>
      <c r="J4" s="3">
        <v>5</v>
      </c>
      <c r="K4" s="4"/>
    </row>
    <row r="5" spans="1:11">
      <c r="A5" s="121"/>
      <c r="B5" s="121"/>
      <c r="C5" s="121"/>
      <c r="D5" s="121"/>
      <c r="E5" s="121"/>
      <c r="F5" s="121"/>
      <c r="J5" s="3">
        <v>6</v>
      </c>
      <c r="K5" s="4"/>
    </row>
    <row r="6" spans="1:11">
      <c r="A6" s="121"/>
      <c r="B6" s="121"/>
      <c r="C6" s="121"/>
      <c r="D6" s="121"/>
      <c r="E6" s="121"/>
      <c r="F6" s="121"/>
      <c r="J6" s="3">
        <v>7</v>
      </c>
      <c r="K6" s="4"/>
    </row>
    <row r="7" spans="1:11">
      <c r="A7" s="121"/>
      <c r="B7" s="431" t="s">
        <v>963</v>
      </c>
      <c r="C7" s="428">
        <f>BCTinhHinhTaiChinh_06105!E41-BCTaiSan_06134!D32</f>
        <v>0</v>
      </c>
      <c r="D7" s="428">
        <f>BCTinhHinhTaiChinh_06105!F41-BCTaiSan_06134!E32</f>
        <v>0</v>
      </c>
      <c r="E7" s="121"/>
      <c r="F7" s="121"/>
      <c r="J7" s="3">
        <v>8</v>
      </c>
      <c r="K7" s="4"/>
    </row>
    <row r="8" spans="1:11">
      <c r="A8" s="121"/>
      <c r="B8" s="431" t="s">
        <v>964</v>
      </c>
      <c r="C8" s="429">
        <f>BCTinhHinhTaiChinh_06105!E74-BCTaiSan_06134!D64</f>
        <v>0</v>
      </c>
      <c r="D8" s="428">
        <f>BCTinhHinhTaiChinh_06105!F74-BCTaiSan_06134!E64</f>
        <v>0</v>
      </c>
      <c r="E8" s="121"/>
      <c r="F8" s="121"/>
      <c r="J8" s="3">
        <v>9</v>
      </c>
      <c r="K8" s="4"/>
    </row>
    <row r="9" spans="1:11">
      <c r="A9" s="121"/>
      <c r="B9" s="431" t="s">
        <v>962</v>
      </c>
      <c r="C9" s="429">
        <f>BCTinhHinhTaiChinh_06105!E75-BCTaiSan_06134!D65</f>
        <v>0</v>
      </c>
      <c r="D9" s="428">
        <f>BCTinhHinhTaiChinh_06105!F75-BCTaiSan_06134!E65</f>
        <v>0</v>
      </c>
      <c r="E9" s="121"/>
      <c r="F9" s="121"/>
      <c r="J9" s="3">
        <v>10</v>
      </c>
      <c r="K9" s="4"/>
    </row>
    <row r="10" spans="1:11">
      <c r="A10" s="121"/>
      <c r="B10" s="431" t="s">
        <v>965</v>
      </c>
      <c r="C10" s="429">
        <f>BCThuNhap_06203!F14-BCThuNhap_06203!F18-BCThuNhap_06203!F22-BCKetQuaHoatDong_06135!D14</f>
        <v>0</v>
      </c>
      <c r="D10" s="430"/>
      <c r="E10" s="121"/>
      <c r="F10" s="121"/>
      <c r="J10" s="3">
        <v>11</v>
      </c>
      <c r="K10" s="4"/>
    </row>
    <row r="11" spans="1:11">
      <c r="A11" s="121"/>
      <c r="B11" s="431" t="s">
        <v>966</v>
      </c>
      <c r="C11" s="429">
        <f>BCThuNhap_06203!F26+BCThuNhap_06203!F31-BCKetQuaHoatDong_06135!D19</f>
        <v>0</v>
      </c>
      <c r="D11" s="428">
        <f>BCThuNhap_06203!G26+BCThuNhap_06203!G31-BCKetQuaHoatDong_06135!F19</f>
        <v>0</v>
      </c>
      <c r="E11" s="121"/>
      <c r="F11" s="121"/>
      <c r="J11" s="3">
        <v>12</v>
      </c>
      <c r="K11" s="4"/>
    </row>
    <row r="12" spans="1:11">
      <c r="A12" s="121"/>
      <c r="B12" s="431" t="s">
        <v>967</v>
      </c>
      <c r="C12" s="428">
        <f>BCTinhHinhTaiChinh_06105!E80-BCTinhHinhTaiChinh_06105!F80-BCThuNhap_06203!F63</f>
        <v>0</v>
      </c>
      <c r="D12" s="428">
        <f>BCKetQuaHoatDong_06135!D54+BCKetQuaHoatDong_06135!D53-BCThuNhap_06203!F63</f>
        <v>0</v>
      </c>
      <c r="E12" s="121"/>
      <c r="F12" s="121"/>
    </row>
    <row r="13" spans="1:11">
      <c r="A13" s="121"/>
      <c r="B13" s="121" t="s">
        <v>968</v>
      </c>
      <c r="C13" s="428">
        <f>BCDanhMucDauTu_06136!F59-BCTaiSan_06134!D32</f>
        <v>0</v>
      </c>
      <c r="D13" s="428">
        <f>B03_181!D22-BCTinhHinhTaiChinh_06105!E75</f>
        <v>0</v>
      </c>
      <c r="E13" s="121"/>
      <c r="F13" s="121"/>
    </row>
    <row r="14" spans="1:11">
      <c r="A14" s="121"/>
      <c r="B14" s="130"/>
      <c r="C14" s="131"/>
      <c r="D14" s="121"/>
      <c r="E14" s="121"/>
      <c r="F14" s="121"/>
    </row>
    <row r="15" spans="1:11">
      <c r="A15" s="121"/>
      <c r="B15" s="121"/>
      <c r="C15" s="131"/>
      <c r="D15" s="121"/>
      <c r="E15" s="121"/>
      <c r="F15" s="121"/>
    </row>
    <row r="16" spans="1:11">
      <c r="A16" s="121"/>
      <c r="B16" s="121"/>
      <c r="C16" s="121"/>
      <c r="D16" s="121"/>
      <c r="E16" s="121"/>
      <c r="F16" s="121"/>
    </row>
    <row r="17" spans="1:9">
      <c r="A17" s="121"/>
      <c r="B17" s="121"/>
      <c r="C17" s="121" t="s">
        <v>1005</v>
      </c>
      <c r="D17" s="121"/>
      <c r="E17" s="121"/>
      <c r="F17" s="121"/>
    </row>
    <row r="18" spans="1:9">
      <c r="A18" s="121"/>
      <c r="B18" s="121"/>
      <c r="C18" s="121"/>
      <c r="D18" s="121"/>
      <c r="E18" s="121"/>
      <c r="F18" s="121"/>
    </row>
    <row r="19" spans="1:9">
      <c r="A19" s="121"/>
      <c r="B19" s="121"/>
      <c r="C19" s="121"/>
      <c r="D19" s="121" t="s">
        <v>971</v>
      </c>
      <c r="E19" s="121"/>
      <c r="F19" s="121"/>
    </row>
    <row r="20" spans="1:9" ht="30">
      <c r="A20" s="121"/>
      <c r="B20" s="121"/>
      <c r="C20" s="427" t="s">
        <v>1017</v>
      </c>
      <c r="D20" s="121"/>
      <c r="E20" s="121"/>
      <c r="F20" s="121"/>
    </row>
    <row r="21" spans="1:9">
      <c r="A21" s="121"/>
      <c r="B21" s="132"/>
      <c r="C21" s="426" t="s">
        <v>1012</v>
      </c>
      <c r="D21" s="132"/>
      <c r="E21" s="121"/>
      <c r="F21" s="121"/>
    </row>
    <row r="22" spans="1:9">
      <c r="A22" s="121"/>
      <c r="B22" s="132"/>
      <c r="C22" s="121"/>
      <c r="D22" s="132"/>
      <c r="E22" s="121"/>
      <c r="F22" s="121" t="s">
        <v>972</v>
      </c>
    </row>
    <row r="23" spans="1:9">
      <c r="A23" s="121"/>
      <c r="B23" s="133"/>
      <c r="C23" s="121" t="s">
        <v>1013</v>
      </c>
      <c r="D23" s="133"/>
      <c r="E23" s="121"/>
      <c r="F23" s="121"/>
    </row>
    <row r="24" spans="1:9">
      <c r="A24" s="121"/>
      <c r="B24" s="121"/>
      <c r="C24" s="121"/>
      <c r="D24" s="121"/>
      <c r="E24" s="121"/>
      <c r="F24" s="121"/>
      <c r="I24" s="2" t="s">
        <v>970</v>
      </c>
    </row>
    <row r="25" spans="1:9" ht="21">
      <c r="A25" s="121"/>
      <c r="B25" s="121"/>
      <c r="C25" s="435" t="s">
        <v>1014</v>
      </c>
      <c r="D25" s="435" t="s">
        <v>1011</v>
      </c>
      <c r="E25" s="121"/>
      <c r="F25" s="121"/>
    </row>
    <row r="26" spans="1:9">
      <c r="A26" s="121"/>
      <c r="B26" s="121"/>
      <c r="C26" s="121"/>
      <c r="D26" s="121"/>
      <c r="E26" s="121"/>
      <c r="F26" s="121"/>
    </row>
    <row r="27" spans="1:9">
      <c r="A27" s="121"/>
      <c r="B27" s="121"/>
      <c r="C27" s="121"/>
      <c r="D27" s="121"/>
      <c r="E27" s="121"/>
      <c r="F27" s="121"/>
    </row>
    <row r="28" spans="1:9">
      <c r="A28" s="121"/>
      <c r="B28" s="121"/>
      <c r="C28" s="121"/>
      <c r="D28" s="121"/>
      <c r="E28" s="121"/>
      <c r="F28" s="121"/>
    </row>
    <row r="29" spans="1:9">
      <c r="A29" s="121"/>
      <c r="B29" s="132"/>
      <c r="C29" s="134"/>
      <c r="D29" s="132"/>
      <c r="E29" s="121"/>
      <c r="F29" s="121"/>
    </row>
    <row r="30" spans="1:9" ht="14.45" customHeight="1">
      <c r="A30" s="124"/>
      <c r="B30" s="132"/>
      <c r="C30" s="124"/>
      <c r="D30" s="132"/>
      <c r="E30" s="121"/>
      <c r="F30" s="121"/>
    </row>
  </sheetData>
  <pageMargins left="0.56999999999999995" right="0.56999999999999995" top="0.75" bottom="0.75" header="0.3" footer="0.3"/>
  <pageSetup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6"/>
  <sheetViews>
    <sheetView view="pageBreakPreview" topLeftCell="A19" zoomScale="85" zoomScaleSheetLayoutView="85" workbookViewId="0">
      <selection activeCell="F32" sqref="F32"/>
    </sheetView>
  </sheetViews>
  <sheetFormatPr defaultColWidth="9.140625" defaultRowHeight="12.75"/>
  <cols>
    <col min="1" max="1" width="9.28515625" style="139" bestFit="1" customWidth="1"/>
    <col min="2" max="2" width="30.28515625" style="139" customWidth="1"/>
    <col min="3" max="3" width="9.28515625" style="139" bestFit="1" customWidth="1"/>
    <col min="4" max="4" width="12.5703125" style="139" customWidth="1"/>
    <col min="5" max="5" width="25.5703125" style="139" customWidth="1"/>
    <col min="6" max="6" width="25.42578125" style="139" customWidth="1"/>
    <col min="7" max="7" width="29.42578125" style="177" customWidth="1"/>
    <col min="8" max="16384" width="9.140625" style="139"/>
  </cols>
  <sheetData>
    <row r="1" spans="1:7" s="514" customFormat="1" ht="29.25" customHeight="1">
      <c r="A1" s="728" t="s">
        <v>857</v>
      </c>
      <c r="B1" s="728"/>
      <c r="C1" s="728"/>
      <c r="D1" s="728"/>
      <c r="E1" s="728"/>
      <c r="F1" s="728"/>
      <c r="G1" s="728"/>
    </row>
    <row r="2" spans="1:7" s="514" customFormat="1" ht="43.15" customHeight="1">
      <c r="A2" s="729" t="s">
        <v>858</v>
      </c>
      <c r="B2" s="729"/>
      <c r="C2" s="729"/>
      <c r="D2" s="729"/>
      <c r="E2" s="729"/>
      <c r="F2" s="729"/>
      <c r="G2" s="729"/>
    </row>
    <row r="3" spans="1:7" ht="37.15" customHeight="1">
      <c r="A3" s="806" t="s">
        <v>794</v>
      </c>
      <c r="B3" s="806"/>
      <c r="C3" s="806"/>
      <c r="D3" s="806"/>
      <c r="E3" s="806"/>
      <c r="F3" s="806"/>
      <c r="G3" s="806"/>
    </row>
    <row r="4" spans="1:7" ht="14.25" customHeight="1">
      <c r="A4" s="802" t="s">
        <v>1012</v>
      </c>
      <c r="B4" s="732"/>
      <c r="C4" s="732"/>
      <c r="D4" s="732"/>
      <c r="E4" s="732"/>
      <c r="F4" s="732"/>
      <c r="G4" s="732"/>
    </row>
    <row r="5" spans="1:7" ht="13.5" customHeight="1">
      <c r="A5" s="572"/>
      <c r="B5" s="572"/>
      <c r="C5" s="572"/>
      <c r="D5" s="572"/>
      <c r="E5" s="572"/>
      <c r="F5" s="572"/>
      <c r="G5" s="257"/>
    </row>
    <row r="6" spans="1:7" ht="31.5" customHeight="1">
      <c r="A6" s="145" t="s">
        <v>280</v>
      </c>
      <c r="B6" s="550" t="s">
        <v>698</v>
      </c>
      <c r="C6" s="745" t="s">
        <v>1002</v>
      </c>
      <c r="D6" s="745"/>
      <c r="E6" s="745"/>
      <c r="F6" s="745"/>
      <c r="G6" s="745"/>
    </row>
    <row r="7" spans="1:7" ht="31.5" customHeight="1">
      <c r="A7" s="145" t="s">
        <v>281</v>
      </c>
      <c r="B7" s="550" t="s">
        <v>700</v>
      </c>
      <c r="C7" s="745" t="s">
        <v>996</v>
      </c>
      <c r="D7" s="745"/>
      <c r="E7" s="745"/>
      <c r="F7" s="745"/>
      <c r="G7" s="745"/>
    </row>
    <row r="8" spans="1:7" ht="31.5" customHeight="1">
      <c r="A8" s="145" t="s">
        <v>282</v>
      </c>
      <c r="B8" s="550" t="s">
        <v>702</v>
      </c>
      <c r="C8" s="745" t="s">
        <v>1003</v>
      </c>
      <c r="D8" s="745"/>
      <c r="E8" s="745"/>
      <c r="F8" s="745"/>
      <c r="G8" s="745"/>
    </row>
    <row r="9" spans="1:7" ht="31.5" customHeight="1">
      <c r="A9" s="145" t="s">
        <v>419</v>
      </c>
      <c r="B9" s="573" t="s">
        <v>992</v>
      </c>
      <c r="C9" s="793" t="s">
        <v>1004</v>
      </c>
      <c r="D9" s="793"/>
      <c r="E9" s="793"/>
      <c r="F9" s="793"/>
      <c r="G9" s="793"/>
    </row>
    <row r="10" spans="1:7" ht="25.5">
      <c r="A10" s="145" t="s">
        <v>422</v>
      </c>
      <c r="B10" s="550" t="s">
        <v>704</v>
      </c>
      <c r="C10" s="727" t="s">
        <v>1018</v>
      </c>
      <c r="D10" s="727"/>
      <c r="E10" s="727"/>
      <c r="F10" s="727"/>
      <c r="G10" s="727"/>
    </row>
    <row r="11" spans="1:7">
      <c r="A11" s="145"/>
      <c r="B11" s="550"/>
      <c r="C11" s="571"/>
      <c r="D11" s="571"/>
      <c r="E11" s="571"/>
      <c r="F11" s="571"/>
    </row>
    <row r="12" spans="1:7" ht="17.45" customHeight="1">
      <c r="A12" s="422" t="s">
        <v>801</v>
      </c>
      <c r="B12" s="422"/>
      <c r="C12" s="422"/>
      <c r="D12" s="422"/>
      <c r="E12" s="422"/>
      <c r="F12" s="422"/>
      <c r="G12" s="575" t="s">
        <v>503</v>
      </c>
    </row>
    <row r="13" spans="1:7" ht="68.25" customHeight="1">
      <c r="A13" s="574" t="s">
        <v>43</v>
      </c>
      <c r="B13" s="574" t="s">
        <v>197</v>
      </c>
      <c r="C13" s="574" t="s">
        <v>198</v>
      </c>
      <c r="D13" s="574" t="s">
        <v>199</v>
      </c>
      <c r="E13" s="574" t="s">
        <v>200</v>
      </c>
      <c r="F13" s="574" t="s">
        <v>201</v>
      </c>
      <c r="G13" s="574" t="s">
        <v>202</v>
      </c>
    </row>
    <row r="14" spans="1:7" ht="68.25" customHeight="1">
      <c r="A14" s="574" t="s">
        <v>59</v>
      </c>
      <c r="B14" s="244" t="s">
        <v>859</v>
      </c>
      <c r="C14" s="574"/>
      <c r="D14" s="574"/>
      <c r="E14" s="574"/>
      <c r="F14" s="574"/>
      <c r="G14" s="574"/>
    </row>
    <row r="15" spans="1:7" ht="85.5" customHeight="1">
      <c r="A15" s="576" t="s">
        <v>87</v>
      </c>
      <c r="B15" s="577" t="s">
        <v>885</v>
      </c>
      <c r="C15" s="577">
        <v>2246</v>
      </c>
      <c r="D15" s="578"/>
      <c r="E15" s="577"/>
      <c r="F15" s="579"/>
      <c r="G15" s="580"/>
    </row>
    <row r="16" spans="1:7" s="235" customFormat="1" ht="15">
      <c r="A16" s="108">
        <v>1</v>
      </c>
      <c r="B16" s="581" t="s">
        <v>803</v>
      </c>
      <c r="C16" s="582">
        <v>2246.1</v>
      </c>
      <c r="D16" s="505">
        <v>209050</v>
      </c>
      <c r="E16" s="505">
        <v>22650</v>
      </c>
      <c r="F16" s="505">
        <v>4734982500</v>
      </c>
      <c r="G16" s="109">
        <v>7.8368177936759764E-2</v>
      </c>
    </row>
    <row r="17" spans="1:7" s="235" customFormat="1" ht="15">
      <c r="A17" s="108">
        <v>2</v>
      </c>
      <c r="B17" s="581" t="s">
        <v>997</v>
      </c>
      <c r="C17" s="582">
        <v>2246.1999999999998</v>
      </c>
      <c r="D17" s="505">
        <v>6000</v>
      </c>
      <c r="E17" s="505">
        <v>152900</v>
      </c>
      <c r="F17" s="505">
        <v>917400000</v>
      </c>
      <c r="G17" s="109">
        <v>1.518378715004404E-2</v>
      </c>
    </row>
    <row r="18" spans="1:7" s="235" customFormat="1" ht="15">
      <c r="A18" s="108">
        <v>3</v>
      </c>
      <c r="B18" s="581" t="s">
        <v>998</v>
      </c>
      <c r="C18" s="582">
        <v>2246.3000000000002</v>
      </c>
      <c r="D18" s="505">
        <v>13030</v>
      </c>
      <c r="E18" s="505">
        <v>72700</v>
      </c>
      <c r="F18" s="505">
        <v>947281000</v>
      </c>
      <c r="G18" s="109">
        <v>1.5678344315762881E-2</v>
      </c>
    </row>
    <row r="19" spans="1:7" s="235" customFormat="1" ht="15">
      <c r="A19" s="108">
        <v>4</v>
      </c>
      <c r="B19" s="581" t="s">
        <v>804</v>
      </c>
      <c r="C19" s="582">
        <v>2246.4</v>
      </c>
      <c r="D19" s="505">
        <v>37000</v>
      </c>
      <c r="E19" s="505">
        <v>33950</v>
      </c>
      <c r="F19" s="505">
        <v>1256150000</v>
      </c>
      <c r="G19" s="109">
        <v>2.0790401382742338E-2</v>
      </c>
    </row>
    <row r="20" spans="1:7" s="235" customFormat="1" ht="15">
      <c r="A20" s="108">
        <v>5</v>
      </c>
      <c r="B20" s="581" t="s">
        <v>805</v>
      </c>
      <c r="C20" s="582">
        <v>2246.5</v>
      </c>
      <c r="D20" s="505">
        <v>122000</v>
      </c>
      <c r="E20" s="505">
        <v>70200</v>
      </c>
      <c r="F20" s="505">
        <v>8564400000</v>
      </c>
      <c r="G20" s="109">
        <v>0.14174844851519203</v>
      </c>
    </row>
    <row r="21" spans="1:7" s="235" customFormat="1" ht="15">
      <c r="A21" s="108">
        <v>6</v>
      </c>
      <c r="B21" s="581" t="s">
        <v>806</v>
      </c>
      <c r="C21" s="582">
        <v>2246.6</v>
      </c>
      <c r="D21" s="505">
        <v>64000</v>
      </c>
      <c r="E21" s="505">
        <v>73600</v>
      </c>
      <c r="F21" s="505">
        <v>4710400000</v>
      </c>
      <c r="G21" s="109">
        <v>7.7961315665541139E-2</v>
      </c>
    </row>
    <row r="22" spans="1:7" s="235" customFormat="1" ht="15">
      <c r="A22" s="108">
        <v>7</v>
      </c>
      <c r="B22" s="581" t="s">
        <v>807</v>
      </c>
      <c r="C22" s="582">
        <v>2246.6999999999998</v>
      </c>
      <c r="D22" s="505">
        <v>127000</v>
      </c>
      <c r="E22" s="505">
        <v>25850</v>
      </c>
      <c r="F22" s="505">
        <v>3282950000</v>
      </c>
      <c r="G22" s="109">
        <v>5.4335746701806284E-2</v>
      </c>
    </row>
    <row r="23" spans="1:7" s="235" customFormat="1" ht="15">
      <c r="A23" s="108">
        <v>8</v>
      </c>
      <c r="B23" s="581" t="s">
        <v>814</v>
      </c>
      <c r="C23" s="582">
        <v>2246.8000000000002</v>
      </c>
      <c r="D23" s="505">
        <v>19000</v>
      </c>
      <c r="E23" s="505">
        <v>21600</v>
      </c>
      <c r="F23" s="505">
        <v>410400000</v>
      </c>
      <c r="G23" s="109">
        <v>6.7924855530609052E-3</v>
      </c>
    </row>
    <row r="24" spans="1:7" s="235" customFormat="1" ht="15">
      <c r="A24" s="108">
        <v>9</v>
      </c>
      <c r="B24" s="581" t="s">
        <v>808</v>
      </c>
      <c r="C24" s="582">
        <v>2246.9</v>
      </c>
      <c r="D24" s="505">
        <v>171000</v>
      </c>
      <c r="E24" s="505">
        <v>25200</v>
      </c>
      <c r="F24" s="505">
        <v>4309200000</v>
      </c>
      <c r="G24" s="109">
        <v>7.1321098307139508E-2</v>
      </c>
    </row>
    <row r="25" spans="1:7" s="235" customFormat="1" ht="15">
      <c r="A25" s="108">
        <v>10</v>
      </c>
      <c r="B25" s="581" t="s">
        <v>934</v>
      </c>
      <c r="C25" s="583" t="s">
        <v>995</v>
      </c>
      <c r="D25" s="505">
        <v>93000</v>
      </c>
      <c r="E25" s="505">
        <v>16200</v>
      </c>
      <c r="F25" s="505">
        <v>1506600000</v>
      </c>
      <c r="G25" s="109">
        <v>2.4935571964526216E-2</v>
      </c>
    </row>
    <row r="26" spans="1:7" s="235" customFormat="1" ht="15">
      <c r="A26" s="108">
        <v>11</v>
      </c>
      <c r="B26" s="581" t="s">
        <v>809</v>
      </c>
      <c r="C26" s="582">
        <v>2246.11</v>
      </c>
      <c r="D26" s="505">
        <v>108000</v>
      </c>
      <c r="E26" s="505">
        <v>78100</v>
      </c>
      <c r="F26" s="505">
        <v>8434800000</v>
      </c>
      <c r="G26" s="109">
        <v>0.13960345307738334</v>
      </c>
    </row>
    <row r="27" spans="1:7" s="235" customFormat="1" ht="15">
      <c r="A27" s="108">
        <v>12</v>
      </c>
      <c r="B27" s="581" t="s">
        <v>810</v>
      </c>
      <c r="C27" s="583">
        <v>2246.12</v>
      </c>
      <c r="D27" s="505">
        <v>62000</v>
      </c>
      <c r="E27" s="505">
        <v>26150</v>
      </c>
      <c r="F27" s="505">
        <v>1621300000</v>
      </c>
      <c r="G27" s="109">
        <v>2.6833959130549818E-2</v>
      </c>
    </row>
    <row r="28" spans="1:7" s="235" customFormat="1" ht="15">
      <c r="A28" s="108">
        <v>13</v>
      </c>
      <c r="B28" s="581" t="s">
        <v>999</v>
      </c>
      <c r="C28" s="582">
        <v>2246.13</v>
      </c>
      <c r="D28" s="505">
        <v>28750</v>
      </c>
      <c r="E28" s="505">
        <v>11000</v>
      </c>
      <c r="F28" s="505">
        <v>316250000</v>
      </c>
      <c r="G28" s="109">
        <v>5.2342191914120642E-3</v>
      </c>
    </row>
    <row r="29" spans="1:7" s="235" customFormat="1" ht="15">
      <c r="A29" s="108">
        <v>14</v>
      </c>
      <c r="B29" s="581" t="s">
        <v>811</v>
      </c>
      <c r="C29" s="583">
        <v>2246.14</v>
      </c>
      <c r="D29" s="505">
        <v>96000</v>
      </c>
      <c r="E29" s="505">
        <v>63000</v>
      </c>
      <c r="F29" s="505">
        <v>6048000000</v>
      </c>
      <c r="G29" s="109">
        <v>0.10009978709773965</v>
      </c>
    </row>
    <row r="30" spans="1:7" s="235" customFormat="1" ht="15">
      <c r="A30" s="108">
        <v>15</v>
      </c>
      <c r="B30" s="581" t="s">
        <v>1000</v>
      </c>
      <c r="C30" s="582">
        <v>2246.15</v>
      </c>
      <c r="D30" s="505">
        <v>44850</v>
      </c>
      <c r="E30" s="505">
        <v>49650</v>
      </c>
      <c r="F30" s="505">
        <v>2226802500</v>
      </c>
      <c r="G30" s="109">
        <v>3.6855564841057273E-2</v>
      </c>
    </row>
    <row r="31" spans="1:7" s="235" customFormat="1" ht="15">
      <c r="A31" s="108">
        <v>16</v>
      </c>
      <c r="B31" s="581" t="s">
        <v>812</v>
      </c>
      <c r="C31" s="583">
        <v>2246.16</v>
      </c>
      <c r="D31" s="505">
        <v>165000</v>
      </c>
      <c r="E31" s="505">
        <v>33500</v>
      </c>
      <c r="F31" s="505">
        <v>5527500000</v>
      </c>
      <c r="G31" s="109">
        <v>9.1485048475984779E-2</v>
      </c>
    </row>
    <row r="32" spans="1:7" s="235" customFormat="1" ht="15">
      <c r="A32" s="108">
        <v>17</v>
      </c>
      <c r="B32" s="581" t="s">
        <v>896</v>
      </c>
      <c r="C32" s="582">
        <v>2246.17</v>
      </c>
      <c r="D32" s="505">
        <v>48000</v>
      </c>
      <c r="E32" s="505">
        <v>16600</v>
      </c>
      <c r="F32" s="505">
        <v>796800000</v>
      </c>
      <c r="G32" s="109">
        <v>1.3187749728749826E-2</v>
      </c>
    </row>
    <row r="33" spans="1:7" s="235" customFormat="1" ht="15">
      <c r="A33" s="108">
        <v>18</v>
      </c>
      <c r="B33" s="581" t="s">
        <v>813</v>
      </c>
      <c r="C33" s="583">
        <v>2246.1799999999998</v>
      </c>
      <c r="D33" s="505">
        <v>139000</v>
      </c>
      <c r="E33" s="505">
        <v>27000</v>
      </c>
      <c r="F33" s="505">
        <v>3753000000</v>
      </c>
      <c r="G33" s="109">
        <v>6.2115492886543798E-2</v>
      </c>
    </row>
    <row r="34" spans="1:7" s="235" customFormat="1" ht="25.5">
      <c r="A34" s="108"/>
      <c r="B34" s="577" t="s">
        <v>203</v>
      </c>
      <c r="C34" s="577">
        <v>2247</v>
      </c>
      <c r="D34" s="578">
        <v>1552680</v>
      </c>
      <c r="E34" s="578"/>
      <c r="F34" s="578">
        <v>59364216000</v>
      </c>
      <c r="G34" s="345">
        <v>0.98253065192199562</v>
      </c>
    </row>
    <row r="35" spans="1:7" s="235" customFormat="1" ht="90.75" customHeight="1">
      <c r="A35" s="577" t="s">
        <v>61</v>
      </c>
      <c r="B35" s="577" t="s">
        <v>860</v>
      </c>
      <c r="C35" s="577">
        <v>2248</v>
      </c>
      <c r="D35" s="578"/>
      <c r="E35" s="584"/>
      <c r="F35" s="578"/>
      <c r="G35" s="109">
        <v>0</v>
      </c>
    </row>
    <row r="36" spans="1:7" s="235" customFormat="1" ht="25.5">
      <c r="A36" s="577"/>
      <c r="B36" s="577" t="s">
        <v>203</v>
      </c>
      <c r="C36" s="577">
        <v>2249</v>
      </c>
      <c r="D36" s="243"/>
      <c r="E36" s="243"/>
      <c r="F36" s="243"/>
      <c r="G36" s="109">
        <v>0</v>
      </c>
    </row>
    <row r="37" spans="1:7" s="235" customFormat="1" ht="25.5">
      <c r="A37" s="577"/>
      <c r="B37" s="577" t="s">
        <v>204</v>
      </c>
      <c r="C37" s="577">
        <v>2250</v>
      </c>
      <c r="D37" s="578">
        <v>1552680</v>
      </c>
      <c r="E37" s="578"/>
      <c r="F37" s="578">
        <v>59364216000</v>
      </c>
      <c r="G37" s="345">
        <v>0.98253065192199562</v>
      </c>
    </row>
    <row r="38" spans="1:7" s="585" customFormat="1" ht="25.5">
      <c r="A38" s="577" t="s">
        <v>60</v>
      </c>
      <c r="B38" s="577" t="s">
        <v>205</v>
      </c>
      <c r="C38" s="577">
        <v>2251</v>
      </c>
      <c r="D38" s="578"/>
      <c r="E38" s="584"/>
      <c r="F38" s="578"/>
      <c r="G38" s="109">
        <v>0</v>
      </c>
    </row>
    <row r="39" spans="1:7" s="585" customFormat="1" ht="25.5">
      <c r="A39" s="108"/>
      <c r="B39" s="577" t="s">
        <v>203</v>
      </c>
      <c r="C39" s="577">
        <v>2252</v>
      </c>
      <c r="D39" s="243"/>
      <c r="E39" s="243"/>
      <c r="F39" s="243"/>
      <c r="G39" s="109">
        <v>0</v>
      </c>
    </row>
    <row r="40" spans="1:7" s="585" customFormat="1" ht="25.5">
      <c r="A40" s="577" t="s">
        <v>92</v>
      </c>
      <c r="B40" s="577" t="s">
        <v>206</v>
      </c>
      <c r="C40" s="577">
        <v>2253</v>
      </c>
      <c r="D40" s="584"/>
      <c r="E40" s="584"/>
      <c r="F40" s="584"/>
      <c r="G40" s="109">
        <v>0</v>
      </c>
    </row>
    <row r="41" spans="1:7" s="585" customFormat="1" ht="30" customHeight="1">
      <c r="A41" s="108">
        <v>1</v>
      </c>
      <c r="B41" s="108" t="s">
        <v>1007</v>
      </c>
      <c r="C41" s="108">
        <v>2253.1</v>
      </c>
      <c r="D41" s="586"/>
      <c r="E41" s="586"/>
      <c r="F41" s="587">
        <v>0</v>
      </c>
      <c r="G41" s="109">
        <v>0</v>
      </c>
    </row>
    <row r="42" spans="1:7" s="585" customFormat="1" ht="31.5" customHeight="1">
      <c r="A42" s="108">
        <v>2</v>
      </c>
      <c r="B42" s="108" t="s">
        <v>1006</v>
      </c>
      <c r="C42" s="108">
        <v>2253.1999999999998</v>
      </c>
      <c r="D42" s="581"/>
      <c r="E42" s="588"/>
      <c r="F42" s="587"/>
      <c r="G42" s="109">
        <v>0</v>
      </c>
    </row>
    <row r="43" spans="1:7" s="592" customFormat="1" ht="25.5">
      <c r="A43" s="108"/>
      <c r="B43" s="577" t="s">
        <v>203</v>
      </c>
      <c r="C43" s="577">
        <v>2254</v>
      </c>
      <c r="D43" s="589"/>
      <c r="E43" s="590"/>
      <c r="F43" s="591"/>
      <c r="G43" s="109">
        <v>0</v>
      </c>
    </row>
    <row r="44" spans="1:7" s="235" customFormat="1" ht="25.5">
      <c r="A44" s="108"/>
      <c r="B44" s="577" t="s">
        <v>241</v>
      </c>
      <c r="C44" s="577">
        <v>2255</v>
      </c>
      <c r="D44" s="578">
        <v>1552680</v>
      </c>
      <c r="E44" s="578"/>
      <c r="F44" s="578">
        <v>59364216000</v>
      </c>
      <c r="G44" s="345">
        <v>0.98253065192199562</v>
      </c>
    </row>
    <row r="45" spans="1:7" s="235" customFormat="1" ht="25.5">
      <c r="A45" s="577" t="s">
        <v>93</v>
      </c>
      <c r="B45" s="577" t="s">
        <v>242</v>
      </c>
      <c r="C45" s="577">
        <v>2256</v>
      </c>
      <c r="D45" s="578"/>
      <c r="E45" s="584"/>
      <c r="F45" s="578"/>
      <c r="G45" s="109">
        <v>0</v>
      </c>
    </row>
    <row r="46" spans="1:7" s="235" customFormat="1" ht="25.5" customHeight="1">
      <c r="A46" s="108">
        <v>1</v>
      </c>
      <c r="B46" s="108" t="s">
        <v>932</v>
      </c>
      <c r="C46" s="108">
        <v>2256.1</v>
      </c>
      <c r="D46" s="500"/>
      <c r="E46" s="500"/>
      <c r="F46" s="110">
        <v>0</v>
      </c>
      <c r="G46" s="109">
        <v>0</v>
      </c>
    </row>
    <row r="47" spans="1:7" s="235" customFormat="1" ht="51">
      <c r="A47" s="108">
        <v>2</v>
      </c>
      <c r="B47" s="108" t="s">
        <v>611</v>
      </c>
      <c r="C47" s="108">
        <v>2256.1999999999998</v>
      </c>
      <c r="D47" s="500"/>
      <c r="E47" s="500"/>
      <c r="F47" s="110"/>
      <c r="G47" s="109">
        <v>0</v>
      </c>
    </row>
    <row r="48" spans="1:7" s="235" customFormat="1" ht="38.25">
      <c r="A48" s="108">
        <v>3</v>
      </c>
      <c r="B48" s="108" t="s">
        <v>547</v>
      </c>
      <c r="C48" s="108">
        <v>2256.3000000000002</v>
      </c>
      <c r="D48" s="500"/>
      <c r="E48" s="500"/>
      <c r="F48" s="110">
        <v>0</v>
      </c>
      <c r="G48" s="109">
        <v>0</v>
      </c>
    </row>
    <row r="49" spans="1:7" s="592" customFormat="1" ht="32.25" customHeight="1">
      <c r="A49" s="108">
        <v>4</v>
      </c>
      <c r="B49" s="108" t="s">
        <v>616</v>
      </c>
      <c r="C49" s="108">
        <v>2256.4</v>
      </c>
      <c r="D49" s="500"/>
      <c r="E49" s="500"/>
      <c r="F49" s="110">
        <v>16946294</v>
      </c>
      <c r="G49" s="109">
        <v>2.8047626016794029E-4</v>
      </c>
    </row>
    <row r="50" spans="1:7" s="592" customFormat="1" ht="27.75" customHeight="1">
      <c r="A50" s="577"/>
      <c r="B50" s="577" t="s">
        <v>203</v>
      </c>
      <c r="C50" s="577">
        <v>2257</v>
      </c>
      <c r="D50" s="584"/>
      <c r="E50" s="584"/>
      <c r="F50" s="591">
        <v>16946294</v>
      </c>
      <c r="G50" s="345">
        <v>2.8047626016794029E-4</v>
      </c>
    </row>
    <row r="51" spans="1:7" s="235" customFormat="1" ht="27.75" customHeight="1">
      <c r="A51" s="577" t="s">
        <v>62</v>
      </c>
      <c r="B51" s="577" t="s">
        <v>240</v>
      </c>
      <c r="C51" s="577">
        <v>2258</v>
      </c>
      <c r="D51" s="584"/>
      <c r="E51" s="584"/>
      <c r="F51" s="578"/>
      <c r="G51" s="109">
        <v>0</v>
      </c>
    </row>
    <row r="52" spans="1:7" s="235" customFormat="1" ht="25.5">
      <c r="A52" s="108" t="s">
        <v>770</v>
      </c>
      <c r="B52" s="108" t="s">
        <v>862</v>
      </c>
      <c r="C52" s="577">
        <v>2259</v>
      </c>
      <c r="D52" s="584"/>
      <c r="E52" s="500"/>
      <c r="F52" s="243">
        <v>1038546632</v>
      </c>
      <c r="G52" s="109">
        <v>1.7188871817836404E-2</v>
      </c>
    </row>
    <row r="53" spans="1:7" s="235" customFormat="1" ht="25.5" customHeight="1">
      <c r="A53" s="108" t="s">
        <v>291</v>
      </c>
      <c r="B53" s="108" t="s">
        <v>866</v>
      </c>
      <c r="C53" s="108">
        <v>2259.1</v>
      </c>
      <c r="D53" s="584"/>
      <c r="E53" s="584"/>
      <c r="F53" s="110">
        <v>1038546632</v>
      </c>
      <c r="G53" s="109">
        <v>1.7188871817836404E-2</v>
      </c>
    </row>
    <row r="54" spans="1:7" s="235" customFormat="1" ht="25.5">
      <c r="A54" s="108" t="s">
        <v>294</v>
      </c>
      <c r="B54" s="108" t="s">
        <v>867</v>
      </c>
      <c r="C54" s="108">
        <v>2259.1999999999998</v>
      </c>
      <c r="D54" s="500"/>
      <c r="E54" s="500"/>
      <c r="F54" s="500"/>
      <c r="G54" s="109">
        <v>0</v>
      </c>
    </row>
    <row r="55" spans="1:7" s="235" customFormat="1" ht="51">
      <c r="A55" s="108">
        <v>2</v>
      </c>
      <c r="B55" s="108" t="s">
        <v>863</v>
      </c>
      <c r="C55" s="108">
        <v>2259.3000000000002</v>
      </c>
      <c r="D55" s="500"/>
      <c r="E55" s="500"/>
      <c r="F55" s="500"/>
      <c r="G55" s="109">
        <v>0</v>
      </c>
    </row>
    <row r="56" spans="1:7" s="235" customFormat="1" ht="25.5">
      <c r="A56" s="108">
        <v>3</v>
      </c>
      <c r="B56" s="108" t="s">
        <v>864</v>
      </c>
      <c r="C56" s="108">
        <v>2260</v>
      </c>
      <c r="D56" s="500"/>
      <c r="E56" s="500"/>
      <c r="F56" s="110"/>
      <c r="G56" s="109">
        <v>0</v>
      </c>
    </row>
    <row r="57" spans="1:7" s="235" customFormat="1" ht="25.5">
      <c r="A57" s="108">
        <v>4</v>
      </c>
      <c r="B57" s="108" t="s">
        <v>865</v>
      </c>
      <c r="C57" s="108">
        <v>2261</v>
      </c>
      <c r="D57" s="500"/>
      <c r="E57" s="500"/>
      <c r="F57" s="110"/>
      <c r="G57" s="109">
        <v>0</v>
      </c>
    </row>
    <row r="58" spans="1:7" s="592" customFormat="1" ht="25.5" customHeight="1">
      <c r="A58" s="108"/>
      <c r="B58" s="577" t="s">
        <v>203</v>
      </c>
      <c r="C58" s="577">
        <v>2262</v>
      </c>
      <c r="D58" s="584"/>
      <c r="E58" s="584"/>
      <c r="F58" s="591">
        <v>1038546632</v>
      </c>
      <c r="G58" s="345">
        <v>1.7188871817836404E-2</v>
      </c>
    </row>
    <row r="59" spans="1:7" s="235" customFormat="1" ht="25.5">
      <c r="A59" s="577" t="s">
        <v>62</v>
      </c>
      <c r="B59" s="577" t="s">
        <v>239</v>
      </c>
      <c r="C59" s="577">
        <v>2263</v>
      </c>
      <c r="D59" s="578">
        <v>1552680</v>
      </c>
      <c r="E59" s="584"/>
      <c r="F59" s="243">
        <v>60419708926</v>
      </c>
      <c r="G59" s="345">
        <v>1</v>
      </c>
    </row>
    <row r="60" spans="1:7">
      <c r="A60" s="244"/>
      <c r="B60" s="244"/>
      <c r="C60" s="244"/>
      <c r="D60" s="593"/>
      <c r="E60" s="376"/>
      <c r="F60" s="593"/>
      <c r="G60" s="305"/>
    </row>
    <row r="63" spans="1:7" ht="12.75" customHeight="1">
      <c r="A63" s="250" t="s">
        <v>373</v>
      </c>
      <c r="B63" s="250"/>
      <c r="C63" s="250"/>
      <c r="D63" s="237"/>
      <c r="F63" s="528" t="s">
        <v>504</v>
      </c>
      <c r="G63" s="301"/>
    </row>
    <row r="64" spans="1:7">
      <c r="A64" s="175" t="s">
        <v>375</v>
      </c>
      <c r="B64" s="295"/>
      <c r="C64" s="237"/>
      <c r="D64" s="237"/>
      <c r="F64" s="139" t="s">
        <v>376</v>
      </c>
      <c r="G64" s="301"/>
    </row>
    <row r="65" spans="1:7">
      <c r="A65" s="253"/>
      <c r="B65" s="253"/>
      <c r="C65" s="254"/>
      <c r="D65" s="237"/>
      <c r="E65" s="255"/>
      <c r="F65" s="255"/>
    </row>
    <row r="66" spans="1:7">
      <c r="A66" s="253"/>
      <c r="B66" s="253"/>
      <c r="C66" s="254"/>
      <c r="D66" s="237"/>
      <c r="E66" s="255"/>
      <c r="F66" s="255"/>
    </row>
    <row r="67" spans="1:7">
      <c r="A67" s="253"/>
      <c r="B67" s="253"/>
      <c r="C67" s="254"/>
      <c r="D67" s="237"/>
      <c r="E67" s="255"/>
      <c r="F67" s="255"/>
    </row>
    <row r="68" spans="1:7">
      <c r="A68" s="253"/>
      <c r="B68" s="253"/>
      <c r="C68" s="254"/>
      <c r="D68" s="237"/>
      <c r="E68" s="255"/>
      <c r="F68" s="255"/>
    </row>
    <row r="69" spans="1:7">
      <c r="A69" s="253"/>
      <c r="B69" s="253"/>
      <c r="C69" s="254"/>
      <c r="D69" s="237"/>
      <c r="E69" s="255"/>
      <c r="F69" s="255"/>
    </row>
    <row r="70" spans="1:7">
      <c r="A70" s="253"/>
      <c r="B70" s="253"/>
      <c r="C70" s="254"/>
      <c r="D70" s="237"/>
      <c r="E70" s="255"/>
      <c r="F70" s="255"/>
    </row>
    <row r="71" spans="1:7">
      <c r="A71" s="253"/>
      <c r="B71" s="253"/>
      <c r="C71" s="254"/>
      <c r="D71" s="237"/>
      <c r="E71" s="255"/>
      <c r="F71" s="255"/>
    </row>
    <row r="72" spans="1:7">
      <c r="A72" s="253"/>
      <c r="B72" s="253"/>
      <c r="C72" s="254"/>
      <c r="D72" s="237"/>
      <c r="E72" s="255"/>
      <c r="F72" s="255"/>
    </row>
    <row r="73" spans="1:7">
      <c r="A73" s="253"/>
      <c r="B73" s="253"/>
      <c r="C73" s="254"/>
      <c r="D73" s="237"/>
      <c r="E73" s="255"/>
      <c r="F73" s="255"/>
    </row>
    <row r="74" spans="1:7">
      <c r="A74" s="253"/>
      <c r="B74" s="253"/>
      <c r="C74" s="254"/>
      <c r="D74" s="237"/>
      <c r="E74" s="255"/>
      <c r="F74" s="255"/>
    </row>
    <row r="75" spans="1:7">
      <c r="A75" s="253"/>
      <c r="B75" s="253"/>
      <c r="C75" s="254"/>
      <c r="D75" s="237"/>
      <c r="E75" s="255"/>
      <c r="F75" s="255"/>
    </row>
    <row r="76" spans="1:7">
      <c r="A76" s="253"/>
      <c r="B76" s="253"/>
      <c r="C76" s="254"/>
      <c r="D76" s="237"/>
      <c r="E76" s="255"/>
      <c r="F76" s="255"/>
    </row>
    <row r="77" spans="1:7">
      <c r="A77" s="253"/>
      <c r="B77" s="253"/>
      <c r="C77" s="254"/>
      <c r="D77" s="237"/>
      <c r="E77" s="255"/>
      <c r="F77" s="255"/>
    </row>
    <row r="78" spans="1:7">
      <c r="A78" s="594" t="s">
        <v>665</v>
      </c>
      <c r="B78" s="594"/>
      <c r="C78" s="254"/>
      <c r="D78" s="237"/>
      <c r="E78" s="255"/>
      <c r="F78" s="807" t="s">
        <v>1001</v>
      </c>
      <c r="G78" s="807"/>
    </row>
    <row r="79" spans="1:7">
      <c r="A79" s="253" t="s">
        <v>1009</v>
      </c>
      <c r="B79" s="253"/>
      <c r="C79" s="254"/>
      <c r="D79" s="237"/>
      <c r="E79" s="255"/>
      <c r="F79" s="800" t="s">
        <v>1015</v>
      </c>
      <c r="G79" s="800"/>
    </row>
    <row r="80" spans="1:7">
      <c r="A80" s="595" t="s">
        <v>662</v>
      </c>
      <c r="B80" s="595"/>
      <c r="C80" s="254"/>
      <c r="D80" s="237"/>
      <c r="E80" s="255"/>
      <c r="F80" s="801" t="s">
        <v>993</v>
      </c>
      <c r="G80" s="801"/>
    </row>
    <row r="81" spans="1:7">
      <c r="A81" s="253"/>
      <c r="B81" s="253"/>
      <c r="C81" s="254"/>
      <c r="D81" s="237"/>
      <c r="E81" s="255"/>
      <c r="F81" s="255"/>
    </row>
    <row r="82" spans="1:7">
      <c r="A82" s="253"/>
      <c r="B82" s="253"/>
      <c r="C82" s="254"/>
      <c r="D82" s="237"/>
      <c r="E82" s="255"/>
      <c r="F82" s="255"/>
    </row>
    <row r="83" spans="1:7">
      <c r="A83" s="517"/>
      <c r="B83" s="517"/>
      <c r="C83" s="520"/>
      <c r="D83" s="519"/>
      <c r="E83" s="255"/>
      <c r="F83" s="255"/>
      <c r="G83" s="596"/>
    </row>
    <row r="84" spans="1:7">
      <c r="A84" s="171"/>
      <c r="B84" s="171"/>
      <c r="C84" s="237"/>
      <c r="D84" s="237"/>
      <c r="E84" s="298"/>
      <c r="F84" s="180"/>
      <c r="G84" s="298"/>
    </row>
    <row r="85" spans="1:7">
      <c r="A85" s="181"/>
      <c r="B85" s="181"/>
      <c r="C85" s="237"/>
      <c r="D85" s="237"/>
      <c r="E85" s="300"/>
      <c r="F85" s="263"/>
      <c r="G85" s="300"/>
    </row>
    <row r="86" spans="1:7">
      <c r="A86" s="175"/>
      <c r="B86" s="175"/>
      <c r="C86" s="175"/>
      <c r="D86" s="237"/>
      <c r="E86" s="302"/>
      <c r="F86" s="303"/>
      <c r="G86" s="300"/>
    </row>
  </sheetData>
  <mergeCells count="12">
    <mergeCell ref="F79:G79"/>
    <mergeCell ref="F80:G80"/>
    <mergeCell ref="F78:G78"/>
    <mergeCell ref="C9:G9"/>
    <mergeCell ref="C10:G10"/>
    <mergeCell ref="C7:G7"/>
    <mergeCell ref="C8:G8"/>
    <mergeCell ref="A1:G1"/>
    <mergeCell ref="A2:G2"/>
    <mergeCell ref="A3:G3"/>
    <mergeCell ref="A4:G4"/>
    <mergeCell ref="C6:G6"/>
  </mergeCells>
  <printOptions horizontalCentered="1"/>
  <pageMargins left="0.27559055118110237" right="0.19685039370078741" top="0.31496062992125984" bottom="0.39370078740157483" header="0.19685039370078741" footer="0.35433070866141736"/>
  <pageSetup scale="72"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tabSelected="1" view="pageBreakPreview" topLeftCell="B52" zoomScaleSheetLayoutView="100" workbookViewId="0">
      <selection activeCell="D36" sqref="D36"/>
    </sheetView>
  </sheetViews>
  <sheetFormatPr defaultColWidth="9.140625" defaultRowHeight="12.75"/>
  <cols>
    <col min="1" max="1" width="9.28515625" style="139" bestFit="1" customWidth="1"/>
    <col min="2" max="2" width="58" style="139" customWidth="1"/>
    <col min="3" max="3" width="13.5703125" style="139" customWidth="1"/>
    <col min="4" max="5" width="29" style="249" customWidth="1"/>
    <col min="6" max="16384" width="9.140625" style="139"/>
  </cols>
  <sheetData>
    <row r="1" spans="1:5" s="514" customFormat="1" ht="30.75" customHeight="1">
      <c r="A1" s="808" t="s">
        <v>857</v>
      </c>
      <c r="B1" s="808"/>
      <c r="C1" s="808"/>
      <c r="D1" s="808"/>
      <c r="E1" s="808"/>
    </row>
    <row r="2" spans="1:5" s="514" customFormat="1" ht="33.75" customHeight="1">
      <c r="A2" s="809" t="s">
        <v>858</v>
      </c>
      <c r="B2" s="809"/>
      <c r="C2" s="809"/>
      <c r="D2" s="809"/>
      <c r="E2" s="809"/>
    </row>
    <row r="3" spans="1:5" ht="30.75" customHeight="1">
      <c r="A3" s="810" t="s">
        <v>794</v>
      </c>
      <c r="B3" s="810"/>
      <c r="C3" s="810"/>
      <c r="D3" s="810"/>
      <c r="E3" s="810"/>
    </row>
    <row r="4" spans="1:5" ht="16.5" customHeight="1">
      <c r="A4" s="811" t="s">
        <v>1012</v>
      </c>
      <c r="B4" s="812"/>
      <c r="C4" s="812"/>
      <c r="D4" s="812"/>
      <c r="E4" s="812"/>
    </row>
    <row r="5" spans="1:5">
      <c r="A5" s="521"/>
      <c r="B5" s="813"/>
      <c r="C5" s="813"/>
      <c r="D5" s="813"/>
      <c r="E5" s="522"/>
    </row>
    <row r="6" spans="1:5" s="140" customFormat="1" ht="30" customHeight="1">
      <c r="A6" s="145" t="s">
        <v>280</v>
      </c>
      <c r="B6" s="550" t="s">
        <v>698</v>
      </c>
      <c r="C6" s="745" t="s">
        <v>1002</v>
      </c>
      <c r="D6" s="745"/>
      <c r="E6" s="745"/>
    </row>
    <row r="7" spans="1:5" s="140" customFormat="1" ht="30" customHeight="1">
      <c r="A7" s="145" t="s">
        <v>281</v>
      </c>
      <c r="B7" s="550" t="s">
        <v>700</v>
      </c>
      <c r="C7" s="745" t="s">
        <v>996</v>
      </c>
      <c r="D7" s="745"/>
      <c r="E7" s="745"/>
    </row>
    <row r="8" spans="1:5" s="140" customFormat="1" ht="30" customHeight="1">
      <c r="A8" s="145" t="s">
        <v>282</v>
      </c>
      <c r="B8" s="550" t="s">
        <v>702</v>
      </c>
      <c r="C8" s="745" t="s">
        <v>1003</v>
      </c>
      <c r="D8" s="745"/>
      <c r="E8" s="745"/>
    </row>
    <row r="9" spans="1:5" s="140" customFormat="1" ht="24.75" customHeight="1">
      <c r="A9" s="145" t="s">
        <v>419</v>
      </c>
      <c r="B9" s="609" t="s">
        <v>992</v>
      </c>
      <c r="C9" s="793" t="s">
        <v>1004</v>
      </c>
      <c r="D9" s="793"/>
      <c r="E9" s="793"/>
    </row>
    <row r="10" spans="1:5" ht="25.5">
      <c r="A10" s="145" t="s">
        <v>422</v>
      </c>
      <c r="B10" s="550" t="s">
        <v>704</v>
      </c>
      <c r="C10" s="727" t="s">
        <v>1018</v>
      </c>
      <c r="D10" s="727"/>
      <c r="E10" s="727"/>
    </row>
    <row r="11" spans="1:5" ht="20.45" customHeight="1">
      <c r="A11" s="523" t="s">
        <v>802</v>
      </c>
      <c r="B11" s="524"/>
      <c r="C11" s="524"/>
      <c r="D11" s="524"/>
      <c r="E11" s="525" t="s">
        <v>503</v>
      </c>
    </row>
    <row r="12" spans="1:5" ht="32.25" customHeight="1">
      <c r="A12" s="615" t="s">
        <v>217</v>
      </c>
      <c r="B12" s="615" t="s">
        <v>218</v>
      </c>
      <c r="C12" s="615" t="s">
        <v>198</v>
      </c>
      <c r="D12" s="241" t="s">
        <v>219</v>
      </c>
      <c r="E12" s="241" t="s">
        <v>220</v>
      </c>
    </row>
    <row r="13" spans="1:5" s="528" customFormat="1" ht="25.5">
      <c r="A13" s="598" t="s">
        <v>59</v>
      </c>
      <c r="B13" s="526" t="s">
        <v>243</v>
      </c>
      <c r="C13" s="526" t="s">
        <v>931</v>
      </c>
      <c r="D13" s="527"/>
      <c r="E13" s="527"/>
    </row>
    <row r="14" spans="1:5" s="235" customFormat="1" ht="51">
      <c r="A14" s="136">
        <v>1</v>
      </c>
      <c r="B14" s="529" t="s">
        <v>868</v>
      </c>
      <c r="C14" s="529" t="s">
        <v>930</v>
      </c>
      <c r="D14" s="527">
        <v>6.500526080138143E-3</v>
      </c>
      <c r="E14" s="527">
        <v>6.5005616419614148E-3</v>
      </c>
    </row>
    <row r="15" spans="1:5" s="235" customFormat="1" ht="51">
      <c r="A15" s="136">
        <v>2</v>
      </c>
      <c r="B15" s="529" t="s">
        <v>869</v>
      </c>
      <c r="C15" s="529" t="s">
        <v>929</v>
      </c>
      <c r="D15" s="527">
        <v>5.2341445728490577E-3</v>
      </c>
      <c r="E15" s="527">
        <v>4.9966236776989512E-3</v>
      </c>
    </row>
    <row r="16" spans="1:5" s="235" customFormat="1" ht="63.75">
      <c r="A16" s="136">
        <v>3</v>
      </c>
      <c r="B16" s="108" t="s">
        <v>870</v>
      </c>
      <c r="C16" s="529" t="s">
        <v>928</v>
      </c>
      <c r="D16" s="527">
        <v>6.9850437156068366E-3</v>
      </c>
      <c r="E16" s="527">
        <v>6.7323585933362542E-3</v>
      </c>
    </row>
    <row r="17" spans="1:5" s="235" customFormat="1" ht="51">
      <c r="A17" s="136">
        <v>4</v>
      </c>
      <c r="B17" s="108" t="s">
        <v>871</v>
      </c>
      <c r="C17" s="529" t="s">
        <v>927</v>
      </c>
      <c r="D17" s="527">
        <v>3.5264262128189877E-4</v>
      </c>
      <c r="E17" s="527">
        <v>1.4148440231089056E-3</v>
      </c>
    </row>
    <row r="18" spans="1:5" s="235" customFormat="1" ht="51">
      <c r="A18" s="136">
        <v>5</v>
      </c>
      <c r="B18" s="108" t="s">
        <v>872</v>
      </c>
      <c r="C18" s="529" t="s">
        <v>926</v>
      </c>
      <c r="D18" s="527">
        <v>0</v>
      </c>
      <c r="E18" s="527">
        <v>0</v>
      </c>
    </row>
    <row r="19" spans="1:5" s="235" customFormat="1" ht="76.5">
      <c r="A19" s="136">
        <v>6</v>
      </c>
      <c r="B19" s="108" t="s">
        <v>873</v>
      </c>
      <c r="C19" s="529" t="s">
        <v>925</v>
      </c>
      <c r="D19" s="527">
        <v>0</v>
      </c>
      <c r="E19" s="527">
        <v>0</v>
      </c>
    </row>
    <row r="20" spans="1:5" s="235" customFormat="1" ht="76.5">
      <c r="A20" s="136">
        <v>7</v>
      </c>
      <c r="B20" s="108" t="s">
        <v>874</v>
      </c>
      <c r="C20" s="529" t="s">
        <v>48</v>
      </c>
      <c r="D20" s="527">
        <v>2.7698550417535441E-3</v>
      </c>
      <c r="E20" s="527">
        <v>2.6613503673703462E-3</v>
      </c>
    </row>
    <row r="21" spans="1:5" s="235" customFormat="1" ht="25.5">
      <c r="A21" s="136">
        <v>8</v>
      </c>
      <c r="B21" s="108" t="s">
        <v>244</v>
      </c>
      <c r="C21" s="529" t="s">
        <v>49</v>
      </c>
      <c r="D21" s="527">
        <v>2.184221203162948E-2</v>
      </c>
      <c r="E21" s="527">
        <v>2.2305738303475871E-2</v>
      </c>
    </row>
    <row r="22" spans="1:5" s="235" customFormat="1" ht="76.5">
      <c r="A22" s="136">
        <v>9</v>
      </c>
      <c r="B22" s="108" t="s">
        <v>875</v>
      </c>
      <c r="C22" s="529" t="s">
        <v>50</v>
      </c>
      <c r="D22" s="527">
        <v>0</v>
      </c>
      <c r="E22" s="109">
        <v>0</v>
      </c>
    </row>
    <row r="23" spans="1:5" s="235" customFormat="1" ht="51">
      <c r="A23" s="136">
        <v>10</v>
      </c>
      <c r="B23" s="108" t="s">
        <v>876</v>
      </c>
      <c r="C23" s="529" t="s">
        <v>924</v>
      </c>
      <c r="D23" s="527"/>
      <c r="E23" s="527"/>
    </row>
    <row r="24" spans="1:5" s="235" customFormat="1" ht="25.5">
      <c r="A24" s="598" t="s">
        <v>87</v>
      </c>
      <c r="B24" s="526" t="s">
        <v>245</v>
      </c>
      <c r="C24" s="526" t="s">
        <v>923</v>
      </c>
      <c r="D24" s="527"/>
      <c r="E24" s="527"/>
    </row>
    <row r="25" spans="1:5" s="235" customFormat="1" ht="25.5">
      <c r="A25" s="136">
        <v>1</v>
      </c>
      <c r="B25" s="529" t="s">
        <v>249</v>
      </c>
      <c r="C25" s="529" t="s">
        <v>922</v>
      </c>
      <c r="D25" s="530">
        <v>56000000000</v>
      </c>
      <c r="E25" s="530">
        <v>56000000000</v>
      </c>
    </row>
    <row r="26" spans="1:5" s="235" customFormat="1" ht="38.25">
      <c r="A26" s="136"/>
      <c r="B26" s="529" t="s">
        <v>246</v>
      </c>
      <c r="C26" s="529" t="s">
        <v>44</v>
      </c>
      <c r="D26" s="530">
        <v>56000000000</v>
      </c>
      <c r="E26" s="530">
        <v>56000000000</v>
      </c>
    </row>
    <row r="27" spans="1:5" s="235" customFormat="1" ht="38.25">
      <c r="A27" s="136"/>
      <c r="B27" s="529" t="s">
        <v>247</v>
      </c>
      <c r="C27" s="529" t="s">
        <v>45</v>
      </c>
      <c r="D27" s="530">
        <v>5600000</v>
      </c>
      <c r="E27" s="530">
        <v>5600000</v>
      </c>
    </row>
    <row r="28" spans="1:5" s="235" customFormat="1" ht="25.5">
      <c r="A28" s="531">
        <v>2</v>
      </c>
      <c r="B28" s="532" t="s">
        <v>248</v>
      </c>
      <c r="C28" s="532" t="s">
        <v>46</v>
      </c>
      <c r="D28" s="717"/>
      <c r="E28" s="533"/>
    </row>
    <row r="29" spans="1:5" s="235" customFormat="1" ht="25.5">
      <c r="A29" s="136"/>
      <c r="B29" s="108" t="s">
        <v>878</v>
      </c>
      <c r="C29" s="529" t="s">
        <v>920</v>
      </c>
      <c r="D29" s="717"/>
      <c r="E29" s="533"/>
    </row>
    <row r="30" spans="1:5" s="235" customFormat="1" ht="25.5">
      <c r="A30" s="136"/>
      <c r="B30" s="108" t="s">
        <v>879</v>
      </c>
      <c r="C30" s="529" t="s">
        <v>921</v>
      </c>
      <c r="D30" s="717"/>
      <c r="E30" s="533"/>
    </row>
    <row r="31" spans="1:5" s="235" customFormat="1" ht="25.5">
      <c r="A31" s="136"/>
      <c r="B31" s="529" t="s">
        <v>617</v>
      </c>
      <c r="C31" s="529" t="s">
        <v>47</v>
      </c>
      <c r="D31" s="717"/>
      <c r="E31" s="533"/>
    </row>
    <row r="32" spans="1:5" s="235" customFormat="1" ht="25.5">
      <c r="A32" s="136"/>
      <c r="B32" s="108" t="s">
        <v>880</v>
      </c>
      <c r="C32" s="529" t="s">
        <v>48</v>
      </c>
      <c r="D32" s="717"/>
      <c r="E32" s="533"/>
    </row>
    <row r="33" spans="1:5" s="235" customFormat="1" ht="25.5">
      <c r="A33" s="136"/>
      <c r="B33" s="529" t="s">
        <v>881</v>
      </c>
      <c r="C33" s="529" t="s">
        <v>49</v>
      </c>
      <c r="D33" s="533"/>
      <c r="E33" s="533"/>
    </row>
    <row r="34" spans="1:5" s="235" customFormat="1" ht="38.25">
      <c r="A34" s="136"/>
      <c r="B34" s="529" t="s">
        <v>882</v>
      </c>
      <c r="C34" s="529" t="s">
        <v>50</v>
      </c>
      <c r="D34" s="533"/>
      <c r="E34" s="533"/>
    </row>
    <row r="35" spans="1:5" s="235" customFormat="1" ht="25.5">
      <c r="A35" s="136">
        <v>3</v>
      </c>
      <c r="B35" s="529" t="s">
        <v>250</v>
      </c>
      <c r="C35" s="529" t="s">
        <v>877</v>
      </c>
      <c r="D35" s="530">
        <v>56000000000</v>
      </c>
      <c r="E35" s="533">
        <v>56000000000</v>
      </c>
    </row>
    <row r="36" spans="1:5" s="235" customFormat="1" ht="51">
      <c r="A36" s="136"/>
      <c r="B36" s="529" t="s">
        <v>883</v>
      </c>
      <c r="C36" s="529" t="s">
        <v>51</v>
      </c>
      <c r="D36" s="530">
        <v>56000000000</v>
      </c>
      <c r="E36" s="533">
        <v>56000000000</v>
      </c>
    </row>
    <row r="37" spans="1:5" s="235" customFormat="1" ht="31.5" customHeight="1">
      <c r="A37" s="136"/>
      <c r="B37" s="529" t="s">
        <v>268</v>
      </c>
      <c r="C37" s="529" t="s">
        <v>52</v>
      </c>
      <c r="D37" s="530">
        <v>5600000</v>
      </c>
      <c r="E37" s="530">
        <v>5600000</v>
      </c>
    </row>
    <row r="38" spans="1:5" s="235" customFormat="1" ht="51">
      <c r="A38" s="136">
        <v>4</v>
      </c>
      <c r="B38" s="529" t="s">
        <v>251</v>
      </c>
      <c r="C38" s="529" t="s">
        <v>53</v>
      </c>
      <c r="D38" s="109">
        <v>0.84</v>
      </c>
      <c r="E38" s="109">
        <v>0.85780000000000001</v>
      </c>
    </row>
    <row r="39" spans="1:5" s="235" customFormat="1" ht="25.5">
      <c r="A39" s="136">
        <v>5</v>
      </c>
      <c r="B39" s="529" t="s">
        <v>252</v>
      </c>
      <c r="C39" s="529" t="s">
        <v>54</v>
      </c>
      <c r="D39" s="109">
        <v>0.99939999999999996</v>
      </c>
      <c r="E39" s="109">
        <v>0.99960000000000004</v>
      </c>
    </row>
    <row r="40" spans="1:5" s="235" customFormat="1" ht="25.5">
      <c r="A40" s="136">
        <v>6</v>
      </c>
      <c r="B40" s="529" t="s">
        <v>253</v>
      </c>
      <c r="C40" s="529" t="s">
        <v>55</v>
      </c>
      <c r="D40" s="109">
        <v>0</v>
      </c>
      <c r="E40" s="109">
        <v>0</v>
      </c>
    </row>
    <row r="41" spans="1:5" s="235" customFormat="1" ht="25.5">
      <c r="A41" s="136">
        <v>7</v>
      </c>
      <c r="B41" s="529" t="s">
        <v>255</v>
      </c>
      <c r="C41" s="529" t="s">
        <v>56</v>
      </c>
      <c r="D41" s="569">
        <v>10759.92</v>
      </c>
      <c r="E41" s="569">
        <v>10723.09</v>
      </c>
    </row>
    <row r="42" spans="1:5" s="235" customFormat="1" ht="25.5">
      <c r="A42" s="136">
        <v>8</v>
      </c>
      <c r="B42" s="529" t="s">
        <v>256</v>
      </c>
      <c r="C42" s="529" t="s">
        <v>57</v>
      </c>
      <c r="D42" s="104">
        <v>11000</v>
      </c>
      <c r="E42" s="104">
        <v>10720</v>
      </c>
    </row>
    <row r="43" spans="1:5" s="235" customFormat="1" ht="25.5">
      <c r="A43" s="136">
        <v>9</v>
      </c>
      <c r="B43" s="529" t="s">
        <v>254</v>
      </c>
      <c r="C43" s="529" t="s">
        <v>58</v>
      </c>
      <c r="D43" s="104">
        <v>36</v>
      </c>
      <c r="E43" s="104">
        <v>35</v>
      </c>
    </row>
    <row r="45" spans="1:5">
      <c r="A45" s="814"/>
      <c r="B45" s="814"/>
      <c r="C45" s="534"/>
      <c r="D45" s="140"/>
    </row>
    <row r="46" spans="1:5" ht="18.75" customHeight="1">
      <c r="A46" s="193"/>
      <c r="B46" s="815"/>
      <c r="C46" s="816"/>
      <c r="D46" s="816"/>
      <c r="E46" s="816"/>
    </row>
    <row r="47" spans="1:5" ht="12.75" hidden="1" customHeight="1">
      <c r="D47" s="139"/>
    </row>
    <row r="48" spans="1:5">
      <c r="D48" s="139"/>
    </row>
    <row r="49" spans="1:5" ht="12.75" customHeight="1">
      <c r="A49" s="250" t="s">
        <v>373</v>
      </c>
      <c r="B49" s="250"/>
      <c r="C49" s="251"/>
      <c r="D49" s="251" t="s">
        <v>504</v>
      </c>
      <c r="E49" s="251"/>
    </row>
    <row r="50" spans="1:5">
      <c r="A50" s="175" t="s">
        <v>375</v>
      </c>
      <c r="B50" s="175"/>
      <c r="C50" s="252"/>
      <c r="D50" s="252" t="s">
        <v>376</v>
      </c>
      <c r="E50" s="251"/>
    </row>
    <row r="51" spans="1:5">
      <c r="A51" s="253"/>
      <c r="B51" s="253"/>
      <c r="C51" s="237"/>
      <c r="D51" s="255"/>
      <c r="E51" s="255"/>
    </row>
    <row r="52" spans="1:5">
      <c r="A52" s="253"/>
      <c r="B52" s="253"/>
      <c r="C52" s="237"/>
      <c r="D52" s="255"/>
      <c r="E52" s="255"/>
    </row>
    <row r="53" spans="1:5">
      <c r="A53" s="253"/>
      <c r="B53" s="253"/>
      <c r="C53" s="237"/>
      <c r="D53" s="255"/>
      <c r="E53" s="255"/>
    </row>
    <row r="54" spans="1:5">
      <c r="A54" s="253"/>
      <c r="B54" s="253"/>
      <c r="C54" s="237"/>
      <c r="D54" s="255"/>
      <c r="E54" s="255"/>
    </row>
    <row r="55" spans="1:5">
      <c r="A55" s="253"/>
      <c r="B55" s="253"/>
      <c r="C55" s="237"/>
      <c r="D55" s="255"/>
      <c r="E55" s="255"/>
    </row>
    <row r="56" spans="1:5">
      <c r="A56" s="253"/>
      <c r="B56" s="253"/>
      <c r="C56" s="237"/>
      <c r="D56" s="255"/>
      <c r="E56" s="255"/>
    </row>
    <row r="57" spans="1:5" ht="57.75" customHeight="1">
      <c r="A57" s="517"/>
      <c r="B57" s="517"/>
      <c r="C57" s="237"/>
      <c r="D57" s="518"/>
      <c r="E57" s="518"/>
    </row>
    <row r="58" spans="1:5">
      <c r="A58" s="171" t="s">
        <v>665</v>
      </c>
      <c r="B58" s="171"/>
      <c r="C58" s="237"/>
      <c r="D58" s="183" t="s">
        <v>1001</v>
      </c>
      <c r="E58" s="298"/>
    </row>
    <row r="59" spans="1:5">
      <c r="A59" s="181" t="s">
        <v>1009</v>
      </c>
      <c r="B59" s="181"/>
      <c r="C59" s="237"/>
      <c r="D59" s="800" t="s">
        <v>1015</v>
      </c>
      <c r="E59" s="800"/>
    </row>
    <row r="60" spans="1:5">
      <c r="A60" s="175" t="s">
        <v>662</v>
      </c>
      <c r="B60" s="175"/>
      <c r="C60" s="237"/>
      <c r="D60" s="801" t="s">
        <v>993</v>
      </c>
      <c r="E60" s="801"/>
    </row>
  </sheetData>
  <mergeCells count="14">
    <mergeCell ref="D59:E59"/>
    <mergeCell ref="D60:E60"/>
    <mergeCell ref="C10:E10"/>
    <mergeCell ref="A45:B45"/>
    <mergeCell ref="B46:E46"/>
    <mergeCell ref="C7:E7"/>
    <mergeCell ref="C8:E8"/>
    <mergeCell ref="C9:E9"/>
    <mergeCell ref="A1:E1"/>
    <mergeCell ref="A2:E2"/>
    <mergeCell ref="A3:E3"/>
    <mergeCell ref="A4:E4"/>
    <mergeCell ref="C6:E6"/>
    <mergeCell ref="B5:D5"/>
  </mergeCells>
  <printOptions horizontalCentered="1"/>
  <pageMargins left="0.35433070866141736" right="0.37795275590551181" top="0.59055118110236227" bottom="0.59055118110236227" header="0.47244094488188981" footer="0.39370078740157483"/>
  <pageSetup scale="70"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57"/>
  <sheetViews>
    <sheetView topLeftCell="A13" workbookViewId="0">
      <selection activeCell="G1" sqref="G1:G1048576"/>
    </sheetView>
  </sheetViews>
  <sheetFormatPr defaultRowHeight="15"/>
  <cols>
    <col min="5" max="5" width="38.7109375" bestFit="1" customWidth="1"/>
    <col min="7" max="7" width="18.7109375" bestFit="1" customWidth="1"/>
    <col min="8" max="8" width="22.7109375" bestFit="1" customWidth="1"/>
  </cols>
  <sheetData>
    <row r="2" spans="1:8" ht="16.5">
      <c r="A2" s="45"/>
      <c r="B2" s="45"/>
      <c r="C2" s="45"/>
      <c r="D2" s="45"/>
      <c r="E2" s="51" t="s">
        <v>108</v>
      </c>
      <c r="F2" s="45"/>
      <c r="G2" s="45"/>
      <c r="H2" s="45"/>
    </row>
    <row r="3" spans="1:8">
      <c r="A3" s="45"/>
      <c r="B3" s="45"/>
      <c r="C3" s="45"/>
      <c r="D3" s="45"/>
      <c r="E3" s="52" t="s">
        <v>109</v>
      </c>
      <c r="F3" s="46" t="s">
        <v>506</v>
      </c>
      <c r="G3" s="46" t="s">
        <v>531</v>
      </c>
      <c r="H3" s="46" t="s">
        <v>533</v>
      </c>
    </row>
    <row r="4" spans="1:8">
      <c r="A4" s="46" t="s">
        <v>110</v>
      </c>
      <c r="B4" s="45"/>
      <c r="C4" s="45"/>
      <c r="D4" s="45"/>
      <c r="E4" s="52" t="s">
        <v>535</v>
      </c>
      <c r="F4" s="45"/>
      <c r="G4" s="46" t="s">
        <v>258</v>
      </c>
      <c r="H4" s="46" t="s">
        <v>276</v>
      </c>
    </row>
    <row r="5" spans="1:8">
      <c r="A5" s="45"/>
      <c r="B5" s="45"/>
      <c r="C5" s="45"/>
      <c r="D5" s="45"/>
      <c r="E5" s="45"/>
      <c r="F5" s="45"/>
      <c r="G5" s="45"/>
      <c r="H5" s="46" t="s">
        <v>536</v>
      </c>
    </row>
    <row r="6" spans="1:8">
      <c r="A6" s="45"/>
      <c r="B6" s="45"/>
      <c r="C6" s="45"/>
      <c r="D6" s="45"/>
      <c r="E6" s="52" t="s">
        <v>111</v>
      </c>
      <c r="F6" s="45"/>
      <c r="G6" s="46" t="s">
        <v>525</v>
      </c>
      <c r="H6" s="45"/>
    </row>
    <row r="7" spans="1:8">
      <c r="A7" s="46" t="s">
        <v>112</v>
      </c>
      <c r="B7" s="46" t="s">
        <v>507</v>
      </c>
      <c r="C7" s="46" t="s">
        <v>508</v>
      </c>
      <c r="D7" s="46" t="s">
        <v>509</v>
      </c>
      <c r="E7" s="52" t="s">
        <v>113</v>
      </c>
      <c r="F7" s="45"/>
      <c r="G7" s="46" t="s">
        <v>534</v>
      </c>
      <c r="H7" s="46" t="s">
        <v>277</v>
      </c>
    </row>
    <row r="8" spans="1:8">
      <c r="A8" s="45"/>
      <c r="B8" s="46" t="s">
        <v>510</v>
      </c>
      <c r="C8" s="45"/>
      <c r="D8" s="46" t="s">
        <v>511</v>
      </c>
      <c r="E8" s="45"/>
      <c r="F8" s="45"/>
      <c r="G8" s="46" t="s">
        <v>512</v>
      </c>
      <c r="H8" s="46" t="s">
        <v>262</v>
      </c>
    </row>
    <row r="9" spans="1:8">
      <c r="A9" s="47">
        <v>101100</v>
      </c>
      <c r="B9" s="46" t="s">
        <v>260</v>
      </c>
      <c r="C9" s="45"/>
      <c r="D9" s="46" t="s">
        <v>115</v>
      </c>
      <c r="E9" s="52" t="s">
        <v>114</v>
      </c>
      <c r="F9" s="46" t="s">
        <v>115</v>
      </c>
      <c r="G9" s="48">
        <v>99270385463</v>
      </c>
      <c r="H9" s="48">
        <v>99270385463</v>
      </c>
    </row>
    <row r="10" spans="1:8">
      <c r="A10" s="47">
        <v>120120</v>
      </c>
      <c r="B10" s="46" t="s">
        <v>260</v>
      </c>
      <c r="C10" s="45"/>
      <c r="D10" s="46" t="s">
        <v>115</v>
      </c>
      <c r="E10" s="52" t="s">
        <v>116</v>
      </c>
      <c r="F10" s="46" t="s">
        <v>115</v>
      </c>
      <c r="G10" s="48">
        <v>5041096</v>
      </c>
      <c r="H10" s="48">
        <v>5041096</v>
      </c>
    </row>
    <row r="11" spans="1:8">
      <c r="A11" s="47">
        <v>132100</v>
      </c>
      <c r="B11" s="46" t="s">
        <v>260</v>
      </c>
      <c r="C11" s="47">
        <v>7</v>
      </c>
      <c r="D11" s="46" t="s">
        <v>115</v>
      </c>
      <c r="E11" s="52" t="s">
        <v>150</v>
      </c>
      <c r="F11" s="46" t="s">
        <v>115</v>
      </c>
      <c r="G11" s="48">
        <v>75750000</v>
      </c>
      <c r="H11" s="48">
        <v>75750000</v>
      </c>
    </row>
    <row r="12" spans="1:8">
      <c r="A12" s="47">
        <v>140130</v>
      </c>
      <c r="B12" s="46" t="s">
        <v>260</v>
      </c>
      <c r="C12" s="47">
        <v>7</v>
      </c>
      <c r="D12" s="46" t="s">
        <v>115</v>
      </c>
      <c r="E12" s="52" t="s">
        <v>117</v>
      </c>
      <c r="F12" s="46" t="s">
        <v>115</v>
      </c>
      <c r="G12" s="48">
        <v>697247341</v>
      </c>
      <c r="H12" s="48">
        <v>697247341</v>
      </c>
    </row>
    <row r="13" spans="1:8">
      <c r="A13" s="45"/>
      <c r="B13" s="45"/>
      <c r="C13" s="45"/>
      <c r="D13" s="45"/>
      <c r="E13" s="52" t="s">
        <v>118</v>
      </c>
      <c r="F13" s="45"/>
      <c r="G13" s="45"/>
      <c r="H13" s="45"/>
    </row>
    <row r="14" spans="1:8">
      <c r="A14" s="47">
        <v>161100</v>
      </c>
      <c r="B14" s="46" t="s">
        <v>260</v>
      </c>
      <c r="C14" s="45"/>
      <c r="D14" s="46" t="s">
        <v>115</v>
      </c>
      <c r="E14" s="52" t="s">
        <v>119</v>
      </c>
      <c r="F14" s="46" t="s">
        <v>115</v>
      </c>
      <c r="G14" s="49">
        <v>-20209998863</v>
      </c>
      <c r="H14" s="49">
        <v>-20209998863</v>
      </c>
    </row>
    <row r="15" spans="1:8">
      <c r="A15" s="47">
        <v>213103</v>
      </c>
      <c r="B15" s="46" t="s">
        <v>260</v>
      </c>
      <c r="C15" s="45"/>
      <c r="D15" s="46" t="s">
        <v>115</v>
      </c>
      <c r="E15" s="52" t="s">
        <v>120</v>
      </c>
      <c r="F15" s="46" t="s">
        <v>115</v>
      </c>
      <c r="G15" s="49">
        <v>-20350000</v>
      </c>
      <c r="H15" s="49">
        <v>-20350000</v>
      </c>
    </row>
    <row r="16" spans="1:8">
      <c r="A16" s="47">
        <v>213105</v>
      </c>
      <c r="B16" s="46" t="s">
        <v>260</v>
      </c>
      <c r="C16" s="45"/>
      <c r="D16" s="46" t="s">
        <v>115</v>
      </c>
      <c r="E16" s="52" t="s">
        <v>121</v>
      </c>
      <c r="F16" s="46" t="s">
        <v>115</v>
      </c>
      <c r="G16" s="49">
        <v>-47433628</v>
      </c>
      <c r="H16" s="49">
        <v>-47433628</v>
      </c>
    </row>
    <row r="17" spans="1:8">
      <c r="A17" s="47">
        <v>213107</v>
      </c>
      <c r="B17" s="46" t="s">
        <v>260</v>
      </c>
      <c r="C17" s="45"/>
      <c r="D17" s="46" t="s">
        <v>115</v>
      </c>
      <c r="E17" s="52" t="s">
        <v>122</v>
      </c>
      <c r="F17" s="46" t="s">
        <v>115</v>
      </c>
      <c r="G17" s="49">
        <v>-10500000</v>
      </c>
      <c r="H17" s="49">
        <v>-10500000</v>
      </c>
    </row>
    <row r="18" spans="1:8">
      <c r="A18" s="47">
        <v>213108</v>
      </c>
      <c r="B18" s="46" t="s">
        <v>260</v>
      </c>
      <c r="C18" s="45"/>
      <c r="D18" s="46" t="s">
        <v>115</v>
      </c>
      <c r="E18" s="52" t="s">
        <v>123</v>
      </c>
      <c r="F18" s="46" t="s">
        <v>115</v>
      </c>
      <c r="G18" s="49">
        <v>-4500000</v>
      </c>
      <c r="H18" s="49">
        <v>-4500000</v>
      </c>
    </row>
    <row r="19" spans="1:8">
      <c r="A19" s="47">
        <v>213110</v>
      </c>
      <c r="B19" s="46" t="s">
        <v>260</v>
      </c>
      <c r="C19" s="45"/>
      <c r="D19" s="46" t="s">
        <v>115</v>
      </c>
      <c r="E19" s="52" t="s">
        <v>124</v>
      </c>
      <c r="F19" s="46" t="s">
        <v>115</v>
      </c>
      <c r="G19" s="49">
        <v>-23100000</v>
      </c>
      <c r="H19" s="49">
        <v>-23100000</v>
      </c>
    </row>
    <row r="20" spans="1:8">
      <c r="A20" s="47">
        <v>213129</v>
      </c>
      <c r="B20" s="46" t="s">
        <v>260</v>
      </c>
      <c r="C20" s="45"/>
      <c r="D20" s="46" t="s">
        <v>115</v>
      </c>
      <c r="E20" s="52" t="s">
        <v>126</v>
      </c>
      <c r="F20" s="46" t="s">
        <v>115</v>
      </c>
      <c r="G20" s="49">
        <v>-16500000</v>
      </c>
      <c r="H20" s="49">
        <v>-16500000</v>
      </c>
    </row>
    <row r="21" spans="1:8">
      <c r="A21" s="47">
        <v>213154</v>
      </c>
      <c r="B21" s="46" t="s">
        <v>260</v>
      </c>
      <c r="C21" s="45"/>
      <c r="D21" s="46" t="s">
        <v>115</v>
      </c>
      <c r="E21" s="52" t="s">
        <v>127</v>
      </c>
      <c r="F21" s="46" t="s">
        <v>115</v>
      </c>
      <c r="G21" s="49">
        <v>-7479452</v>
      </c>
      <c r="H21" s="49">
        <v>-7479452</v>
      </c>
    </row>
    <row r="22" spans="1:8">
      <c r="A22" s="47">
        <v>213162</v>
      </c>
      <c r="B22" s="46" t="s">
        <v>260</v>
      </c>
      <c r="C22" s="45"/>
      <c r="D22" s="46" t="s">
        <v>115</v>
      </c>
      <c r="E22" s="52" t="s">
        <v>263</v>
      </c>
      <c r="F22" s="46" t="s">
        <v>115</v>
      </c>
      <c r="G22" s="49">
        <v>-29917808</v>
      </c>
      <c r="H22" s="49">
        <v>-29917808</v>
      </c>
    </row>
    <row r="23" spans="1:8">
      <c r="A23" s="47">
        <v>213500</v>
      </c>
      <c r="B23" s="46" t="s">
        <v>260</v>
      </c>
      <c r="C23" s="45"/>
      <c r="D23" s="46" t="s">
        <v>115</v>
      </c>
      <c r="E23" s="52" t="s">
        <v>128</v>
      </c>
      <c r="F23" s="46" t="s">
        <v>115</v>
      </c>
      <c r="G23" s="49">
        <v>-32794200</v>
      </c>
      <c r="H23" s="49">
        <v>-32794200</v>
      </c>
    </row>
    <row r="24" spans="1:8">
      <c r="A24" s="45"/>
      <c r="B24" s="45"/>
      <c r="C24" s="45"/>
      <c r="D24" s="45"/>
      <c r="E24" s="52" t="s">
        <v>513</v>
      </c>
      <c r="F24" s="45"/>
      <c r="G24" s="45"/>
      <c r="H24" s="45"/>
    </row>
    <row r="25" spans="1:8">
      <c r="A25" s="47">
        <v>301000</v>
      </c>
      <c r="B25" s="46" t="s">
        <v>260</v>
      </c>
      <c r="C25" s="45"/>
      <c r="D25" s="46" t="s">
        <v>115</v>
      </c>
      <c r="E25" s="52" t="s">
        <v>129</v>
      </c>
      <c r="F25" s="46" t="s">
        <v>115</v>
      </c>
      <c r="G25" s="49">
        <v>-103000000000</v>
      </c>
      <c r="H25" s="49">
        <v>-103000000000</v>
      </c>
    </row>
    <row r="26" spans="1:8">
      <c r="A26" s="47">
        <v>302000</v>
      </c>
      <c r="B26" s="46" t="s">
        <v>260</v>
      </c>
      <c r="C26" s="45"/>
      <c r="D26" s="46" t="s">
        <v>115</v>
      </c>
      <c r="E26" s="52" t="s">
        <v>130</v>
      </c>
      <c r="F26" s="46" t="s">
        <v>115</v>
      </c>
      <c r="G26" s="48">
        <v>2000000000</v>
      </c>
      <c r="H26" s="48">
        <v>2000000000</v>
      </c>
    </row>
    <row r="27" spans="1:8">
      <c r="A27" s="47">
        <v>303102</v>
      </c>
      <c r="B27" s="46" t="s">
        <v>260</v>
      </c>
      <c r="C27" s="45"/>
      <c r="D27" s="46" t="s">
        <v>115</v>
      </c>
      <c r="E27" s="52" t="s">
        <v>131</v>
      </c>
      <c r="F27" s="46" t="s">
        <v>115</v>
      </c>
      <c r="G27" s="49">
        <v>-39292726</v>
      </c>
      <c r="H27" s="49">
        <v>-39292726</v>
      </c>
    </row>
    <row r="28" spans="1:8">
      <c r="A28" s="47">
        <v>411100</v>
      </c>
      <c r="B28" s="46" t="s">
        <v>260</v>
      </c>
      <c r="C28" s="45"/>
      <c r="D28" s="46" t="s">
        <v>115</v>
      </c>
      <c r="E28" s="52" t="s">
        <v>132</v>
      </c>
      <c r="F28" s="46" t="s">
        <v>115</v>
      </c>
      <c r="G28" s="49">
        <v>-906550970</v>
      </c>
      <c r="H28" s="49">
        <v>-906550970</v>
      </c>
    </row>
    <row r="29" spans="1:8">
      <c r="A29" s="47">
        <v>431100</v>
      </c>
      <c r="B29" s="46" t="s">
        <v>260</v>
      </c>
      <c r="C29" s="45"/>
      <c r="D29" s="46" t="s">
        <v>115</v>
      </c>
      <c r="E29" s="52" t="s">
        <v>133</v>
      </c>
      <c r="F29" s="46" t="s">
        <v>115</v>
      </c>
      <c r="G29" s="48">
        <v>20209998863</v>
      </c>
      <c r="H29" s="48">
        <v>20209998863</v>
      </c>
    </row>
    <row r="30" spans="1:8">
      <c r="A30" s="47">
        <v>451100</v>
      </c>
      <c r="B30" s="46" t="s">
        <v>260</v>
      </c>
      <c r="C30" s="45"/>
      <c r="D30" s="46" t="s">
        <v>115</v>
      </c>
      <c r="E30" s="52" t="s">
        <v>134</v>
      </c>
      <c r="F30" s="46" t="s">
        <v>115</v>
      </c>
      <c r="G30" s="49">
        <v>-2943136162</v>
      </c>
      <c r="H30" s="49">
        <v>-2943136162</v>
      </c>
    </row>
    <row r="31" spans="1:8">
      <c r="A31" s="47">
        <v>511100</v>
      </c>
      <c r="B31" s="46" t="s">
        <v>260</v>
      </c>
      <c r="C31" s="45"/>
      <c r="D31" s="46" t="s">
        <v>115</v>
      </c>
      <c r="E31" s="52" t="s">
        <v>135</v>
      </c>
      <c r="F31" s="46" t="s">
        <v>115</v>
      </c>
      <c r="G31" s="48">
        <v>3608505507</v>
      </c>
      <c r="H31" s="48">
        <v>3608505507</v>
      </c>
    </row>
    <row r="32" spans="1:8">
      <c r="A32" s="47">
        <v>511190</v>
      </c>
      <c r="B32" s="46" t="s">
        <v>260</v>
      </c>
      <c r="C32" s="45"/>
      <c r="D32" s="46" t="s">
        <v>115</v>
      </c>
      <c r="E32" s="52" t="s">
        <v>270</v>
      </c>
      <c r="F32" s="46" t="s">
        <v>115</v>
      </c>
      <c r="G32" s="48">
        <v>46000000</v>
      </c>
      <c r="H32" s="48">
        <v>46000000</v>
      </c>
    </row>
    <row r="33" spans="1:8">
      <c r="A33" s="45"/>
      <c r="B33" s="45"/>
      <c r="C33" s="45"/>
      <c r="D33" s="45"/>
      <c r="E33" s="52" t="s">
        <v>109</v>
      </c>
      <c r="F33" s="45"/>
      <c r="G33" s="45"/>
      <c r="H33" s="45"/>
    </row>
    <row r="34" spans="1:8">
      <c r="A34" s="47">
        <v>553103</v>
      </c>
      <c r="B34" s="46" t="s">
        <v>260</v>
      </c>
      <c r="C34" s="45"/>
      <c r="D34" s="46" t="s">
        <v>115</v>
      </c>
      <c r="E34" s="52" t="s">
        <v>136</v>
      </c>
      <c r="F34" s="46" t="s">
        <v>115</v>
      </c>
      <c r="G34" s="48">
        <v>203500000</v>
      </c>
      <c r="H34" s="48">
        <v>203500000</v>
      </c>
    </row>
    <row r="35" spans="1:8">
      <c r="A35" s="47">
        <v>553105</v>
      </c>
      <c r="B35" s="46" t="s">
        <v>260</v>
      </c>
      <c r="C35" s="45"/>
      <c r="D35" s="46" t="s">
        <v>115</v>
      </c>
      <c r="E35" s="52" t="s">
        <v>137</v>
      </c>
      <c r="F35" s="46" t="s">
        <v>115</v>
      </c>
      <c r="G35" s="48">
        <v>47433628</v>
      </c>
      <c r="H35" s="48">
        <v>47433628</v>
      </c>
    </row>
    <row r="36" spans="1:8">
      <c r="A36" s="47">
        <v>553107</v>
      </c>
      <c r="B36" s="46" t="s">
        <v>260</v>
      </c>
      <c r="C36" s="45"/>
      <c r="D36" s="46" t="s">
        <v>115</v>
      </c>
      <c r="E36" s="52" t="s">
        <v>138</v>
      </c>
      <c r="F36" s="46" t="s">
        <v>115</v>
      </c>
      <c r="G36" s="48">
        <v>105000000</v>
      </c>
      <c r="H36" s="48">
        <v>105000000</v>
      </c>
    </row>
    <row r="37" spans="1:8">
      <c r="A37" s="47">
        <v>553108</v>
      </c>
      <c r="B37" s="46" t="s">
        <v>260</v>
      </c>
      <c r="C37" s="45"/>
      <c r="D37" s="46" t="s">
        <v>115</v>
      </c>
      <c r="E37" s="52" t="s">
        <v>139</v>
      </c>
      <c r="F37" s="46" t="s">
        <v>115</v>
      </c>
      <c r="G37" s="48">
        <v>120000000</v>
      </c>
      <c r="H37" s="48">
        <v>120000000</v>
      </c>
    </row>
    <row r="38" spans="1:8">
      <c r="A38" s="47">
        <v>553110</v>
      </c>
      <c r="B38" s="46" t="s">
        <v>260</v>
      </c>
      <c r="C38" s="45"/>
      <c r="D38" s="46" t="s">
        <v>115</v>
      </c>
      <c r="E38" s="52" t="s">
        <v>140</v>
      </c>
      <c r="F38" s="46" t="s">
        <v>115</v>
      </c>
      <c r="G38" s="48">
        <v>231000000</v>
      </c>
      <c r="H38" s="48">
        <v>231000000</v>
      </c>
    </row>
    <row r="39" spans="1:8">
      <c r="A39" s="47">
        <v>553115</v>
      </c>
      <c r="B39" s="46" t="s">
        <v>260</v>
      </c>
      <c r="C39" s="45"/>
      <c r="D39" s="46" t="s">
        <v>115</v>
      </c>
      <c r="E39" s="52" t="s">
        <v>271</v>
      </c>
      <c r="F39" s="46" t="s">
        <v>115</v>
      </c>
      <c r="G39" s="48">
        <v>61500000</v>
      </c>
      <c r="H39" s="48">
        <v>61500000</v>
      </c>
    </row>
    <row r="40" spans="1:8">
      <c r="A40" s="47">
        <v>553122</v>
      </c>
      <c r="B40" s="46" t="s">
        <v>260</v>
      </c>
      <c r="C40" s="45"/>
      <c r="D40" s="46" t="s">
        <v>115</v>
      </c>
      <c r="E40" s="52" t="s">
        <v>141</v>
      </c>
      <c r="F40" s="46" t="s">
        <v>115</v>
      </c>
      <c r="G40" s="48">
        <v>21528659</v>
      </c>
      <c r="H40" s="48">
        <v>21528659</v>
      </c>
    </row>
    <row r="41" spans="1:8">
      <c r="A41" s="47">
        <v>553128</v>
      </c>
      <c r="B41" s="46" t="s">
        <v>260</v>
      </c>
      <c r="C41" s="45"/>
      <c r="D41" s="46" t="s">
        <v>115</v>
      </c>
      <c r="E41" s="52" t="s">
        <v>142</v>
      </c>
      <c r="F41" s="46" t="s">
        <v>115</v>
      </c>
      <c r="G41" s="48">
        <v>13450000</v>
      </c>
      <c r="H41" s="48">
        <v>13450000</v>
      </c>
    </row>
    <row r="42" spans="1:8">
      <c r="A42" s="47">
        <v>553129</v>
      </c>
      <c r="B42" s="46" t="s">
        <v>260</v>
      </c>
      <c r="C42" s="45"/>
      <c r="D42" s="46" t="s">
        <v>115</v>
      </c>
      <c r="E42" s="52" t="s">
        <v>143</v>
      </c>
      <c r="F42" s="46" t="s">
        <v>115</v>
      </c>
      <c r="G42" s="48">
        <v>53225807</v>
      </c>
      <c r="H42" s="48">
        <v>53225807</v>
      </c>
    </row>
    <row r="43" spans="1:8">
      <c r="A43" s="47">
        <v>553130</v>
      </c>
      <c r="B43" s="46" t="s">
        <v>260</v>
      </c>
      <c r="C43" s="45"/>
      <c r="D43" s="46" t="s">
        <v>115</v>
      </c>
      <c r="E43" s="52" t="s">
        <v>144</v>
      </c>
      <c r="F43" s="46" t="s">
        <v>115</v>
      </c>
      <c r="G43" s="48">
        <v>63998505</v>
      </c>
      <c r="H43" s="48">
        <v>63998505</v>
      </c>
    </row>
    <row r="44" spans="1:8">
      <c r="A44" s="47">
        <v>553135</v>
      </c>
      <c r="B44" s="46" t="s">
        <v>260</v>
      </c>
      <c r="C44" s="45"/>
      <c r="D44" s="46" t="s">
        <v>115</v>
      </c>
      <c r="E44" s="52" t="s">
        <v>145</v>
      </c>
      <c r="F44" s="46" t="s">
        <v>115</v>
      </c>
      <c r="G44" s="48">
        <v>15000000</v>
      </c>
      <c r="H44" s="48">
        <v>15000000</v>
      </c>
    </row>
    <row r="45" spans="1:8">
      <c r="A45" s="47">
        <v>553141</v>
      </c>
      <c r="B45" s="46" t="s">
        <v>260</v>
      </c>
      <c r="C45" s="45"/>
      <c r="D45" s="46" t="s">
        <v>115</v>
      </c>
      <c r="E45" s="52" t="s">
        <v>146</v>
      </c>
      <c r="F45" s="46" t="s">
        <v>115</v>
      </c>
      <c r="G45" s="48">
        <v>3333671</v>
      </c>
      <c r="H45" s="48">
        <v>3333671</v>
      </c>
    </row>
    <row r="46" spans="1:8">
      <c r="A46" s="47">
        <v>553194</v>
      </c>
      <c r="B46" s="46" t="s">
        <v>260</v>
      </c>
      <c r="C46" s="45"/>
      <c r="D46" s="46" t="s">
        <v>115</v>
      </c>
      <c r="E46" s="52" t="s">
        <v>264</v>
      </c>
      <c r="F46" s="46" t="s">
        <v>115</v>
      </c>
      <c r="G46" s="48">
        <v>29917808</v>
      </c>
      <c r="H46" s="48">
        <v>29917808</v>
      </c>
    </row>
    <row r="47" spans="1:8">
      <c r="A47" s="47">
        <v>553249</v>
      </c>
      <c r="B47" s="46" t="s">
        <v>260</v>
      </c>
      <c r="C47" s="45"/>
      <c r="D47" s="46" t="s">
        <v>115</v>
      </c>
      <c r="E47" s="52" t="s">
        <v>147</v>
      </c>
      <c r="F47" s="46" t="s">
        <v>115</v>
      </c>
      <c r="G47" s="48">
        <v>8866160</v>
      </c>
      <c r="H47" s="48">
        <v>8866160</v>
      </c>
    </row>
    <row r="48" spans="1:8">
      <c r="A48" s="47">
        <v>553381</v>
      </c>
      <c r="B48" s="46" t="s">
        <v>260</v>
      </c>
      <c r="C48" s="45"/>
      <c r="D48" s="46" t="s">
        <v>115</v>
      </c>
      <c r="E48" s="52" t="s">
        <v>189</v>
      </c>
      <c r="F48" s="46" t="s">
        <v>115</v>
      </c>
      <c r="G48" s="48">
        <v>927300</v>
      </c>
      <c r="H48" s="48">
        <v>927300</v>
      </c>
    </row>
    <row r="49" spans="1:8">
      <c r="A49" s="47">
        <v>555100</v>
      </c>
      <c r="B49" s="46" t="s">
        <v>260</v>
      </c>
      <c r="C49" s="45"/>
      <c r="D49" s="46" t="s">
        <v>115</v>
      </c>
      <c r="E49" s="52" t="s">
        <v>148</v>
      </c>
      <c r="F49" s="46" t="s">
        <v>115</v>
      </c>
      <c r="G49" s="48">
        <v>355147645</v>
      </c>
      <c r="H49" s="48">
        <v>355147645</v>
      </c>
    </row>
    <row r="50" spans="1:8">
      <c r="A50" s="47">
        <v>555167</v>
      </c>
      <c r="B50" s="46" t="s">
        <v>260</v>
      </c>
      <c r="C50" s="45"/>
      <c r="D50" s="46" t="s">
        <v>115</v>
      </c>
      <c r="E50" s="52" t="s">
        <v>149</v>
      </c>
      <c r="F50" s="46" t="s">
        <v>115</v>
      </c>
      <c r="G50" s="48">
        <v>27438356</v>
      </c>
      <c r="H50" s="48">
        <v>27438356</v>
      </c>
    </row>
    <row r="51" spans="1:8">
      <c r="A51" s="47">
        <v>555204</v>
      </c>
      <c r="B51" s="46" t="s">
        <v>260</v>
      </c>
      <c r="C51" s="45"/>
      <c r="D51" s="46" t="s">
        <v>115</v>
      </c>
      <c r="E51" s="52" t="s">
        <v>272</v>
      </c>
      <c r="F51" s="46" t="s">
        <v>115</v>
      </c>
      <c r="G51" s="48">
        <v>17358000</v>
      </c>
      <c r="H51" s="48">
        <v>17358000</v>
      </c>
    </row>
    <row r="52" spans="1:8">
      <c r="A52" s="45"/>
      <c r="B52" s="45"/>
      <c r="C52" s="45"/>
      <c r="D52" s="45"/>
      <c r="E52" s="45"/>
      <c r="F52" s="45"/>
      <c r="G52" s="46" t="s">
        <v>527</v>
      </c>
      <c r="H52" s="50">
        <v>0</v>
      </c>
    </row>
    <row r="53" spans="1:8">
      <c r="A53" s="45"/>
      <c r="B53" s="45"/>
      <c r="C53" s="45"/>
      <c r="D53" s="45"/>
      <c r="E53" s="45"/>
      <c r="F53" s="45"/>
      <c r="G53" s="46" t="s">
        <v>528</v>
      </c>
      <c r="H53" s="48">
        <v>127291553809</v>
      </c>
    </row>
    <row r="54" spans="1:8">
      <c r="A54" s="45"/>
      <c r="B54" s="45"/>
      <c r="C54" s="45"/>
      <c r="D54" s="45"/>
      <c r="E54" s="45"/>
      <c r="F54" s="45"/>
      <c r="G54" s="46" t="s">
        <v>529</v>
      </c>
      <c r="H54" s="48">
        <v>127291553809</v>
      </c>
    </row>
    <row r="55" spans="1:8">
      <c r="A55" s="45"/>
      <c r="B55" s="45"/>
      <c r="C55" s="45"/>
      <c r="D55" s="45"/>
      <c r="E55" s="45"/>
      <c r="F55" s="45"/>
      <c r="G55" s="46" t="s">
        <v>530</v>
      </c>
      <c r="H55" s="48">
        <v>79645849949</v>
      </c>
    </row>
    <row r="56" spans="1:8">
      <c r="A56" s="45"/>
      <c r="B56" s="45"/>
      <c r="C56" s="45"/>
      <c r="D56" s="45"/>
      <c r="E56" s="45"/>
      <c r="F56" s="45"/>
      <c r="G56" s="46" t="s">
        <v>515</v>
      </c>
      <c r="H56" s="49">
        <v>-79645849949</v>
      </c>
    </row>
    <row r="57" spans="1:8">
      <c r="A57" s="45"/>
      <c r="B57" s="45"/>
      <c r="C57" s="45"/>
      <c r="D57" s="45"/>
      <c r="E57" s="45"/>
      <c r="F57" s="45"/>
      <c r="G57" s="46" t="s">
        <v>516</v>
      </c>
      <c r="H57" s="50">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3"/>
  <sheetViews>
    <sheetView workbookViewId="0">
      <selection activeCell="D20" sqref="D20"/>
    </sheetView>
  </sheetViews>
  <sheetFormatPr defaultRowHeight="15"/>
  <cols>
    <col min="2" max="2" width="37.28515625" customWidth="1"/>
    <col min="3" max="3" width="16.28515625" customWidth="1"/>
  </cols>
  <sheetData>
    <row r="1" spans="1:3">
      <c r="A1" s="11">
        <v>101100</v>
      </c>
      <c r="B1" s="13" t="s">
        <v>114</v>
      </c>
      <c r="C1" s="15">
        <v>97723061107</v>
      </c>
    </row>
    <row r="2" spans="1:3">
      <c r="A2" s="11">
        <v>120120</v>
      </c>
      <c r="B2" s="13" t="s">
        <v>116</v>
      </c>
      <c r="C2" s="15">
        <v>11780821</v>
      </c>
    </row>
    <row r="3" spans="1:3">
      <c r="A3" s="11">
        <v>132100</v>
      </c>
      <c r="B3" s="13" t="s">
        <v>150</v>
      </c>
      <c r="C3" s="15">
        <v>344463000</v>
      </c>
    </row>
    <row r="4" spans="1:3">
      <c r="A4" s="11">
        <v>140130</v>
      </c>
      <c r="B4" s="13" t="s">
        <v>117</v>
      </c>
      <c r="C4" s="15">
        <v>721758470</v>
      </c>
    </row>
    <row r="5" spans="1:3">
      <c r="A5" s="10"/>
      <c r="B5" s="13" t="s">
        <v>118</v>
      </c>
      <c r="C5" s="14"/>
    </row>
    <row r="6" spans="1:3">
      <c r="A6" s="11">
        <v>161100</v>
      </c>
      <c r="B6" s="13" t="s">
        <v>119</v>
      </c>
      <c r="C6" s="16">
        <v>-11716973407</v>
      </c>
    </row>
    <row r="7" spans="1:3">
      <c r="A7" s="11">
        <v>212261</v>
      </c>
      <c r="B7" s="13" t="s">
        <v>278</v>
      </c>
      <c r="C7" s="16">
        <v>-1665240</v>
      </c>
    </row>
    <row r="8" spans="1:3">
      <c r="A8" s="11">
        <v>213103</v>
      </c>
      <c r="B8" s="13" t="s">
        <v>120</v>
      </c>
      <c r="C8" s="16">
        <v>-20350000</v>
      </c>
    </row>
    <row r="9" spans="1:3">
      <c r="A9" s="11">
        <v>213105</v>
      </c>
      <c r="B9" s="13" t="s">
        <v>121</v>
      </c>
      <c r="C9" s="16">
        <v>-4247788</v>
      </c>
    </row>
    <row r="10" spans="1:3">
      <c r="A10" s="11">
        <v>213107</v>
      </c>
      <c r="B10" s="13" t="s">
        <v>122</v>
      </c>
      <c r="C10" s="16">
        <v>-10500000</v>
      </c>
    </row>
    <row r="11" spans="1:3">
      <c r="A11" s="11">
        <v>213108</v>
      </c>
      <c r="B11" s="13" t="s">
        <v>123</v>
      </c>
      <c r="C11" s="16">
        <v>-30000000</v>
      </c>
    </row>
    <row r="12" spans="1:3">
      <c r="A12" s="11">
        <v>213110</v>
      </c>
      <c r="B12" s="13" t="s">
        <v>124</v>
      </c>
      <c r="C12" s="16">
        <v>-23100000</v>
      </c>
    </row>
    <row r="13" spans="1:3">
      <c r="A13" s="11">
        <v>213128</v>
      </c>
      <c r="B13" s="13" t="s">
        <v>125</v>
      </c>
      <c r="C13" s="16">
        <v>-2800000</v>
      </c>
    </row>
    <row r="14" spans="1:3">
      <c r="A14" s="11">
        <v>213129</v>
      </c>
      <c r="B14" s="13" t="s">
        <v>126</v>
      </c>
      <c r="C14" s="16">
        <v>-11000000</v>
      </c>
    </row>
    <row r="15" spans="1:3">
      <c r="A15" s="11">
        <v>213154</v>
      </c>
      <c r="B15" s="13" t="s">
        <v>127</v>
      </c>
      <c r="C15" s="16">
        <v>-4191780</v>
      </c>
    </row>
    <row r="16" spans="1:3">
      <c r="A16" s="11">
        <v>213162</v>
      </c>
      <c r="B16" s="13" t="s">
        <v>263</v>
      </c>
      <c r="C16" s="16">
        <v>-16547945</v>
      </c>
    </row>
    <row r="17" spans="1:3">
      <c r="A17" s="11">
        <v>213500</v>
      </c>
      <c r="B17" s="13" t="s">
        <v>128</v>
      </c>
      <c r="C17" s="16">
        <v>-34960748</v>
      </c>
    </row>
    <row r="18" spans="1:3">
      <c r="A18" s="10"/>
      <c r="B18" s="12"/>
      <c r="C18" s="14"/>
    </row>
    <row r="19" spans="1:3">
      <c r="A19" s="11">
        <v>213505</v>
      </c>
      <c r="B19" s="13" t="s">
        <v>269</v>
      </c>
      <c r="C19" s="16">
        <v>-35004754</v>
      </c>
    </row>
    <row r="20" spans="1:3">
      <c r="A20" s="11">
        <v>301000</v>
      </c>
      <c r="B20" s="13" t="s">
        <v>129</v>
      </c>
      <c r="C20" s="16">
        <v>-103000000000</v>
      </c>
    </row>
    <row r="21" spans="1:3">
      <c r="A21" s="11">
        <v>302000</v>
      </c>
      <c r="B21" s="13" t="s">
        <v>130</v>
      </c>
      <c r="C21" s="15">
        <v>2000000000</v>
      </c>
    </row>
    <row r="22" spans="1:3">
      <c r="A22" s="11">
        <v>303102</v>
      </c>
      <c r="B22" s="13" t="s">
        <v>131</v>
      </c>
      <c r="C22" s="16">
        <v>-39292726</v>
      </c>
    </row>
    <row r="23" spans="1:3">
      <c r="A23" s="11">
        <v>411100</v>
      </c>
      <c r="B23" s="13" t="s">
        <v>132</v>
      </c>
      <c r="C23" s="16">
        <v>-121322718</v>
      </c>
    </row>
    <row r="24" spans="1:3">
      <c r="A24" s="11">
        <v>431100</v>
      </c>
      <c r="B24" s="13" t="s">
        <v>133</v>
      </c>
      <c r="C24" s="15">
        <v>11716973407</v>
      </c>
    </row>
    <row r="25" spans="1:3">
      <c r="A25" s="11">
        <v>451100</v>
      </c>
      <c r="B25" s="13" t="s">
        <v>134</v>
      </c>
      <c r="C25" s="16">
        <v>-1700896162</v>
      </c>
    </row>
    <row r="26" spans="1:3">
      <c r="A26" s="11">
        <v>511100</v>
      </c>
      <c r="B26" s="13" t="s">
        <v>135</v>
      </c>
      <c r="C26" s="15">
        <v>3383871611</v>
      </c>
    </row>
    <row r="27" spans="1:3">
      <c r="A27" s="11">
        <v>511190</v>
      </c>
      <c r="B27" s="13" t="s">
        <v>270</v>
      </c>
      <c r="C27" s="15">
        <v>46000000</v>
      </c>
    </row>
    <row r="28" spans="1:3">
      <c r="A28" s="10"/>
      <c r="B28" s="12"/>
      <c r="C28" s="14"/>
    </row>
    <row r="29" spans="1:3">
      <c r="A29" s="11">
        <v>553103</v>
      </c>
      <c r="B29" s="13" t="s">
        <v>136</v>
      </c>
      <c r="C29" s="15">
        <v>122100000</v>
      </c>
    </row>
    <row r="30" spans="1:3">
      <c r="A30" s="11">
        <v>553105</v>
      </c>
      <c r="B30" s="13" t="s">
        <v>137</v>
      </c>
      <c r="C30" s="15">
        <v>4247788</v>
      </c>
    </row>
    <row r="31" spans="1:3">
      <c r="A31" s="11">
        <v>553107</v>
      </c>
      <c r="B31" s="13" t="s">
        <v>138</v>
      </c>
      <c r="C31" s="15">
        <v>63000000</v>
      </c>
    </row>
    <row r="32" spans="1:3">
      <c r="A32" s="11">
        <v>553108</v>
      </c>
      <c r="B32" s="13" t="s">
        <v>139</v>
      </c>
      <c r="C32" s="15">
        <v>60000000</v>
      </c>
    </row>
    <row r="33" spans="1:3">
      <c r="A33" s="11">
        <v>553110</v>
      </c>
      <c r="B33" s="13" t="s">
        <v>140</v>
      </c>
      <c r="C33" s="15">
        <v>138600000</v>
      </c>
    </row>
    <row r="34" spans="1:3">
      <c r="A34" s="11">
        <v>553115</v>
      </c>
      <c r="B34" s="13" t="s">
        <v>271</v>
      </c>
      <c r="C34" s="15">
        <v>61500000</v>
      </c>
    </row>
    <row r="35" spans="1:3">
      <c r="A35" s="11">
        <v>553122</v>
      </c>
      <c r="B35" s="13" t="s">
        <v>141</v>
      </c>
      <c r="C35" s="15">
        <v>11476340</v>
      </c>
    </row>
    <row r="36" spans="1:3">
      <c r="A36" s="11">
        <v>553128</v>
      </c>
      <c r="B36" s="13" t="s">
        <v>142</v>
      </c>
      <c r="C36" s="15">
        <v>10350000</v>
      </c>
    </row>
    <row r="37" spans="1:3">
      <c r="A37" s="11">
        <v>553129</v>
      </c>
      <c r="B37" s="13" t="s">
        <v>143</v>
      </c>
      <c r="C37" s="15">
        <v>31225807</v>
      </c>
    </row>
    <row r="38" spans="1:3">
      <c r="A38" s="11">
        <v>553130</v>
      </c>
      <c r="B38" s="13" t="s">
        <v>144</v>
      </c>
      <c r="C38" s="15">
        <v>35269890</v>
      </c>
    </row>
    <row r="39" spans="1:3">
      <c r="A39" s="11">
        <v>553135</v>
      </c>
      <c r="B39" s="13" t="s">
        <v>145</v>
      </c>
      <c r="C39" s="15">
        <v>15000000</v>
      </c>
    </row>
    <row r="40" spans="1:3">
      <c r="A40" s="11">
        <v>553141</v>
      </c>
      <c r="B40" s="13" t="s">
        <v>146</v>
      </c>
      <c r="C40" s="15">
        <v>1864935</v>
      </c>
    </row>
    <row r="41" spans="1:3">
      <c r="A41" s="11">
        <v>553194</v>
      </c>
      <c r="B41" s="13" t="s">
        <v>264</v>
      </c>
      <c r="C41" s="15">
        <v>16547945</v>
      </c>
    </row>
    <row r="42" spans="1:3">
      <c r="A42" s="11">
        <v>553249</v>
      </c>
      <c r="B42" s="13" t="s">
        <v>147</v>
      </c>
      <c r="C42" s="15">
        <v>8866160</v>
      </c>
    </row>
    <row r="43" spans="1:3">
      <c r="A43" s="11">
        <v>553381</v>
      </c>
      <c r="B43" s="13" t="s">
        <v>189</v>
      </c>
      <c r="C43" s="15">
        <v>240850</v>
      </c>
    </row>
    <row r="44" spans="1:3">
      <c r="A44" s="11">
        <v>555100</v>
      </c>
      <c r="B44" s="13" t="s">
        <v>148</v>
      </c>
      <c r="C44" s="15">
        <v>209886178</v>
      </c>
    </row>
    <row r="45" spans="1:3">
      <c r="A45" s="11">
        <v>555167</v>
      </c>
      <c r="B45" s="13" t="s">
        <v>149</v>
      </c>
      <c r="C45" s="15">
        <v>17410959</v>
      </c>
    </row>
    <row r="46" spans="1:3">
      <c r="A46" s="11">
        <v>555204</v>
      </c>
      <c r="B46" s="13" t="s">
        <v>272</v>
      </c>
      <c r="C46" s="15">
        <v>17358000</v>
      </c>
    </row>
    <row r="154" spans="1:1">
      <c r="A154" s="8"/>
    </row>
    <row r="155" spans="1:1">
      <c r="A155" s="8"/>
    </row>
    <row r="156" spans="1:1">
      <c r="A156" s="8"/>
    </row>
    <row r="157" spans="1:1">
      <c r="A157" s="8"/>
    </row>
    <row r="158" spans="1:1">
      <c r="A158" s="8"/>
    </row>
    <row r="159" spans="1:1">
      <c r="A159" s="8"/>
    </row>
    <row r="160" spans="1:1">
      <c r="A160" s="8"/>
    </row>
    <row r="161" spans="1:1">
      <c r="A161" s="8"/>
    </row>
    <row r="162" spans="1:1">
      <c r="A162" s="8"/>
    </row>
    <row r="163" spans="1:1">
      <c r="A163" s="8"/>
    </row>
    <row r="164" spans="1:1">
      <c r="A164" s="8"/>
    </row>
    <row r="165" spans="1:1">
      <c r="A165" s="8"/>
    </row>
    <row r="166" spans="1:1">
      <c r="A166" s="8"/>
    </row>
    <row r="167" spans="1:1">
      <c r="A167" s="8"/>
    </row>
    <row r="168" spans="1:1">
      <c r="A168" s="8"/>
    </row>
    <row r="169" spans="1:1">
      <c r="A169" s="8"/>
    </row>
    <row r="170" spans="1:1">
      <c r="A170" s="8"/>
    </row>
    <row r="171" spans="1:1">
      <c r="A171" s="8"/>
    </row>
    <row r="172" spans="1:1">
      <c r="A172" s="8"/>
    </row>
    <row r="173" spans="1:1">
      <c r="A173" s="8"/>
    </row>
    <row r="174" spans="1:1">
      <c r="A174" s="8"/>
    </row>
    <row r="175" spans="1:1">
      <c r="A175" s="8"/>
    </row>
    <row r="176" spans="1:1">
      <c r="A176" s="8"/>
    </row>
    <row r="177" spans="1:1">
      <c r="A177" s="8"/>
    </row>
    <row r="178" spans="1:1">
      <c r="A178" s="8"/>
    </row>
    <row r="179" spans="1:1">
      <c r="A179" s="8"/>
    </row>
    <row r="180" spans="1:1">
      <c r="A180" s="8"/>
    </row>
    <row r="181" spans="1:1">
      <c r="A181" s="8"/>
    </row>
    <row r="182" spans="1:1">
      <c r="A182" s="8"/>
    </row>
    <row r="183" spans="1:1">
      <c r="A183" s="8"/>
    </row>
    <row r="184" spans="1:1">
      <c r="A184" s="8"/>
    </row>
    <row r="185" spans="1:1">
      <c r="A185" s="8"/>
    </row>
    <row r="186" spans="1:1">
      <c r="A186" s="8"/>
    </row>
    <row r="187" spans="1:1">
      <c r="A187" s="8"/>
    </row>
    <row r="188" spans="1:1">
      <c r="A188" s="8"/>
    </row>
    <row r="189" spans="1:1">
      <c r="A189" s="8"/>
    </row>
    <row r="190" spans="1:1">
      <c r="A190" s="8"/>
    </row>
    <row r="191" spans="1:1">
      <c r="A191" s="8"/>
    </row>
    <row r="192" spans="1:1">
      <c r="A192" s="8"/>
    </row>
    <row r="193" spans="1:1">
      <c r="A193" s="8"/>
    </row>
    <row r="194" spans="1:1">
      <c r="A194" s="8"/>
    </row>
    <row r="195" spans="1:1">
      <c r="A195" s="8"/>
    </row>
    <row r="196" spans="1:1">
      <c r="A196" s="8"/>
    </row>
    <row r="197" spans="1:1">
      <c r="A197" s="8"/>
    </row>
    <row r="198" spans="1:1">
      <c r="A198" s="8"/>
    </row>
    <row r="199" spans="1:1">
      <c r="A199" s="8"/>
    </row>
    <row r="200" spans="1:1">
      <c r="A200" s="8"/>
    </row>
    <row r="201" spans="1:1">
      <c r="A201" s="8"/>
    </row>
    <row r="202" spans="1:1">
      <c r="A202" s="8"/>
    </row>
    <row r="203" spans="1:1">
      <c r="A203" s="8"/>
    </row>
    <row r="204" spans="1:1">
      <c r="A204" s="8"/>
    </row>
    <row r="205" spans="1:1">
      <c r="A205" s="8"/>
    </row>
    <row r="206" spans="1:1">
      <c r="A206" s="8"/>
    </row>
    <row r="207" spans="1:1">
      <c r="A207" s="8"/>
    </row>
    <row r="208" spans="1:1">
      <c r="A208" s="8"/>
    </row>
    <row r="209" spans="1:1">
      <c r="A209" s="8"/>
    </row>
    <row r="210" spans="1:1">
      <c r="A210" s="8"/>
    </row>
    <row r="211" spans="1:1">
      <c r="A211" s="8"/>
    </row>
    <row r="212" spans="1:1">
      <c r="A212" s="8"/>
    </row>
    <row r="213" spans="1:1">
      <c r="A213" s="8"/>
    </row>
    <row r="214" spans="1:1">
      <c r="A214" s="8"/>
    </row>
    <row r="215" spans="1:1">
      <c r="A215" s="8"/>
    </row>
    <row r="216" spans="1:1">
      <c r="A216" s="8"/>
    </row>
    <row r="217" spans="1:1">
      <c r="A217" s="8"/>
    </row>
    <row r="218" spans="1:1">
      <c r="A218" s="8"/>
    </row>
    <row r="219" spans="1:1">
      <c r="A219" s="8"/>
    </row>
    <row r="220" spans="1:1">
      <c r="A220" s="8"/>
    </row>
    <row r="221" spans="1:1">
      <c r="A221" s="8"/>
    </row>
    <row r="222" spans="1:1">
      <c r="A222" s="8"/>
    </row>
    <row r="223" spans="1:1">
      <c r="A223" s="8"/>
    </row>
    <row r="224" spans="1:1">
      <c r="A224" s="8"/>
    </row>
    <row r="225" spans="1:1">
      <c r="A225" s="8"/>
    </row>
    <row r="226" spans="1:1">
      <c r="A226" s="8"/>
    </row>
    <row r="227" spans="1:1">
      <c r="A227" s="8"/>
    </row>
    <row r="228" spans="1:1">
      <c r="A228" s="8"/>
    </row>
    <row r="229" spans="1:1">
      <c r="A229" s="8"/>
    </row>
    <row r="230" spans="1:1">
      <c r="A230" s="8"/>
    </row>
    <row r="231" spans="1:1">
      <c r="A231" s="8"/>
    </row>
    <row r="232" spans="1:1">
      <c r="A232" s="8"/>
    </row>
    <row r="233" spans="1:1">
      <c r="A233" s="8"/>
    </row>
    <row r="234" spans="1:1">
      <c r="A234" s="8"/>
    </row>
    <row r="235" spans="1:1">
      <c r="A235" s="8"/>
    </row>
    <row r="236" spans="1:1">
      <c r="A236" s="8"/>
    </row>
    <row r="237" spans="1:1">
      <c r="A237" s="8"/>
    </row>
    <row r="238" spans="1:1">
      <c r="A238" s="8"/>
    </row>
    <row r="239" spans="1:1">
      <c r="A239" s="8"/>
    </row>
    <row r="284" spans="1:1">
      <c r="A284" s="8"/>
    </row>
    <row r="285" spans="1:1">
      <c r="A285" s="8"/>
    </row>
    <row r="292" spans="1:1">
      <c r="A292" s="9"/>
    </row>
    <row r="313" spans="1:1">
      <c r="A313" s="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9"/>
  <sheetViews>
    <sheetView topLeftCell="A13" workbookViewId="0">
      <selection activeCell="A16" sqref="A16"/>
    </sheetView>
  </sheetViews>
  <sheetFormatPr defaultRowHeight="15"/>
  <cols>
    <col min="5" max="5" width="19.42578125" customWidth="1"/>
    <col min="7" max="7" width="25.85546875" bestFit="1" customWidth="1"/>
    <col min="8" max="8" width="22.85546875" customWidth="1"/>
    <col min="9" max="9" width="19.7109375" style="1" bestFit="1" customWidth="1"/>
  </cols>
  <sheetData>
    <row r="2" spans="1:9" ht="16.5">
      <c r="A2" s="22"/>
      <c r="B2" s="22"/>
      <c r="C2" s="22"/>
      <c r="D2" s="22"/>
      <c r="E2" s="28" t="s">
        <v>108</v>
      </c>
      <c r="F2" s="22"/>
      <c r="G2" s="22"/>
      <c r="H2" s="22"/>
    </row>
    <row r="3" spans="1:9">
      <c r="A3" s="22"/>
      <c r="B3" s="22"/>
      <c r="C3" s="22"/>
      <c r="D3" s="22"/>
      <c r="E3" s="29" t="s">
        <v>109</v>
      </c>
      <c r="F3" s="23" t="s">
        <v>506</v>
      </c>
      <c r="G3" s="23" t="s">
        <v>517</v>
      </c>
      <c r="H3" s="23" t="s">
        <v>257</v>
      </c>
    </row>
    <row r="4" spans="1:9">
      <c r="A4" s="23" t="s">
        <v>110</v>
      </c>
      <c r="B4" s="22"/>
      <c r="C4" s="22"/>
      <c r="D4" s="22"/>
      <c r="E4" s="29" t="s">
        <v>518</v>
      </c>
      <c r="F4" s="22"/>
      <c r="G4" s="23" t="s">
        <v>519</v>
      </c>
      <c r="H4" s="23" t="s">
        <v>259</v>
      </c>
    </row>
    <row r="5" spans="1:9">
      <c r="A5" s="22"/>
      <c r="B5" s="22"/>
      <c r="C5" s="22"/>
      <c r="D5" s="22"/>
      <c r="E5" s="22"/>
      <c r="F5" s="22"/>
      <c r="G5" s="22"/>
      <c r="H5" s="23" t="s">
        <v>520</v>
      </c>
    </row>
    <row r="6" spans="1:9">
      <c r="A6" s="22"/>
      <c r="B6" s="22"/>
      <c r="C6" s="22"/>
      <c r="D6" s="22"/>
      <c r="E6" s="29" t="s">
        <v>111</v>
      </c>
      <c r="F6" s="22"/>
      <c r="G6" s="22"/>
      <c r="H6" s="22"/>
    </row>
    <row r="7" spans="1:9">
      <c r="A7" s="23" t="s">
        <v>112</v>
      </c>
      <c r="B7" s="23" t="s">
        <v>507</v>
      </c>
      <c r="C7" s="23" t="s">
        <v>508</v>
      </c>
      <c r="D7" s="23" t="s">
        <v>509</v>
      </c>
      <c r="E7" s="29" t="s">
        <v>113</v>
      </c>
      <c r="F7" s="22"/>
      <c r="G7" s="23" t="s">
        <v>521</v>
      </c>
      <c r="H7" s="23" t="s">
        <v>261</v>
      </c>
    </row>
    <row r="8" spans="1:9">
      <c r="A8" s="22"/>
      <c r="B8" s="23" t="s">
        <v>510</v>
      </c>
      <c r="C8" s="22"/>
      <c r="D8" s="23" t="s">
        <v>511</v>
      </c>
      <c r="E8" s="22"/>
      <c r="F8" s="22"/>
      <c r="G8" s="23" t="s">
        <v>512</v>
      </c>
      <c r="H8" s="23" t="s">
        <v>262</v>
      </c>
    </row>
    <row r="9" spans="1:9">
      <c r="A9" s="24">
        <v>101100</v>
      </c>
      <c r="B9" s="23" t="s">
        <v>260</v>
      </c>
      <c r="C9" s="22"/>
      <c r="D9" s="23" t="s">
        <v>115</v>
      </c>
      <c r="E9" s="29" t="s">
        <v>114</v>
      </c>
      <c r="F9" s="23" t="s">
        <v>115</v>
      </c>
      <c r="G9" s="25">
        <v>97953061107</v>
      </c>
      <c r="H9" s="25">
        <v>97953061107</v>
      </c>
      <c r="I9" s="1" t="e">
        <f>VLOOKUP(A9,#REF!,7,0)</f>
        <v>#REF!</v>
      </c>
    </row>
    <row r="10" spans="1:9">
      <c r="A10" s="24">
        <v>120120</v>
      </c>
      <c r="B10" s="23" t="s">
        <v>260</v>
      </c>
      <c r="C10" s="22"/>
      <c r="D10" s="23" t="s">
        <v>115</v>
      </c>
      <c r="E10" s="29" t="s">
        <v>116</v>
      </c>
      <c r="F10" s="23" t="s">
        <v>115</v>
      </c>
      <c r="G10" s="25">
        <v>10082192</v>
      </c>
      <c r="H10" s="25">
        <v>10082192</v>
      </c>
      <c r="I10" s="1" t="e">
        <f>VLOOKUP(A10,#REF!,7,0)</f>
        <v>#REF!</v>
      </c>
    </row>
    <row r="11" spans="1:9">
      <c r="A11" s="24">
        <v>132100</v>
      </c>
      <c r="B11" s="23" t="s">
        <v>260</v>
      </c>
      <c r="C11" s="24">
        <v>7</v>
      </c>
      <c r="D11" s="23" t="s">
        <v>115</v>
      </c>
      <c r="E11" s="29" t="s">
        <v>150</v>
      </c>
      <c r="F11" s="23" t="s">
        <v>115</v>
      </c>
      <c r="G11" s="25">
        <v>236280000</v>
      </c>
      <c r="H11" s="25">
        <v>236280000</v>
      </c>
      <c r="I11" s="1" t="e">
        <f>VLOOKUP(A11,#REF!,7,0)</f>
        <v>#REF!</v>
      </c>
    </row>
    <row r="12" spans="1:9">
      <c r="A12" s="24">
        <v>140130</v>
      </c>
      <c r="B12" s="23" t="s">
        <v>260</v>
      </c>
      <c r="C12" s="24">
        <v>7</v>
      </c>
      <c r="D12" s="23" t="s">
        <v>115</v>
      </c>
      <c r="E12" s="29" t="s">
        <v>117</v>
      </c>
      <c r="F12" s="23" t="s">
        <v>115</v>
      </c>
      <c r="G12" s="25">
        <v>845470295</v>
      </c>
      <c r="H12" s="25">
        <v>845470295</v>
      </c>
      <c r="I12" s="1" t="e">
        <f>VLOOKUP(A12,#REF!,7,0)</f>
        <v>#REF!</v>
      </c>
    </row>
    <row r="13" spans="1:9">
      <c r="A13" s="22"/>
      <c r="B13" s="22"/>
      <c r="C13" s="22"/>
      <c r="D13" s="22"/>
      <c r="E13" s="29" t="s">
        <v>118</v>
      </c>
      <c r="F13" s="22"/>
      <c r="G13" s="22"/>
      <c r="H13" s="22"/>
      <c r="I13" s="1" t="e">
        <f>VLOOKUP(A13,#REF!,7,0)</f>
        <v>#REF!</v>
      </c>
    </row>
    <row r="14" spans="1:9">
      <c r="A14" s="24">
        <v>161100</v>
      </c>
      <c r="B14" s="23" t="s">
        <v>260</v>
      </c>
      <c r="C14" s="22"/>
      <c r="D14" s="23" t="s">
        <v>115</v>
      </c>
      <c r="E14" s="29" t="s">
        <v>119</v>
      </c>
      <c r="F14" s="23" t="s">
        <v>115</v>
      </c>
      <c r="G14" s="26">
        <v>-9276506607</v>
      </c>
      <c r="H14" s="26">
        <v>-9276506607</v>
      </c>
      <c r="I14" s="1" t="e">
        <f>VLOOKUP(A14,#REF!,7,0)</f>
        <v>#REF!</v>
      </c>
    </row>
    <row r="15" spans="1:9">
      <c r="A15" s="24">
        <v>212261</v>
      </c>
      <c r="B15" s="23" t="s">
        <v>260</v>
      </c>
      <c r="C15" s="22"/>
      <c r="D15" s="23" t="s">
        <v>115</v>
      </c>
      <c r="E15" s="29" t="s">
        <v>278</v>
      </c>
      <c r="F15" s="23" t="s">
        <v>115</v>
      </c>
      <c r="G15" s="26">
        <v>-1665240</v>
      </c>
      <c r="H15" s="26">
        <v>-1665240</v>
      </c>
      <c r="I15" s="1" t="e">
        <f>VLOOKUP(A15,#REF!,7,0)</f>
        <v>#REF!</v>
      </c>
    </row>
    <row r="16" spans="1:9">
      <c r="A16" s="24">
        <v>213103</v>
      </c>
      <c r="B16" s="23" t="s">
        <v>260</v>
      </c>
      <c r="C16" s="22"/>
      <c r="D16" s="23" t="s">
        <v>115</v>
      </c>
      <c r="E16" s="29" t="s">
        <v>120</v>
      </c>
      <c r="F16" s="23" t="s">
        <v>115</v>
      </c>
      <c r="G16" s="26">
        <v>-20350000</v>
      </c>
      <c r="H16" s="26">
        <v>-20350000</v>
      </c>
      <c r="I16" s="1" t="e">
        <f>VLOOKUP(A16,#REF!,7,0)</f>
        <v>#REF!</v>
      </c>
    </row>
    <row r="17" spans="1:9">
      <c r="A17" s="24">
        <v>213105</v>
      </c>
      <c r="B17" s="23" t="s">
        <v>260</v>
      </c>
      <c r="C17" s="22"/>
      <c r="D17" s="23" t="s">
        <v>115</v>
      </c>
      <c r="E17" s="29" t="s">
        <v>121</v>
      </c>
      <c r="F17" s="23" t="s">
        <v>115</v>
      </c>
      <c r="G17" s="26">
        <v>-14867257</v>
      </c>
      <c r="H17" s="26">
        <v>-14867257</v>
      </c>
      <c r="I17" s="1" t="e">
        <f>VLOOKUP(A17,#REF!,7,0)</f>
        <v>#REF!</v>
      </c>
    </row>
    <row r="18" spans="1:9">
      <c r="A18" s="24">
        <v>213107</v>
      </c>
      <c r="B18" s="23" t="s">
        <v>260</v>
      </c>
      <c r="C18" s="22"/>
      <c r="D18" s="23" t="s">
        <v>115</v>
      </c>
      <c r="E18" s="29" t="s">
        <v>122</v>
      </c>
      <c r="F18" s="23" t="s">
        <v>115</v>
      </c>
      <c r="G18" s="26">
        <v>-10500000</v>
      </c>
      <c r="H18" s="26">
        <v>-10500000</v>
      </c>
      <c r="I18" s="1" t="e">
        <f>VLOOKUP(A18,#REF!,7,0)</f>
        <v>#REF!</v>
      </c>
    </row>
    <row r="19" spans="1:9">
      <c r="A19" s="24">
        <v>213108</v>
      </c>
      <c r="B19" s="23" t="s">
        <v>260</v>
      </c>
      <c r="C19" s="22"/>
      <c r="D19" s="23" t="s">
        <v>115</v>
      </c>
      <c r="E19" s="29" t="s">
        <v>123</v>
      </c>
      <c r="F19" s="23" t="s">
        <v>115</v>
      </c>
      <c r="G19" s="26">
        <v>-4500000</v>
      </c>
      <c r="H19" s="26">
        <v>-4500000</v>
      </c>
      <c r="I19" s="1" t="e">
        <f>VLOOKUP(A19,#REF!,7,0)</f>
        <v>#REF!</v>
      </c>
    </row>
    <row r="20" spans="1:9">
      <c r="A20" s="24">
        <v>213110</v>
      </c>
      <c r="B20" s="23" t="s">
        <v>260</v>
      </c>
      <c r="C20" s="22"/>
      <c r="D20" s="23" t="s">
        <v>115</v>
      </c>
      <c r="E20" s="29" t="s">
        <v>124</v>
      </c>
      <c r="F20" s="23" t="s">
        <v>115</v>
      </c>
      <c r="G20" s="26">
        <v>-23100000</v>
      </c>
      <c r="H20" s="26">
        <v>-23100000</v>
      </c>
      <c r="I20" s="1" t="e">
        <f>VLOOKUP(A20,#REF!,7,0)</f>
        <v>#REF!</v>
      </c>
    </row>
    <row r="21" spans="1:9">
      <c r="A21" s="24">
        <v>213128</v>
      </c>
      <c r="B21" s="23" t="s">
        <v>260</v>
      </c>
      <c r="C21" s="22"/>
      <c r="D21" s="23" t="s">
        <v>115</v>
      </c>
      <c r="E21" s="29" t="s">
        <v>125</v>
      </c>
      <c r="F21" s="23" t="s">
        <v>115</v>
      </c>
      <c r="G21" s="26">
        <v>-100000</v>
      </c>
      <c r="H21" s="26">
        <v>-100000</v>
      </c>
      <c r="I21" s="1" t="e">
        <f>VLOOKUP(A21,#REF!,7,0)</f>
        <v>#REF!</v>
      </c>
    </row>
    <row r="22" spans="1:9">
      <c r="A22" s="24">
        <v>213129</v>
      </c>
      <c r="B22" s="23" t="s">
        <v>260</v>
      </c>
      <c r="C22" s="22"/>
      <c r="D22" s="23" t="s">
        <v>115</v>
      </c>
      <c r="E22" s="29" t="s">
        <v>126</v>
      </c>
      <c r="F22" s="23" t="s">
        <v>115</v>
      </c>
      <c r="G22" s="26">
        <v>-16500000</v>
      </c>
      <c r="H22" s="26">
        <v>-16500000</v>
      </c>
      <c r="I22" s="1" t="e">
        <f>VLOOKUP(A22,#REF!,7,0)</f>
        <v>#REF!</v>
      </c>
    </row>
    <row r="23" spans="1:9">
      <c r="A23" s="24">
        <v>213154</v>
      </c>
      <c r="B23" s="23" t="s">
        <v>260</v>
      </c>
      <c r="C23" s="22"/>
      <c r="D23" s="23" t="s">
        <v>115</v>
      </c>
      <c r="E23" s="29" t="s">
        <v>127</v>
      </c>
      <c r="F23" s="23" t="s">
        <v>115</v>
      </c>
      <c r="G23" s="26">
        <v>-4958904</v>
      </c>
      <c r="H23" s="26">
        <v>-4958904</v>
      </c>
      <c r="I23" s="1" t="e">
        <f>VLOOKUP(A23,#REF!,7,0)</f>
        <v>#REF!</v>
      </c>
    </row>
    <row r="24" spans="1:9">
      <c r="A24" s="24">
        <v>213162</v>
      </c>
      <c r="B24" s="23" t="s">
        <v>260</v>
      </c>
      <c r="C24" s="22"/>
      <c r="D24" s="23" t="s">
        <v>115</v>
      </c>
      <c r="E24" s="29" t="s">
        <v>263</v>
      </c>
      <c r="F24" s="23" t="s">
        <v>115</v>
      </c>
      <c r="G24" s="26">
        <v>-19835616</v>
      </c>
      <c r="H24" s="26">
        <v>-19835616</v>
      </c>
      <c r="I24" s="1" t="e">
        <f>VLOOKUP(A24,#REF!,7,0)</f>
        <v>#REF!</v>
      </c>
    </row>
    <row r="25" spans="1:9">
      <c r="A25" s="24">
        <v>213500</v>
      </c>
      <c r="B25" s="23" t="s">
        <v>260</v>
      </c>
      <c r="C25" s="22"/>
      <c r="D25" s="23" t="s">
        <v>115</v>
      </c>
      <c r="E25" s="29" t="s">
        <v>128</v>
      </c>
      <c r="F25" s="23" t="s">
        <v>115</v>
      </c>
      <c r="G25" s="26">
        <v>-37665310</v>
      </c>
      <c r="H25" s="26">
        <v>-37665310</v>
      </c>
      <c r="I25" s="1" t="e">
        <f>VLOOKUP(A25,#REF!,7,0)</f>
        <v>#REF!</v>
      </c>
    </row>
    <row r="26" spans="1:9">
      <c r="A26" s="22"/>
      <c r="B26" s="22"/>
      <c r="C26" s="22"/>
      <c r="D26" s="22"/>
      <c r="E26" s="29" t="s">
        <v>513</v>
      </c>
      <c r="F26" s="22"/>
      <c r="G26" s="22"/>
      <c r="H26" s="22"/>
      <c r="I26" s="1" t="e">
        <f>VLOOKUP(A26,#REF!,7,0)</f>
        <v>#REF!</v>
      </c>
    </row>
    <row r="27" spans="1:9">
      <c r="A27" s="24">
        <v>301000</v>
      </c>
      <c r="B27" s="23" t="s">
        <v>260</v>
      </c>
      <c r="C27" s="22"/>
      <c r="D27" s="23" t="s">
        <v>115</v>
      </c>
      <c r="E27" s="29" t="s">
        <v>129</v>
      </c>
      <c r="F27" s="23" t="s">
        <v>115</v>
      </c>
      <c r="G27" s="26">
        <v>-103000000000</v>
      </c>
      <c r="H27" s="26">
        <v>-103000000000</v>
      </c>
      <c r="I27" s="1" t="e">
        <f>VLOOKUP(A27,#REF!,7,0)</f>
        <v>#REF!</v>
      </c>
    </row>
    <row r="28" spans="1:9">
      <c r="A28" s="24">
        <v>302000</v>
      </c>
      <c r="B28" s="23" t="s">
        <v>260</v>
      </c>
      <c r="C28" s="22"/>
      <c r="D28" s="23" t="s">
        <v>115</v>
      </c>
      <c r="E28" s="29" t="s">
        <v>130</v>
      </c>
      <c r="F28" s="23" t="s">
        <v>115</v>
      </c>
      <c r="G28" s="25">
        <v>2000000000</v>
      </c>
      <c r="H28" s="25">
        <v>2000000000</v>
      </c>
      <c r="I28" s="1" t="e">
        <f>VLOOKUP(A28,#REF!,7,0)</f>
        <v>#REF!</v>
      </c>
    </row>
    <row r="29" spans="1:9">
      <c r="A29" s="24">
        <v>303102</v>
      </c>
      <c r="B29" s="23" t="s">
        <v>260</v>
      </c>
      <c r="C29" s="22"/>
      <c r="D29" s="23" t="s">
        <v>115</v>
      </c>
      <c r="E29" s="29" t="s">
        <v>131</v>
      </c>
      <c r="F29" s="23" t="s">
        <v>115</v>
      </c>
      <c r="G29" s="26">
        <v>-39292726</v>
      </c>
      <c r="H29" s="26">
        <v>-39292726</v>
      </c>
      <c r="I29" s="1" t="e">
        <f>VLOOKUP(A29,#REF!,7,0)</f>
        <v>#REF!</v>
      </c>
    </row>
    <row r="30" spans="1:9">
      <c r="A30" s="24">
        <v>411100</v>
      </c>
      <c r="B30" s="23" t="s">
        <v>260</v>
      </c>
      <c r="C30" s="22"/>
      <c r="D30" s="23" t="s">
        <v>115</v>
      </c>
      <c r="E30" s="29" t="s">
        <v>132</v>
      </c>
      <c r="F30" s="23" t="s">
        <v>115</v>
      </c>
      <c r="G30" s="26">
        <v>-121322718</v>
      </c>
      <c r="H30" s="26">
        <v>-121322718</v>
      </c>
      <c r="I30" s="1" t="e">
        <f>VLOOKUP(A30,#REF!,7,0)</f>
        <v>#REF!</v>
      </c>
    </row>
    <row r="31" spans="1:9">
      <c r="A31" s="24">
        <v>431100</v>
      </c>
      <c r="B31" s="23" t="s">
        <v>260</v>
      </c>
      <c r="C31" s="22"/>
      <c r="D31" s="23" t="s">
        <v>115</v>
      </c>
      <c r="E31" s="29" t="s">
        <v>133</v>
      </c>
      <c r="F31" s="23" t="s">
        <v>115</v>
      </c>
      <c r="G31" s="25">
        <v>9276506607</v>
      </c>
      <c r="H31" s="25">
        <v>9276506607</v>
      </c>
      <c r="I31" s="1" t="e">
        <f>VLOOKUP(A31,#REF!,7,0)</f>
        <v>#REF!</v>
      </c>
    </row>
    <row r="32" spans="1:9">
      <c r="A32" s="24">
        <v>451100</v>
      </c>
      <c r="B32" s="23" t="s">
        <v>260</v>
      </c>
      <c r="C32" s="22"/>
      <c r="D32" s="23" t="s">
        <v>115</v>
      </c>
      <c r="E32" s="29" t="s">
        <v>134</v>
      </c>
      <c r="F32" s="23" t="s">
        <v>115</v>
      </c>
      <c r="G32" s="26">
        <v>-2116956162</v>
      </c>
      <c r="H32" s="26">
        <v>-2116956162</v>
      </c>
      <c r="I32" s="1" t="e">
        <f>VLOOKUP(A32,#REF!,7,0)</f>
        <v>#REF!</v>
      </c>
    </row>
    <row r="33" spans="1:9">
      <c r="A33" s="24">
        <v>511100</v>
      </c>
      <c r="B33" s="23" t="s">
        <v>260</v>
      </c>
      <c r="C33" s="22"/>
      <c r="D33" s="23" t="s">
        <v>115</v>
      </c>
      <c r="E33" s="29" t="s">
        <v>135</v>
      </c>
      <c r="F33" s="23" t="s">
        <v>115</v>
      </c>
      <c r="G33" s="25">
        <v>3383871611</v>
      </c>
      <c r="H33" s="25">
        <v>3383871611</v>
      </c>
      <c r="I33" s="1" t="e">
        <f>VLOOKUP(A33,#REF!,7,0)</f>
        <v>#REF!</v>
      </c>
    </row>
    <row r="34" spans="1:9">
      <c r="A34" s="24">
        <v>511190</v>
      </c>
      <c r="B34" s="23" t="s">
        <v>260</v>
      </c>
      <c r="C34" s="22"/>
      <c r="D34" s="23" t="s">
        <v>115</v>
      </c>
      <c r="E34" s="29" t="s">
        <v>270</v>
      </c>
      <c r="F34" s="23" t="s">
        <v>115</v>
      </c>
      <c r="G34" s="25">
        <v>46000000</v>
      </c>
      <c r="H34" s="25">
        <v>46000000</v>
      </c>
      <c r="I34" s="1" t="e">
        <f>VLOOKUP(A34,#REF!,7,0)</f>
        <v>#REF!</v>
      </c>
    </row>
    <row r="35" spans="1:9">
      <c r="A35" s="22"/>
      <c r="B35" s="22"/>
      <c r="C35" s="22"/>
      <c r="D35" s="22"/>
      <c r="E35" s="29" t="s">
        <v>109</v>
      </c>
      <c r="F35" s="22"/>
      <c r="G35" s="22"/>
      <c r="H35" s="22"/>
      <c r="I35" s="1" t="e">
        <f>VLOOKUP(A35,#REF!,7,0)</f>
        <v>#REF!</v>
      </c>
    </row>
    <row r="36" spans="1:9">
      <c r="A36" s="24">
        <v>553103</v>
      </c>
      <c r="B36" s="23" t="s">
        <v>260</v>
      </c>
      <c r="C36" s="22"/>
      <c r="D36" s="23" t="s">
        <v>115</v>
      </c>
      <c r="E36" s="29" t="s">
        <v>136</v>
      </c>
      <c r="F36" s="23" t="s">
        <v>115</v>
      </c>
      <c r="G36" s="25">
        <v>142450000</v>
      </c>
      <c r="H36" s="25">
        <v>142450000</v>
      </c>
      <c r="I36" s="1" t="e">
        <f>VLOOKUP(A36,#REF!,7,0)</f>
        <v>#REF!</v>
      </c>
    </row>
    <row r="37" spans="1:9">
      <c r="A37" s="24">
        <v>553105</v>
      </c>
      <c r="B37" s="23" t="s">
        <v>260</v>
      </c>
      <c r="C37" s="22"/>
      <c r="D37" s="23" t="s">
        <v>115</v>
      </c>
      <c r="E37" s="29" t="s">
        <v>137</v>
      </c>
      <c r="F37" s="23" t="s">
        <v>115</v>
      </c>
      <c r="G37" s="25">
        <v>14867257</v>
      </c>
      <c r="H37" s="25">
        <v>14867257</v>
      </c>
      <c r="I37" s="1" t="e">
        <f>VLOOKUP(A37,#REF!,7,0)</f>
        <v>#REF!</v>
      </c>
    </row>
    <row r="38" spans="1:9">
      <c r="A38" s="24">
        <v>553107</v>
      </c>
      <c r="B38" s="23" t="s">
        <v>260</v>
      </c>
      <c r="C38" s="22"/>
      <c r="D38" s="23" t="s">
        <v>115</v>
      </c>
      <c r="E38" s="29" t="s">
        <v>138</v>
      </c>
      <c r="F38" s="23" t="s">
        <v>115</v>
      </c>
      <c r="G38" s="25">
        <v>73500000</v>
      </c>
      <c r="H38" s="25">
        <v>73500000</v>
      </c>
      <c r="I38" s="1" t="e">
        <f>VLOOKUP(A38,#REF!,7,0)</f>
        <v>#REF!</v>
      </c>
    </row>
    <row r="39" spans="1:9">
      <c r="A39" s="24">
        <v>553108</v>
      </c>
      <c r="B39" s="23" t="s">
        <v>260</v>
      </c>
      <c r="C39" s="22"/>
      <c r="D39" s="23" t="s">
        <v>115</v>
      </c>
      <c r="E39" s="29" t="s">
        <v>139</v>
      </c>
      <c r="F39" s="23" t="s">
        <v>115</v>
      </c>
      <c r="G39" s="25">
        <v>75000000</v>
      </c>
      <c r="H39" s="25">
        <v>75000000</v>
      </c>
      <c r="I39" s="1" t="e">
        <f>VLOOKUP(A39,#REF!,7,0)</f>
        <v>#REF!</v>
      </c>
    </row>
    <row r="40" spans="1:9">
      <c r="A40" s="24">
        <v>553110</v>
      </c>
      <c r="B40" s="23" t="s">
        <v>260</v>
      </c>
      <c r="C40" s="22"/>
      <c r="D40" s="23" t="s">
        <v>115</v>
      </c>
      <c r="E40" s="29" t="s">
        <v>140</v>
      </c>
      <c r="F40" s="23" t="s">
        <v>115</v>
      </c>
      <c r="G40" s="25">
        <v>161700000</v>
      </c>
      <c r="H40" s="25">
        <v>161700000</v>
      </c>
      <c r="I40" s="1" t="e">
        <f>VLOOKUP(A40,#REF!,7,0)</f>
        <v>#REF!</v>
      </c>
    </row>
    <row r="41" spans="1:9">
      <c r="A41" s="24">
        <v>553115</v>
      </c>
      <c r="B41" s="23" t="s">
        <v>260</v>
      </c>
      <c r="C41" s="22"/>
      <c r="D41" s="23" t="s">
        <v>115</v>
      </c>
      <c r="E41" s="29" t="s">
        <v>271</v>
      </c>
      <c r="F41" s="23" t="s">
        <v>115</v>
      </c>
      <c r="G41" s="25">
        <v>61500000</v>
      </c>
      <c r="H41" s="25">
        <v>61500000</v>
      </c>
      <c r="I41" s="1" t="e">
        <f>VLOOKUP(A41,#REF!,7,0)</f>
        <v>#REF!</v>
      </c>
    </row>
    <row r="42" spans="1:9">
      <c r="A42" s="24">
        <v>553122</v>
      </c>
      <c r="B42" s="23" t="s">
        <v>260</v>
      </c>
      <c r="C42" s="22"/>
      <c r="D42" s="23" t="s">
        <v>115</v>
      </c>
      <c r="E42" s="29" t="s">
        <v>141</v>
      </c>
      <c r="F42" s="23" t="s">
        <v>115</v>
      </c>
      <c r="G42" s="25">
        <v>13933613</v>
      </c>
      <c r="H42" s="25">
        <v>13933613</v>
      </c>
      <c r="I42" s="1" t="e">
        <f>VLOOKUP(A42,#REF!,7,0)</f>
        <v>#REF!</v>
      </c>
    </row>
    <row r="43" spans="1:9">
      <c r="A43" s="24">
        <v>553128</v>
      </c>
      <c r="B43" s="23" t="s">
        <v>260</v>
      </c>
      <c r="C43" s="22"/>
      <c r="D43" s="23" t="s">
        <v>115</v>
      </c>
      <c r="E43" s="29" t="s">
        <v>142</v>
      </c>
      <c r="F43" s="23" t="s">
        <v>115</v>
      </c>
      <c r="G43" s="25">
        <v>10450000</v>
      </c>
      <c r="H43" s="25">
        <v>10450000</v>
      </c>
      <c r="I43" s="1" t="e">
        <f>VLOOKUP(A43,#REF!,7,0)</f>
        <v>#REF!</v>
      </c>
    </row>
    <row r="44" spans="1:9">
      <c r="A44" s="24">
        <v>553129</v>
      </c>
      <c r="B44" s="23" t="s">
        <v>260</v>
      </c>
      <c r="C44" s="22"/>
      <c r="D44" s="23" t="s">
        <v>115</v>
      </c>
      <c r="E44" s="29" t="s">
        <v>143</v>
      </c>
      <c r="F44" s="23" t="s">
        <v>115</v>
      </c>
      <c r="G44" s="25">
        <v>36725807</v>
      </c>
      <c r="H44" s="25">
        <v>36725807</v>
      </c>
      <c r="I44" s="1" t="e">
        <f>VLOOKUP(A44,#REF!,7,0)</f>
        <v>#REF!</v>
      </c>
    </row>
    <row r="45" spans="1:9">
      <c r="A45" s="24">
        <v>553130</v>
      </c>
      <c r="B45" s="23" t="s">
        <v>260</v>
      </c>
      <c r="C45" s="22"/>
      <c r="D45" s="23" t="s">
        <v>115</v>
      </c>
      <c r="E45" s="29" t="s">
        <v>144</v>
      </c>
      <c r="F45" s="23" t="s">
        <v>115</v>
      </c>
      <c r="G45" s="25">
        <v>35614890</v>
      </c>
      <c r="H45" s="25">
        <v>35614890</v>
      </c>
      <c r="I45" s="1" t="e">
        <f>VLOOKUP(A45,#REF!,7,0)</f>
        <v>#REF!</v>
      </c>
    </row>
    <row r="46" spans="1:9">
      <c r="A46" s="24">
        <v>553135</v>
      </c>
      <c r="B46" s="23" t="s">
        <v>260</v>
      </c>
      <c r="C46" s="22"/>
      <c r="D46" s="23" t="s">
        <v>115</v>
      </c>
      <c r="E46" s="29" t="s">
        <v>145</v>
      </c>
      <c r="F46" s="23" t="s">
        <v>115</v>
      </c>
      <c r="G46" s="25">
        <v>15000000</v>
      </c>
      <c r="H46" s="25">
        <v>15000000</v>
      </c>
      <c r="I46" s="1" t="e">
        <f>VLOOKUP(A46,#REF!,7,0)</f>
        <v>#REF!</v>
      </c>
    </row>
    <row r="47" spans="1:9">
      <c r="A47" s="24">
        <v>553141</v>
      </c>
      <c r="B47" s="23" t="s">
        <v>260</v>
      </c>
      <c r="C47" s="22"/>
      <c r="D47" s="23" t="s">
        <v>115</v>
      </c>
      <c r="E47" s="29" t="s">
        <v>146</v>
      </c>
      <c r="F47" s="23" t="s">
        <v>115</v>
      </c>
      <c r="G47" s="25">
        <v>2004635</v>
      </c>
      <c r="H47" s="25">
        <v>2004635</v>
      </c>
      <c r="I47" s="1" t="e">
        <f>VLOOKUP(A47,#REF!,7,0)</f>
        <v>#REF!</v>
      </c>
    </row>
    <row r="48" spans="1:9">
      <c r="A48" s="24">
        <v>553194</v>
      </c>
      <c r="B48" s="23" t="s">
        <v>260</v>
      </c>
      <c r="C48" s="22"/>
      <c r="D48" s="23" t="s">
        <v>115</v>
      </c>
      <c r="E48" s="29" t="s">
        <v>264</v>
      </c>
      <c r="F48" s="23" t="s">
        <v>115</v>
      </c>
      <c r="G48" s="25">
        <v>18630137</v>
      </c>
      <c r="H48" s="25">
        <v>18630137</v>
      </c>
      <c r="I48" s="1" t="e">
        <f>VLOOKUP(A48,#REF!,7,0)</f>
        <v>#REF!</v>
      </c>
    </row>
    <row r="49" spans="1:9">
      <c r="A49" s="24">
        <v>553249</v>
      </c>
      <c r="B49" s="23" t="s">
        <v>260</v>
      </c>
      <c r="C49" s="22"/>
      <c r="D49" s="23" t="s">
        <v>115</v>
      </c>
      <c r="E49" s="29" t="s">
        <v>147</v>
      </c>
      <c r="F49" s="23" t="s">
        <v>115</v>
      </c>
      <c r="G49" s="25">
        <v>8866160</v>
      </c>
      <c r="H49" s="25">
        <v>8866160</v>
      </c>
      <c r="I49" s="1" t="e">
        <f>VLOOKUP(A49,#REF!,7,0)</f>
        <v>#REF!</v>
      </c>
    </row>
    <row r="50" spans="1:9">
      <c r="A50" s="24">
        <v>553381</v>
      </c>
      <c r="B50" s="23" t="s">
        <v>260</v>
      </c>
      <c r="C50" s="22"/>
      <c r="D50" s="23" t="s">
        <v>115</v>
      </c>
      <c r="E50" s="29" t="s">
        <v>189</v>
      </c>
      <c r="F50" s="23" t="s">
        <v>115</v>
      </c>
      <c r="G50" s="25">
        <v>614550</v>
      </c>
      <c r="H50" s="25">
        <v>614550</v>
      </c>
      <c r="I50" s="1" t="e">
        <f>VLOOKUP(A50,#REF!,7,0)</f>
        <v>#REF!</v>
      </c>
    </row>
    <row r="51" spans="1:9">
      <c r="A51" s="24">
        <v>555100</v>
      </c>
      <c r="B51" s="23" t="s">
        <v>260</v>
      </c>
      <c r="C51" s="22"/>
      <c r="D51" s="23" t="s">
        <v>115</v>
      </c>
      <c r="E51" s="29" t="s">
        <v>148</v>
      </c>
      <c r="F51" s="23" t="s">
        <v>115</v>
      </c>
      <c r="G51" s="25">
        <v>247551488</v>
      </c>
      <c r="H51" s="25">
        <v>247551488</v>
      </c>
      <c r="I51" s="1" t="e">
        <f>VLOOKUP(A51,#REF!,7,0)</f>
        <v>#REF!</v>
      </c>
    </row>
    <row r="52" spans="1:9">
      <c r="A52" s="24">
        <v>555167</v>
      </c>
      <c r="B52" s="23" t="s">
        <v>260</v>
      </c>
      <c r="C52" s="22"/>
      <c r="D52" s="23" t="s">
        <v>115</v>
      </c>
      <c r="E52" s="29" t="s">
        <v>149</v>
      </c>
      <c r="F52" s="23" t="s">
        <v>115</v>
      </c>
      <c r="G52" s="25">
        <v>21082191</v>
      </c>
      <c r="H52" s="25">
        <v>21082191</v>
      </c>
      <c r="I52" s="1" t="e">
        <f>VLOOKUP(A52,#REF!,7,0)</f>
        <v>#REF!</v>
      </c>
    </row>
    <row r="53" spans="1:9">
      <c r="A53" s="24">
        <v>555204</v>
      </c>
      <c r="B53" s="23" t="s">
        <v>260</v>
      </c>
      <c r="C53" s="22"/>
      <c r="D53" s="23" t="s">
        <v>115</v>
      </c>
      <c r="E53" s="29" t="s">
        <v>272</v>
      </c>
      <c r="F53" s="23" t="s">
        <v>115</v>
      </c>
      <c r="G53" s="25">
        <v>17358000</v>
      </c>
      <c r="H53" s="25">
        <v>17358000</v>
      </c>
      <c r="I53" s="1" t="e">
        <f>VLOOKUP(A53,#REF!,7,0)</f>
        <v>#REF!</v>
      </c>
    </row>
    <row r="54" spans="1:9">
      <c r="A54" s="22"/>
      <c r="B54" s="22"/>
      <c r="C54" s="22"/>
      <c r="D54" s="22"/>
      <c r="E54" s="22"/>
      <c r="F54" s="22"/>
      <c r="G54" s="22"/>
      <c r="H54" s="27">
        <v>0</v>
      </c>
      <c r="I54" s="1" t="e">
        <f>VLOOKUP(A54,#REF!,7,0)</f>
        <v>#REF!</v>
      </c>
    </row>
    <row r="55" spans="1:9">
      <c r="A55" s="22"/>
      <c r="B55" s="22"/>
      <c r="C55" s="22"/>
      <c r="D55" s="22"/>
      <c r="E55" s="22"/>
      <c r="F55" s="22"/>
      <c r="G55" s="22"/>
      <c r="H55" s="25">
        <v>114708120540</v>
      </c>
      <c r="I55" s="1" t="e">
        <f>VLOOKUP(A55,#REF!,7,0)</f>
        <v>#REF!</v>
      </c>
    </row>
    <row r="56" spans="1:9">
      <c r="A56" s="22"/>
      <c r="B56" s="22"/>
      <c r="C56" s="22"/>
      <c r="D56" s="22"/>
      <c r="E56" s="22"/>
      <c r="F56" s="22"/>
      <c r="G56" s="22"/>
      <c r="H56" s="25">
        <v>114708120540</v>
      </c>
      <c r="I56" s="1" t="e">
        <f>VLOOKUP(A56,#REF!,7,0)</f>
        <v>#REF!</v>
      </c>
    </row>
    <row r="57" spans="1:9">
      <c r="A57" s="22"/>
      <c r="B57" s="22"/>
      <c r="C57" s="22"/>
      <c r="D57" s="22"/>
      <c r="E57" s="22"/>
      <c r="F57" s="22"/>
      <c r="G57" s="22"/>
      <c r="H57" s="25">
        <v>89614344660</v>
      </c>
      <c r="I57" s="1" t="e">
        <f>VLOOKUP(A57,#REF!,7,0)</f>
        <v>#REF!</v>
      </c>
    </row>
    <row r="58" spans="1:9">
      <c r="A58" s="17"/>
      <c r="B58" s="17"/>
      <c r="C58" s="17"/>
      <c r="D58" s="17"/>
      <c r="E58" s="17"/>
      <c r="F58" s="17"/>
      <c r="G58" s="18"/>
      <c r="H58" s="19"/>
      <c r="I58" s="1" t="e">
        <f>VLOOKUP(A58,#REF!,7,0)</f>
        <v>#REF!</v>
      </c>
    </row>
    <row r="59" spans="1:9" ht="16.5">
      <c r="A59" s="22"/>
      <c r="B59" s="22"/>
      <c r="C59" s="22"/>
      <c r="D59" s="22"/>
      <c r="E59" s="28" t="s">
        <v>108</v>
      </c>
      <c r="F59" s="22"/>
      <c r="G59" s="22"/>
      <c r="H59" s="22"/>
      <c r="I59" s="1" t="e">
        <f>VLOOKUP(A59,#REF!,7,0)</f>
        <v>#REF!</v>
      </c>
    </row>
    <row r="60" spans="1:9">
      <c r="A60" s="22"/>
      <c r="B60" s="22"/>
      <c r="C60" s="22"/>
      <c r="D60" s="22"/>
      <c r="E60" s="29" t="s">
        <v>109</v>
      </c>
      <c r="F60" s="23" t="s">
        <v>506</v>
      </c>
      <c r="G60" s="23" t="s">
        <v>517</v>
      </c>
      <c r="H60" s="23" t="s">
        <v>514</v>
      </c>
      <c r="I60" s="1" t="e">
        <f>VLOOKUP(A60,#REF!,7,0)</f>
        <v>#REF!</v>
      </c>
    </row>
    <row r="61" spans="1:9">
      <c r="A61" s="23" t="s">
        <v>110</v>
      </c>
      <c r="B61" s="22"/>
      <c r="C61" s="22"/>
      <c r="D61" s="22"/>
      <c r="E61" s="29" t="s">
        <v>518</v>
      </c>
      <c r="F61" s="22"/>
      <c r="G61" s="23" t="s">
        <v>519</v>
      </c>
      <c r="H61" s="23" t="s">
        <v>259</v>
      </c>
      <c r="I61" s="1" t="e">
        <f>VLOOKUP(A61,#REF!,7,0)</f>
        <v>#REF!</v>
      </c>
    </row>
    <row r="62" spans="1:9">
      <c r="A62" s="22"/>
      <c r="B62" s="22"/>
      <c r="C62" s="22"/>
      <c r="D62" s="22"/>
      <c r="E62" s="22"/>
      <c r="F62" s="22"/>
      <c r="G62" s="22"/>
      <c r="H62" s="23" t="s">
        <v>520</v>
      </c>
      <c r="I62" s="1" t="e">
        <f>VLOOKUP(A62,#REF!,7,0)</f>
        <v>#REF!</v>
      </c>
    </row>
    <row r="63" spans="1:9">
      <c r="A63" s="22"/>
      <c r="B63" s="22"/>
      <c r="C63" s="22"/>
      <c r="D63" s="22"/>
      <c r="E63" s="29" t="s">
        <v>111</v>
      </c>
      <c r="F63" s="22"/>
      <c r="G63" s="22"/>
      <c r="H63" s="22"/>
      <c r="I63" s="1" t="e">
        <f>VLOOKUP(A63,#REF!,7,0)</f>
        <v>#REF!</v>
      </c>
    </row>
    <row r="64" spans="1:9">
      <c r="A64" s="23" t="s">
        <v>112</v>
      </c>
      <c r="B64" s="23" t="s">
        <v>507</v>
      </c>
      <c r="C64" s="23" t="s">
        <v>508</v>
      </c>
      <c r="D64" s="23" t="s">
        <v>509</v>
      </c>
      <c r="E64" s="29" t="s">
        <v>113</v>
      </c>
      <c r="F64" s="22"/>
      <c r="G64" s="23" t="s">
        <v>521</v>
      </c>
      <c r="H64" s="23" t="s">
        <v>261</v>
      </c>
      <c r="I64" s="1" t="e">
        <f>VLOOKUP(A64,#REF!,7,0)</f>
        <v>#REF!</v>
      </c>
    </row>
    <row r="65" spans="1:9">
      <c r="A65" s="18"/>
      <c r="B65" s="23" t="s">
        <v>510</v>
      </c>
      <c r="C65" s="22"/>
      <c r="D65" s="23" t="s">
        <v>511</v>
      </c>
      <c r="E65" s="22"/>
      <c r="F65" s="22"/>
      <c r="G65" s="23" t="s">
        <v>512</v>
      </c>
      <c r="H65" s="23" t="s">
        <v>262</v>
      </c>
      <c r="I65" s="1" t="e">
        <f>VLOOKUP(A65,#REF!,7,0)</f>
        <v>#REF!</v>
      </c>
    </row>
    <row r="66" spans="1:9">
      <c r="A66" s="17"/>
      <c r="B66" s="22"/>
      <c r="C66" s="22"/>
      <c r="D66" s="22"/>
      <c r="E66" s="22"/>
      <c r="F66" s="22"/>
      <c r="G66" s="22"/>
      <c r="H66" s="26">
        <v>-89614344660</v>
      </c>
      <c r="I66" s="1" t="e">
        <f>VLOOKUP(A66,#REF!,7,0)</f>
        <v>#REF!</v>
      </c>
    </row>
    <row r="67" spans="1:9">
      <c r="A67" s="17"/>
      <c r="B67" s="22"/>
      <c r="C67" s="22"/>
      <c r="D67" s="22"/>
      <c r="E67" s="22"/>
      <c r="F67" s="22"/>
      <c r="G67" s="22"/>
      <c r="H67" s="27">
        <v>0</v>
      </c>
      <c r="I67" s="1" t="e">
        <f>VLOOKUP(A67,#REF!,7,0)</f>
        <v>#REF!</v>
      </c>
    </row>
    <row r="68" spans="1:9">
      <c r="A68" s="17"/>
      <c r="B68" s="17"/>
      <c r="C68" s="17"/>
      <c r="D68" s="17"/>
      <c r="E68" s="17"/>
      <c r="F68" s="17"/>
      <c r="G68" s="18" t="s">
        <v>515</v>
      </c>
      <c r="H68" s="20">
        <v>-90551696130</v>
      </c>
      <c r="I68" s="1" t="e">
        <f>VLOOKUP(A68,#REF!,7,0)</f>
        <v>#REF!</v>
      </c>
    </row>
    <row r="69" spans="1:9">
      <c r="A69" s="17"/>
      <c r="B69" s="17"/>
      <c r="C69" s="17"/>
      <c r="D69" s="17"/>
      <c r="E69" s="17"/>
      <c r="F69" s="17"/>
      <c r="G69" s="18" t="s">
        <v>516</v>
      </c>
      <c r="H69" s="21">
        <v>0</v>
      </c>
      <c r="I69" s="1" t="e">
        <f>VLOOKUP(A69,#REF!,7,0)</f>
        <v>#REF!</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F105"/>
  <sheetViews>
    <sheetView topLeftCell="A28" workbookViewId="0">
      <selection activeCell="K19" sqref="K19"/>
    </sheetView>
  </sheetViews>
  <sheetFormatPr defaultRowHeight="15"/>
  <cols>
    <col min="5" max="5" width="27.7109375" customWidth="1"/>
    <col min="13" max="13" width="16.140625" bestFit="1" customWidth="1"/>
    <col min="15" max="15" width="14.7109375" customWidth="1"/>
    <col min="16" max="16" width="13.5703125" bestFit="1" customWidth="1"/>
  </cols>
  <sheetData>
    <row r="2" spans="1:32" ht="16.5">
      <c r="A2" s="37"/>
      <c r="B2" s="37"/>
      <c r="C2" s="37"/>
      <c r="D2" s="37"/>
      <c r="E2" s="43" t="s">
        <v>108</v>
      </c>
      <c r="F2" s="37"/>
      <c r="G2" s="37"/>
      <c r="H2" s="37"/>
      <c r="I2" s="37"/>
      <c r="J2" s="37"/>
      <c r="K2" s="37"/>
      <c r="L2" s="37"/>
      <c r="M2" s="37"/>
      <c r="N2" s="37"/>
      <c r="O2" s="37"/>
      <c r="P2" s="37"/>
      <c r="Q2" s="37"/>
      <c r="R2" s="37"/>
      <c r="S2" s="37"/>
      <c r="T2" s="37"/>
      <c r="U2" s="37"/>
      <c r="V2" s="37"/>
      <c r="W2" s="37"/>
      <c r="X2" s="37"/>
      <c r="Y2" s="37"/>
      <c r="Z2" s="37"/>
      <c r="AA2" s="37"/>
      <c r="AB2" s="37"/>
      <c r="AC2" s="37"/>
      <c r="AD2" s="37"/>
      <c r="AE2" s="30"/>
      <c r="AF2" s="30"/>
    </row>
    <row r="3" spans="1:32">
      <c r="A3" s="37"/>
      <c r="B3" s="37"/>
      <c r="C3" s="37"/>
      <c r="D3" s="37"/>
      <c r="E3" s="37"/>
      <c r="F3" s="38" t="s">
        <v>109</v>
      </c>
      <c r="G3" s="38" t="s">
        <v>506</v>
      </c>
      <c r="H3" s="38" t="s">
        <v>531</v>
      </c>
      <c r="I3" s="37"/>
      <c r="J3" s="37"/>
      <c r="K3" s="37"/>
      <c r="L3" s="37"/>
      <c r="M3" s="37"/>
      <c r="N3" s="37"/>
      <c r="O3" s="37"/>
      <c r="P3" s="37"/>
      <c r="Q3" s="37"/>
      <c r="R3" s="37"/>
      <c r="S3" s="37"/>
      <c r="T3" s="38" t="s">
        <v>517</v>
      </c>
      <c r="U3" s="37"/>
      <c r="V3" s="38"/>
      <c r="W3" s="39"/>
      <c r="X3" s="37"/>
      <c r="Y3" s="37"/>
      <c r="Z3" s="37"/>
      <c r="AA3" s="37"/>
      <c r="AB3" s="37"/>
      <c r="AC3" s="37"/>
      <c r="AD3" s="37"/>
      <c r="AE3" s="30"/>
      <c r="AF3" s="30"/>
    </row>
    <row r="4" spans="1:32">
      <c r="A4" s="38" t="s">
        <v>110</v>
      </c>
      <c r="B4" s="37"/>
      <c r="C4" s="37"/>
      <c r="D4" s="37"/>
      <c r="E4" s="44" t="s">
        <v>523</v>
      </c>
      <c r="F4" s="38" t="s">
        <v>524</v>
      </c>
      <c r="G4" s="37"/>
      <c r="H4" s="38" t="s">
        <v>258</v>
      </c>
      <c r="I4" s="37"/>
      <c r="J4" s="37"/>
      <c r="K4" s="37"/>
      <c r="L4" s="37"/>
      <c r="M4" s="37"/>
      <c r="N4" s="37"/>
      <c r="O4" s="37"/>
      <c r="P4" s="37"/>
      <c r="Q4" s="37"/>
      <c r="R4" s="37"/>
      <c r="S4" s="37"/>
      <c r="T4" s="38" t="s">
        <v>519</v>
      </c>
      <c r="U4" s="37"/>
      <c r="V4" s="37"/>
      <c r="W4" s="38"/>
      <c r="X4" s="37"/>
      <c r="Y4" s="37"/>
      <c r="Z4" s="37"/>
      <c r="AA4" s="37"/>
      <c r="AB4" s="37"/>
      <c r="AC4" s="37"/>
      <c r="AD4" s="37"/>
      <c r="AE4" s="30"/>
      <c r="AF4" s="30"/>
    </row>
    <row r="5" spans="1:32">
      <c r="A5" s="37"/>
      <c r="B5" s="37"/>
      <c r="C5" s="37"/>
      <c r="D5" s="37"/>
      <c r="E5" s="37"/>
      <c r="F5" s="37"/>
      <c r="G5" s="37"/>
      <c r="H5" s="37"/>
      <c r="I5" s="37"/>
      <c r="J5" s="37"/>
      <c r="K5" s="37"/>
      <c r="L5" s="37"/>
      <c r="M5" s="37"/>
      <c r="N5" s="37"/>
      <c r="O5" s="37"/>
      <c r="P5" s="37"/>
      <c r="Q5" s="37"/>
      <c r="R5" s="37"/>
      <c r="S5" s="37"/>
      <c r="T5" s="38" t="s">
        <v>532</v>
      </c>
      <c r="U5" s="37"/>
      <c r="V5" s="37"/>
      <c r="W5" s="37"/>
      <c r="X5" s="37"/>
      <c r="Y5" s="37"/>
      <c r="Z5" s="37"/>
      <c r="AA5" s="37"/>
      <c r="AB5" s="37"/>
      <c r="AC5" s="37"/>
      <c r="AD5" s="37"/>
      <c r="AE5" s="30"/>
      <c r="AF5" s="30"/>
    </row>
    <row r="6" spans="1:32">
      <c r="A6" s="37"/>
      <c r="B6" s="37"/>
      <c r="C6" s="37"/>
      <c r="D6" s="37"/>
      <c r="E6" s="37"/>
      <c r="F6" s="38" t="s">
        <v>111</v>
      </c>
      <c r="G6" s="37"/>
      <c r="H6" s="38" t="s">
        <v>525</v>
      </c>
      <c r="I6" s="37"/>
      <c r="J6" s="37"/>
      <c r="K6" s="37"/>
      <c r="L6" s="37"/>
      <c r="M6" s="37"/>
      <c r="N6" s="37"/>
      <c r="O6" s="37"/>
      <c r="P6" s="37"/>
      <c r="Q6" s="37"/>
      <c r="R6" s="37"/>
      <c r="S6" s="37"/>
      <c r="T6" s="37"/>
      <c r="U6" s="37"/>
      <c r="V6" s="37"/>
      <c r="W6" s="37"/>
      <c r="X6" s="37"/>
      <c r="Y6" s="37"/>
      <c r="Z6" s="37"/>
      <c r="AA6" s="37"/>
      <c r="AB6" s="37"/>
      <c r="AC6" s="37"/>
      <c r="AD6" s="37"/>
      <c r="AE6" s="30"/>
      <c r="AF6" s="30"/>
    </row>
    <row r="7" spans="1:32">
      <c r="A7" s="38" t="s">
        <v>112</v>
      </c>
      <c r="B7" s="38" t="s">
        <v>507</v>
      </c>
      <c r="C7" s="38" t="s">
        <v>508</v>
      </c>
      <c r="D7" s="38" t="s">
        <v>509</v>
      </c>
      <c r="E7" s="44" t="s">
        <v>113</v>
      </c>
      <c r="F7" s="37"/>
      <c r="G7" s="37"/>
      <c r="H7" s="38" t="s">
        <v>260</v>
      </c>
      <c r="I7" s="38" t="s">
        <v>260</v>
      </c>
      <c r="J7" s="38" t="s">
        <v>260</v>
      </c>
      <c r="K7" s="38" t="s">
        <v>260</v>
      </c>
      <c r="L7" s="38" t="s">
        <v>260</v>
      </c>
      <c r="M7" s="38" t="s">
        <v>260</v>
      </c>
      <c r="N7" s="38" t="s">
        <v>260</v>
      </c>
      <c r="O7" s="38" t="s">
        <v>260</v>
      </c>
      <c r="P7" s="38" t="s">
        <v>260</v>
      </c>
      <c r="Q7" s="38" t="s">
        <v>260</v>
      </c>
      <c r="R7" s="38" t="s">
        <v>260</v>
      </c>
      <c r="S7" s="38" t="s">
        <v>260</v>
      </c>
      <c r="T7" s="38" t="s">
        <v>526</v>
      </c>
      <c r="U7" s="38" t="s">
        <v>260</v>
      </c>
      <c r="V7" s="38"/>
      <c r="W7" s="38"/>
      <c r="X7" s="38"/>
      <c r="Y7" s="38"/>
      <c r="Z7" s="38"/>
      <c r="AA7" s="38"/>
      <c r="AB7" s="38"/>
      <c r="AC7" s="38"/>
      <c r="AD7" s="38" t="s">
        <v>260</v>
      </c>
      <c r="AE7" s="31"/>
      <c r="AF7" s="31"/>
    </row>
    <row r="8" spans="1:32">
      <c r="A8" s="37"/>
      <c r="B8" s="38" t="s">
        <v>510</v>
      </c>
      <c r="C8" s="37"/>
      <c r="D8" s="38" t="s">
        <v>511</v>
      </c>
      <c r="E8" s="37"/>
      <c r="F8" s="37"/>
      <c r="G8" s="37"/>
      <c r="H8" s="37"/>
      <c r="I8" s="37"/>
      <c r="J8" s="37"/>
      <c r="K8" s="37"/>
      <c r="L8" s="37"/>
      <c r="M8" s="37"/>
      <c r="N8" s="37"/>
      <c r="O8" s="37"/>
      <c r="P8" s="37"/>
      <c r="Q8" s="38" t="s">
        <v>512</v>
      </c>
      <c r="R8" s="37"/>
      <c r="S8" s="37"/>
      <c r="T8" s="37"/>
      <c r="U8" s="37"/>
      <c r="V8" s="37"/>
      <c r="W8" s="37"/>
      <c r="X8" s="38"/>
      <c r="Y8" s="37"/>
      <c r="Z8" s="37"/>
      <c r="AA8" s="37"/>
      <c r="AB8" s="37"/>
      <c r="AC8" s="38"/>
      <c r="AD8" s="37"/>
      <c r="AE8" s="31"/>
      <c r="AF8" s="30"/>
    </row>
    <row r="9" spans="1:32">
      <c r="A9" s="39">
        <v>101100</v>
      </c>
      <c r="B9" s="38" t="s">
        <v>260</v>
      </c>
      <c r="C9" s="37"/>
      <c r="D9" s="38" t="s">
        <v>115</v>
      </c>
      <c r="E9" s="44" t="s">
        <v>114</v>
      </c>
      <c r="F9" s="37"/>
      <c r="G9" s="38" t="s">
        <v>115</v>
      </c>
      <c r="H9" s="37"/>
      <c r="I9" s="37"/>
      <c r="J9" s="37"/>
      <c r="K9" s="37"/>
      <c r="L9" s="37"/>
      <c r="M9" s="1">
        <v>97118092668</v>
      </c>
      <c r="N9" s="37"/>
      <c r="O9" s="40">
        <v>97118092668</v>
      </c>
      <c r="P9" s="37"/>
      <c r="Q9" s="37"/>
      <c r="R9" s="37"/>
      <c r="S9" s="37"/>
      <c r="T9" s="37"/>
      <c r="U9" s="37"/>
      <c r="V9" s="37"/>
      <c r="W9" s="40"/>
      <c r="X9" s="37"/>
      <c r="Y9" s="37"/>
      <c r="Z9" s="37"/>
      <c r="AA9" s="37"/>
      <c r="AB9" s="37"/>
      <c r="AC9" s="37"/>
      <c r="AD9" s="37"/>
      <c r="AE9" s="30"/>
      <c r="AF9" s="30"/>
    </row>
    <row r="10" spans="1:32">
      <c r="A10" s="39">
        <v>120120</v>
      </c>
      <c r="B10" s="38" t="s">
        <v>260</v>
      </c>
      <c r="C10" s="37"/>
      <c r="D10" s="38" t="s">
        <v>115</v>
      </c>
      <c r="E10" s="44" t="s">
        <v>116</v>
      </c>
      <c r="F10" s="37"/>
      <c r="G10" s="38" t="s">
        <v>115</v>
      </c>
      <c r="H10" s="37"/>
      <c r="I10" s="37"/>
      <c r="J10" s="37"/>
      <c r="K10" s="37"/>
      <c r="L10" s="37"/>
      <c r="M10" s="1"/>
      <c r="N10" s="37"/>
      <c r="O10" s="40">
        <v>8383562</v>
      </c>
      <c r="Q10" s="37"/>
      <c r="R10" s="37"/>
      <c r="S10" s="37"/>
      <c r="T10" s="37"/>
      <c r="U10" s="37"/>
      <c r="V10" s="37"/>
      <c r="W10" s="37"/>
      <c r="X10" s="37"/>
      <c r="Y10" s="37"/>
      <c r="Z10" s="40"/>
      <c r="AA10" s="37"/>
      <c r="AB10" s="37"/>
      <c r="AC10" s="37"/>
      <c r="AD10" s="37"/>
      <c r="AE10" s="30"/>
      <c r="AF10" s="30"/>
    </row>
    <row r="11" spans="1:32">
      <c r="A11" s="39">
        <v>132100</v>
      </c>
      <c r="B11" s="38" t="s">
        <v>260</v>
      </c>
      <c r="C11" s="39">
        <v>7</v>
      </c>
      <c r="D11" s="38" t="s">
        <v>115</v>
      </c>
      <c r="E11" s="44" t="s">
        <v>150</v>
      </c>
      <c r="F11" s="37"/>
      <c r="G11" s="38" t="s">
        <v>115</v>
      </c>
      <c r="H11" s="37"/>
      <c r="I11" s="37"/>
      <c r="J11" s="37"/>
      <c r="K11" s="37"/>
      <c r="L11" s="37"/>
      <c r="M11" s="1">
        <v>8383562</v>
      </c>
      <c r="N11" s="37"/>
      <c r="O11" s="40">
        <v>702960000</v>
      </c>
      <c r="P11" s="37"/>
      <c r="Q11" s="37"/>
      <c r="R11" s="37"/>
      <c r="S11" s="37"/>
      <c r="T11" s="37"/>
      <c r="U11" s="37"/>
      <c r="V11" s="37"/>
      <c r="W11" s="37"/>
      <c r="X11" s="40"/>
      <c r="Y11" s="37"/>
      <c r="Z11" s="37"/>
      <c r="AA11" s="37"/>
      <c r="AB11" s="37"/>
      <c r="AC11" s="37"/>
      <c r="AD11" s="37"/>
      <c r="AE11" s="30"/>
      <c r="AF11" s="30"/>
    </row>
    <row r="12" spans="1:32">
      <c r="A12" s="39">
        <v>132150</v>
      </c>
      <c r="B12" s="38" t="s">
        <v>260</v>
      </c>
      <c r="C12" s="39">
        <v>7</v>
      </c>
      <c r="D12" s="38" t="s">
        <v>115</v>
      </c>
      <c r="E12" s="44" t="s">
        <v>274</v>
      </c>
      <c r="F12" s="37"/>
      <c r="G12" s="38" t="s">
        <v>115</v>
      </c>
      <c r="H12" s="37"/>
      <c r="I12" s="37"/>
      <c r="J12" s="37"/>
      <c r="K12" s="37"/>
      <c r="L12" s="37"/>
      <c r="M12" s="1">
        <v>702960000</v>
      </c>
      <c r="N12" s="37"/>
      <c r="O12" s="40">
        <v>853937170</v>
      </c>
      <c r="P12" s="37"/>
      <c r="Q12" s="37"/>
      <c r="R12" s="37"/>
      <c r="S12" s="37"/>
      <c r="T12" s="37"/>
      <c r="U12" s="37"/>
      <c r="V12" s="37"/>
      <c r="W12" s="37"/>
      <c r="X12" s="40"/>
      <c r="Y12" s="37"/>
      <c r="Z12" s="37"/>
      <c r="AA12" s="37"/>
      <c r="AB12" s="37"/>
      <c r="AC12" s="37"/>
      <c r="AD12" s="37"/>
      <c r="AE12" s="30"/>
      <c r="AF12" s="30"/>
    </row>
    <row r="13" spans="1:32">
      <c r="A13" s="39">
        <v>140130</v>
      </c>
      <c r="B13" s="38" t="s">
        <v>260</v>
      </c>
      <c r="C13" s="39">
        <v>7</v>
      </c>
      <c r="D13" s="38" t="s">
        <v>115</v>
      </c>
      <c r="E13" s="44" t="s">
        <v>117</v>
      </c>
      <c r="F13" s="37"/>
      <c r="G13" s="38" t="s">
        <v>115</v>
      </c>
      <c r="H13" s="37"/>
      <c r="I13" s="37"/>
      <c r="J13" s="37"/>
      <c r="K13" s="37"/>
      <c r="L13" s="37"/>
      <c r="M13" s="1">
        <v>984277096</v>
      </c>
      <c r="N13" s="37"/>
      <c r="O13" s="40">
        <v>984277096</v>
      </c>
      <c r="P13" s="8">
        <f>O13-O12</f>
        <v>130339926</v>
      </c>
      <c r="Q13" s="37"/>
      <c r="R13" s="37"/>
      <c r="S13" s="37"/>
      <c r="T13" s="37"/>
      <c r="U13" s="37"/>
      <c r="V13" s="37"/>
      <c r="W13" s="37"/>
      <c r="X13" s="40"/>
      <c r="Y13" s="37"/>
      <c r="Z13" s="37"/>
      <c r="AA13" s="37"/>
      <c r="AB13" s="37"/>
      <c r="AC13" s="37"/>
      <c r="AD13" s="37"/>
      <c r="AE13" s="30"/>
      <c r="AF13" s="30"/>
    </row>
    <row r="14" spans="1:32">
      <c r="A14" s="37"/>
      <c r="B14" s="37"/>
      <c r="C14" s="37"/>
      <c r="D14" s="37"/>
      <c r="E14" s="44" t="s">
        <v>118</v>
      </c>
      <c r="F14" s="37"/>
      <c r="G14" s="37"/>
      <c r="H14" s="37"/>
      <c r="I14" s="37"/>
      <c r="J14" s="37"/>
      <c r="K14" s="37"/>
      <c r="L14" s="37"/>
      <c r="M14" s="1"/>
      <c r="N14" s="37"/>
      <c r="O14" s="37"/>
      <c r="P14" s="37"/>
      <c r="Q14" s="37"/>
      <c r="R14" s="37"/>
      <c r="S14" s="37"/>
      <c r="T14" s="37"/>
      <c r="U14" s="37"/>
      <c r="V14" s="37"/>
      <c r="W14" s="37"/>
      <c r="X14" s="37"/>
      <c r="Y14" s="37"/>
      <c r="Z14" s="37"/>
      <c r="AA14" s="37"/>
      <c r="AB14" s="37"/>
      <c r="AC14" s="37"/>
      <c r="AD14" s="37"/>
      <c r="AE14" s="30"/>
      <c r="AF14" s="30"/>
    </row>
    <row r="15" spans="1:32">
      <c r="A15" s="39">
        <v>161100</v>
      </c>
      <c r="B15" s="38" t="s">
        <v>260</v>
      </c>
      <c r="C15" s="37"/>
      <c r="D15" s="38" t="s">
        <v>115</v>
      </c>
      <c r="E15" s="44" t="s">
        <v>119</v>
      </c>
      <c r="F15" s="37"/>
      <c r="G15" s="38" t="s">
        <v>115</v>
      </c>
      <c r="H15" s="37"/>
      <c r="I15" s="37"/>
      <c r="J15" s="37"/>
      <c r="K15" s="37"/>
      <c r="L15" s="37"/>
      <c r="M15" s="1">
        <v>984277096</v>
      </c>
      <c r="N15" s="37"/>
      <c r="O15" s="41">
        <v>-9111705068</v>
      </c>
      <c r="P15" s="37"/>
      <c r="Q15" s="37"/>
      <c r="R15" s="37"/>
      <c r="S15" s="37"/>
      <c r="T15" s="37"/>
      <c r="U15" s="37"/>
      <c r="V15" s="37"/>
      <c r="W15" s="41"/>
      <c r="X15" s="37"/>
      <c r="Y15" s="37"/>
      <c r="Z15" s="37"/>
      <c r="AA15" s="37"/>
      <c r="AB15" s="37"/>
      <c r="AC15" s="37"/>
      <c r="AD15" s="37"/>
      <c r="AE15" s="30"/>
      <c r="AF15" s="30"/>
    </row>
    <row r="16" spans="1:32">
      <c r="A16" s="39">
        <v>212261</v>
      </c>
      <c r="B16" s="38" t="s">
        <v>260</v>
      </c>
      <c r="C16" s="37"/>
      <c r="D16" s="38" t="s">
        <v>115</v>
      </c>
      <c r="E16" s="44" t="s">
        <v>278</v>
      </c>
      <c r="F16" s="37"/>
      <c r="G16" s="38" t="s">
        <v>115</v>
      </c>
      <c r="H16" s="37"/>
      <c r="I16" s="37"/>
      <c r="J16" s="37"/>
      <c r="K16" s="37"/>
      <c r="L16" s="37"/>
      <c r="M16" s="1">
        <v>-9111705068</v>
      </c>
      <c r="N16" s="37"/>
      <c r="O16" s="41">
        <v>-1665240</v>
      </c>
      <c r="Q16" s="37"/>
      <c r="R16" s="37"/>
      <c r="S16" s="37"/>
      <c r="T16" s="37"/>
      <c r="U16" s="37"/>
      <c r="V16" s="37"/>
      <c r="W16" s="37"/>
      <c r="X16" s="37"/>
      <c r="Y16" s="41"/>
      <c r="Z16" s="37"/>
      <c r="AA16" s="37"/>
      <c r="AB16" s="37"/>
      <c r="AC16" s="37"/>
      <c r="AD16" s="37"/>
      <c r="AE16" s="30"/>
      <c r="AF16" s="30"/>
    </row>
    <row r="17" spans="1:28">
      <c r="A17" s="39">
        <v>213103</v>
      </c>
      <c r="B17" s="38" t="s">
        <v>260</v>
      </c>
      <c r="C17" s="37"/>
      <c r="D17" s="38" t="s">
        <v>115</v>
      </c>
      <c r="E17" s="44" t="s">
        <v>120</v>
      </c>
      <c r="F17" s="37"/>
      <c r="G17" s="38" t="s">
        <v>115</v>
      </c>
      <c r="H17" s="37"/>
      <c r="I17" s="37"/>
      <c r="J17" s="37"/>
      <c r="K17" s="37"/>
      <c r="L17" s="37"/>
      <c r="M17" s="1"/>
      <c r="N17" s="37"/>
      <c r="O17" s="41">
        <v>-20350000</v>
      </c>
      <c r="P17" s="37"/>
      <c r="Q17" s="37"/>
      <c r="R17" s="37"/>
      <c r="S17" s="37"/>
      <c r="T17" s="37"/>
      <c r="U17" s="37"/>
      <c r="V17" s="37"/>
      <c r="W17" s="37"/>
      <c r="X17" s="41"/>
      <c r="Y17" s="37"/>
      <c r="Z17" s="37"/>
      <c r="AA17" s="30"/>
      <c r="AB17" s="30"/>
    </row>
    <row r="18" spans="1:28">
      <c r="A18" s="39">
        <v>213105</v>
      </c>
      <c r="B18" s="38" t="s">
        <v>260</v>
      </c>
      <c r="C18" s="37"/>
      <c r="D18" s="38" t="s">
        <v>115</v>
      </c>
      <c r="E18" s="44" t="s">
        <v>121</v>
      </c>
      <c r="F18" s="37"/>
      <c r="G18" s="38" t="s">
        <v>115</v>
      </c>
      <c r="H18" s="37"/>
      <c r="I18" s="37"/>
      <c r="J18" s="37"/>
      <c r="K18" s="37"/>
      <c r="L18" s="37"/>
      <c r="M18" s="1"/>
      <c r="N18" s="37"/>
      <c r="O18" s="41">
        <v>-25840708</v>
      </c>
      <c r="P18" s="37"/>
      <c r="Q18" s="37"/>
      <c r="R18" s="37"/>
      <c r="S18" s="37"/>
      <c r="T18" s="37"/>
      <c r="U18" s="37"/>
      <c r="V18" s="37"/>
      <c r="W18" s="37"/>
      <c r="X18" s="41"/>
      <c r="Y18" s="37"/>
      <c r="Z18" s="37"/>
      <c r="AA18" s="30"/>
      <c r="AB18" s="30"/>
    </row>
    <row r="19" spans="1:28">
      <c r="A19" s="39">
        <v>213107</v>
      </c>
      <c r="B19" s="38" t="s">
        <v>260</v>
      </c>
      <c r="C19" s="37"/>
      <c r="D19" s="38" t="s">
        <v>115</v>
      </c>
      <c r="E19" s="44" t="s">
        <v>122</v>
      </c>
      <c r="F19" s="37"/>
      <c r="G19" s="38" t="s">
        <v>115</v>
      </c>
      <c r="H19" s="37"/>
      <c r="I19" s="37"/>
      <c r="J19" s="37"/>
      <c r="K19" s="37"/>
      <c r="L19" s="37"/>
      <c r="M19" s="1">
        <v>-1665240</v>
      </c>
      <c r="N19" s="37"/>
      <c r="O19" s="41">
        <v>-10500000</v>
      </c>
      <c r="P19" s="37"/>
      <c r="Q19" s="37"/>
      <c r="R19" s="37"/>
      <c r="S19" s="37"/>
      <c r="T19" s="37"/>
      <c r="U19" s="37"/>
      <c r="V19" s="37"/>
      <c r="W19" s="37"/>
      <c r="X19" s="41"/>
      <c r="Y19" s="37"/>
      <c r="Z19" s="37"/>
      <c r="AA19" s="30"/>
      <c r="AB19" s="30"/>
    </row>
    <row r="20" spans="1:28">
      <c r="A20" s="39">
        <v>213108</v>
      </c>
      <c r="B20" s="38" t="s">
        <v>260</v>
      </c>
      <c r="C20" s="37"/>
      <c r="D20" s="38" t="s">
        <v>115</v>
      </c>
      <c r="E20" s="44" t="s">
        <v>123</v>
      </c>
      <c r="F20" s="37"/>
      <c r="G20" s="38" t="s">
        <v>115</v>
      </c>
      <c r="H20" s="37"/>
      <c r="I20" s="37"/>
      <c r="J20" s="37"/>
      <c r="K20" s="37"/>
      <c r="L20" s="37"/>
      <c r="M20" s="1">
        <v>-20350000</v>
      </c>
      <c r="N20" s="37"/>
      <c r="O20" s="41">
        <v>-19500000</v>
      </c>
      <c r="P20" s="37"/>
      <c r="Q20" s="37"/>
      <c r="R20" s="37"/>
      <c r="S20" s="37"/>
      <c r="T20" s="37"/>
      <c r="U20" s="37"/>
      <c r="V20" s="37"/>
      <c r="W20" s="37"/>
      <c r="X20" s="41"/>
      <c r="Y20" s="37"/>
      <c r="Z20" s="37"/>
      <c r="AA20" s="30"/>
      <c r="AB20" s="30"/>
    </row>
    <row r="21" spans="1:28">
      <c r="A21" s="39">
        <v>213110</v>
      </c>
      <c r="B21" s="38" t="s">
        <v>260</v>
      </c>
      <c r="C21" s="37"/>
      <c r="D21" s="38" t="s">
        <v>115</v>
      </c>
      <c r="E21" s="44" t="s">
        <v>124</v>
      </c>
      <c r="F21" s="37"/>
      <c r="G21" s="38" t="s">
        <v>115</v>
      </c>
      <c r="H21" s="37"/>
      <c r="I21" s="37"/>
      <c r="J21" s="37"/>
      <c r="K21" s="37"/>
      <c r="L21" s="37"/>
      <c r="M21" s="1">
        <v>-25840708</v>
      </c>
      <c r="N21" s="37"/>
      <c r="O21" s="41">
        <v>-23100000</v>
      </c>
      <c r="P21" s="37"/>
      <c r="Q21" s="37"/>
      <c r="R21" s="37"/>
      <c r="S21" s="37"/>
      <c r="T21" s="37"/>
      <c r="U21" s="37"/>
      <c r="V21" s="37"/>
      <c r="W21" s="37"/>
      <c r="X21" s="41"/>
      <c r="Y21" s="37"/>
      <c r="Z21" s="37"/>
      <c r="AA21" s="33"/>
      <c r="AB21" s="30"/>
    </row>
    <row r="22" spans="1:28">
      <c r="A22" s="39">
        <v>213128</v>
      </c>
      <c r="B22" s="38" t="s">
        <v>260</v>
      </c>
      <c r="C22" s="37"/>
      <c r="D22" s="38" t="s">
        <v>115</v>
      </c>
      <c r="E22" s="44" t="s">
        <v>125</v>
      </c>
      <c r="F22" s="37"/>
      <c r="G22" s="38" t="s">
        <v>115</v>
      </c>
      <c r="H22" s="37"/>
      <c r="I22" s="37"/>
      <c r="J22" s="37"/>
      <c r="K22" s="37"/>
      <c r="L22" s="37"/>
      <c r="M22" s="1">
        <v>-10500000</v>
      </c>
      <c r="N22" s="37"/>
      <c r="O22" s="41">
        <v>-200000</v>
      </c>
      <c r="P22" s="37"/>
      <c r="R22" s="37"/>
      <c r="S22" s="37"/>
      <c r="T22" s="37"/>
      <c r="U22" s="37"/>
      <c r="V22" s="37"/>
      <c r="W22" s="37"/>
      <c r="X22" s="37"/>
      <c r="Y22" s="37"/>
      <c r="Z22" s="41"/>
      <c r="AA22" s="30"/>
      <c r="AB22" s="30"/>
    </row>
    <row r="23" spans="1:28">
      <c r="A23" s="39">
        <v>213129</v>
      </c>
      <c r="B23" s="38" t="s">
        <v>260</v>
      </c>
      <c r="C23" s="37"/>
      <c r="D23" s="38" t="s">
        <v>115</v>
      </c>
      <c r="E23" s="44" t="s">
        <v>126</v>
      </c>
      <c r="F23" s="37"/>
      <c r="G23" s="38" t="s">
        <v>115</v>
      </c>
      <c r="H23" s="37"/>
      <c r="I23" s="37"/>
      <c r="J23" s="37"/>
      <c r="K23" s="37"/>
      <c r="L23" s="37"/>
      <c r="M23" s="1">
        <v>-19500000</v>
      </c>
      <c r="N23" s="37"/>
      <c r="O23" s="41">
        <v>-5500000</v>
      </c>
      <c r="Q23" s="37"/>
      <c r="R23" s="37"/>
      <c r="S23" s="37"/>
      <c r="T23" s="37"/>
      <c r="U23" s="37"/>
      <c r="V23" s="37"/>
      <c r="W23" s="37"/>
      <c r="X23" s="37"/>
      <c r="Y23" s="41"/>
      <c r="Z23" s="37"/>
      <c r="AA23" s="30"/>
      <c r="AB23" s="30"/>
    </row>
    <row r="24" spans="1:28">
      <c r="A24" s="39">
        <v>213154</v>
      </c>
      <c r="B24" s="38" t="s">
        <v>260</v>
      </c>
      <c r="C24" s="37"/>
      <c r="D24" s="38" t="s">
        <v>115</v>
      </c>
      <c r="E24" s="44" t="s">
        <v>127</v>
      </c>
      <c r="F24" s="37"/>
      <c r="G24" s="38" t="s">
        <v>115</v>
      </c>
      <c r="H24" s="37"/>
      <c r="I24" s="37"/>
      <c r="J24" s="37"/>
      <c r="K24" s="37"/>
      <c r="L24" s="37"/>
      <c r="M24" s="1">
        <v>-23100000</v>
      </c>
      <c r="N24" s="37"/>
      <c r="O24" s="41">
        <v>-5808219</v>
      </c>
      <c r="Q24" s="37"/>
      <c r="R24" s="37"/>
      <c r="S24" s="37"/>
      <c r="T24" s="37"/>
      <c r="U24" s="37"/>
      <c r="V24" s="37"/>
      <c r="W24" s="37"/>
      <c r="X24" s="37"/>
      <c r="Y24" s="41"/>
      <c r="Z24" s="37"/>
      <c r="AA24" s="30"/>
      <c r="AB24" s="30"/>
    </row>
    <row r="25" spans="1:28">
      <c r="A25" s="39">
        <v>213162</v>
      </c>
      <c r="B25" s="38" t="s">
        <v>260</v>
      </c>
      <c r="C25" s="37"/>
      <c r="D25" s="38" t="s">
        <v>115</v>
      </c>
      <c r="E25" s="44" t="s">
        <v>263</v>
      </c>
      <c r="F25" s="37"/>
      <c r="G25" s="38" t="s">
        <v>115</v>
      </c>
      <c r="H25" s="37"/>
      <c r="I25" s="37"/>
      <c r="J25" s="37"/>
      <c r="K25" s="37"/>
      <c r="L25" s="37"/>
      <c r="M25" s="1"/>
      <c r="N25" s="37"/>
      <c r="O25" s="41">
        <v>-23232877</v>
      </c>
      <c r="P25" s="37"/>
      <c r="Q25" s="37"/>
      <c r="R25" s="37"/>
      <c r="S25" s="37"/>
      <c r="T25" s="37"/>
      <c r="U25" s="37"/>
      <c r="V25" s="37"/>
      <c r="W25" s="37"/>
      <c r="X25" s="41"/>
      <c r="Y25" s="37"/>
      <c r="Z25" s="37"/>
      <c r="AA25" s="30"/>
      <c r="AB25" s="30"/>
    </row>
    <row r="26" spans="1:28">
      <c r="A26" s="39">
        <v>213500</v>
      </c>
      <c r="B26" s="38" t="s">
        <v>260</v>
      </c>
      <c r="C26" s="37"/>
      <c r="D26" s="38" t="s">
        <v>115</v>
      </c>
      <c r="E26" s="44" t="s">
        <v>128</v>
      </c>
      <c r="F26" s="37"/>
      <c r="G26" s="38" t="s">
        <v>115</v>
      </c>
      <c r="H26" s="37"/>
      <c r="I26" s="37"/>
      <c r="J26" s="37"/>
      <c r="K26" s="37"/>
      <c r="L26" s="37"/>
      <c r="M26" s="1"/>
      <c r="N26" s="37"/>
      <c r="O26" s="41">
        <v>-39255860</v>
      </c>
      <c r="P26" s="37"/>
      <c r="Q26" s="37"/>
      <c r="R26" s="37"/>
      <c r="S26" s="37"/>
      <c r="T26" s="37"/>
      <c r="U26" s="37"/>
      <c r="V26" s="37"/>
      <c r="W26" s="37"/>
      <c r="X26" s="41"/>
      <c r="Y26" s="37"/>
      <c r="Z26" s="37"/>
      <c r="AA26" s="30"/>
      <c r="AB26" s="30"/>
    </row>
    <row r="27" spans="1:28">
      <c r="A27" s="37"/>
      <c r="B27" s="37"/>
      <c r="C27" s="37"/>
      <c r="D27" s="37"/>
      <c r="E27" s="44" t="s">
        <v>513</v>
      </c>
      <c r="F27" s="37"/>
      <c r="G27" s="37"/>
      <c r="H27" s="37"/>
      <c r="I27" s="37"/>
      <c r="J27" s="37"/>
      <c r="K27" s="37"/>
      <c r="L27" s="37"/>
      <c r="M27" s="1">
        <v>-200000</v>
      </c>
      <c r="N27" s="37"/>
      <c r="O27" s="37"/>
      <c r="P27" s="37"/>
      <c r="Q27" s="37"/>
      <c r="R27" s="37"/>
      <c r="S27" s="37"/>
      <c r="T27" s="37"/>
      <c r="U27" s="37"/>
      <c r="V27" s="37"/>
      <c r="W27" s="37"/>
      <c r="X27" s="37"/>
      <c r="Y27" s="37"/>
      <c r="Z27" s="37"/>
      <c r="AA27" s="30"/>
      <c r="AB27" s="30"/>
    </row>
    <row r="28" spans="1:28">
      <c r="A28" s="39">
        <v>213505</v>
      </c>
      <c r="B28" s="38" t="s">
        <v>260</v>
      </c>
      <c r="C28" s="37"/>
      <c r="D28" s="38" t="s">
        <v>115</v>
      </c>
      <c r="E28" s="44" t="s">
        <v>269</v>
      </c>
      <c r="F28" s="37"/>
      <c r="G28" s="38" t="s">
        <v>115</v>
      </c>
      <c r="H28" s="37"/>
      <c r="I28" s="37"/>
      <c r="J28" s="37"/>
      <c r="K28" s="37"/>
      <c r="L28" s="37"/>
      <c r="M28" s="1">
        <v>-5500000</v>
      </c>
      <c r="N28" s="37"/>
      <c r="O28" s="41">
        <v>-37665310</v>
      </c>
      <c r="P28" s="37"/>
      <c r="Q28" s="37"/>
      <c r="R28" s="37"/>
      <c r="S28" s="37"/>
      <c r="T28" s="37"/>
      <c r="U28" s="37"/>
      <c r="V28" s="37"/>
      <c r="W28" s="37"/>
      <c r="X28" s="41"/>
      <c r="Y28" s="37"/>
      <c r="Z28" s="37"/>
      <c r="AA28" s="30"/>
      <c r="AB28" s="30"/>
    </row>
    <row r="29" spans="1:28">
      <c r="A29" s="39">
        <v>301000</v>
      </c>
      <c r="B29" s="38" t="s">
        <v>260</v>
      </c>
      <c r="C29" s="37"/>
      <c r="D29" s="38" t="s">
        <v>115</v>
      </c>
      <c r="E29" s="44" t="s">
        <v>129</v>
      </c>
      <c r="F29" s="37"/>
      <c r="G29" s="38" t="s">
        <v>115</v>
      </c>
      <c r="H29" s="37"/>
      <c r="I29" s="37"/>
      <c r="J29" s="37"/>
      <c r="K29" s="37"/>
      <c r="M29" s="1">
        <v>-5808219</v>
      </c>
      <c r="N29" s="37"/>
      <c r="O29" s="41">
        <v>-103000000000</v>
      </c>
      <c r="P29" s="37"/>
      <c r="Q29" s="37"/>
      <c r="R29" s="37"/>
      <c r="S29" s="37"/>
      <c r="T29" s="37"/>
      <c r="U29" s="37"/>
      <c r="V29" s="41"/>
      <c r="W29" s="37"/>
      <c r="X29" s="37"/>
      <c r="Y29" s="37"/>
      <c r="Z29" s="37"/>
      <c r="AA29" s="30"/>
      <c r="AB29" s="30"/>
    </row>
    <row r="30" spans="1:28">
      <c r="A30" s="39">
        <v>302000</v>
      </c>
      <c r="B30" s="38" t="s">
        <v>260</v>
      </c>
      <c r="C30" s="37"/>
      <c r="D30" s="38" t="s">
        <v>115</v>
      </c>
      <c r="E30" s="44" t="s">
        <v>130</v>
      </c>
      <c r="F30" s="37"/>
      <c r="G30" s="38" t="s">
        <v>115</v>
      </c>
      <c r="H30" s="37"/>
      <c r="I30" s="37"/>
      <c r="J30" s="37"/>
      <c r="K30" s="37"/>
      <c r="L30" s="37"/>
      <c r="M30" s="1"/>
      <c r="O30" s="40">
        <v>2000000000</v>
      </c>
      <c r="P30" s="37"/>
      <c r="Q30" s="37"/>
      <c r="R30" s="37"/>
      <c r="S30" s="37"/>
      <c r="T30" s="37"/>
      <c r="U30" s="37"/>
      <c r="V30" s="37"/>
      <c r="W30" s="40"/>
      <c r="X30" s="37"/>
      <c r="Y30" s="37"/>
      <c r="Z30" s="37"/>
      <c r="AA30" s="30"/>
      <c r="AB30" s="33"/>
    </row>
    <row r="31" spans="1:28">
      <c r="A31" s="39">
        <v>303102</v>
      </c>
      <c r="B31" s="38" t="s">
        <v>260</v>
      </c>
      <c r="C31" s="37"/>
      <c r="D31" s="38" t="s">
        <v>115</v>
      </c>
      <c r="E31" s="44" t="s">
        <v>131</v>
      </c>
      <c r="F31" s="37"/>
      <c r="G31" s="38" t="s">
        <v>115</v>
      </c>
      <c r="H31" s="37"/>
      <c r="I31" s="37"/>
      <c r="J31" s="37"/>
      <c r="K31" s="37"/>
      <c r="L31" s="37"/>
      <c r="M31" s="1"/>
      <c r="N31" s="37"/>
      <c r="O31" s="41">
        <v>-39292726</v>
      </c>
      <c r="P31" s="37"/>
      <c r="Q31" s="37"/>
      <c r="R31" s="37"/>
      <c r="S31" s="37"/>
      <c r="T31" s="37"/>
      <c r="U31" s="37"/>
      <c r="V31" s="37"/>
      <c r="W31" s="37"/>
      <c r="X31" s="41"/>
      <c r="Y31" s="37"/>
      <c r="Z31" s="37"/>
      <c r="AA31" s="30"/>
      <c r="AB31" s="30"/>
    </row>
    <row r="32" spans="1:28">
      <c r="A32" s="39">
        <v>411100</v>
      </c>
      <c r="B32" s="38" t="s">
        <v>260</v>
      </c>
      <c r="C32" s="37"/>
      <c r="D32" s="38" t="s">
        <v>115</v>
      </c>
      <c r="E32" s="44" t="s">
        <v>132</v>
      </c>
      <c r="F32" s="37"/>
      <c r="G32" s="38" t="s">
        <v>115</v>
      </c>
      <c r="H32" s="37"/>
      <c r="I32" s="37"/>
      <c r="J32" s="37"/>
      <c r="K32" s="37"/>
      <c r="L32" s="37"/>
      <c r="M32" s="1">
        <v>-23232877</v>
      </c>
      <c r="O32" s="41">
        <v>-121322718</v>
      </c>
      <c r="P32" s="37"/>
      <c r="Q32" s="37"/>
      <c r="R32" s="37"/>
      <c r="S32" s="37"/>
      <c r="T32" s="37"/>
      <c r="U32" s="37"/>
      <c r="V32" s="37"/>
      <c r="W32" s="37"/>
      <c r="X32" s="41"/>
      <c r="Y32" s="37"/>
      <c r="Z32" s="37"/>
      <c r="AA32" s="33"/>
      <c r="AB32" s="30"/>
    </row>
    <row r="33" spans="1:27">
      <c r="A33" s="39">
        <v>431100</v>
      </c>
      <c r="B33" s="38" t="s">
        <v>260</v>
      </c>
      <c r="C33" s="37"/>
      <c r="D33" s="38" t="s">
        <v>115</v>
      </c>
      <c r="E33" s="44" t="s">
        <v>133</v>
      </c>
      <c r="F33" s="37"/>
      <c r="G33" s="38" t="s">
        <v>115</v>
      </c>
      <c r="H33" s="37"/>
      <c r="I33" s="37"/>
      <c r="J33" s="37"/>
      <c r="K33" s="37"/>
      <c r="L33" s="37"/>
      <c r="M33" s="1">
        <v>-39255860</v>
      </c>
      <c r="O33" s="40">
        <v>9111705068</v>
      </c>
      <c r="P33" s="37"/>
      <c r="Q33" s="37"/>
      <c r="R33" s="37"/>
      <c r="S33" s="37"/>
      <c r="T33" s="37"/>
      <c r="U33" s="37"/>
      <c r="V33" s="37"/>
      <c r="W33" s="40"/>
      <c r="X33" s="37"/>
      <c r="Y33" s="37"/>
      <c r="Z33" s="30"/>
      <c r="AA33" s="30"/>
    </row>
    <row r="34" spans="1:27">
      <c r="A34" s="39">
        <v>451100</v>
      </c>
      <c r="B34" s="38" t="s">
        <v>260</v>
      </c>
      <c r="C34" s="37"/>
      <c r="D34" s="38" t="s">
        <v>115</v>
      </c>
      <c r="E34" s="44" t="s">
        <v>134</v>
      </c>
      <c r="F34" s="37"/>
      <c r="G34" s="38" t="s">
        <v>115</v>
      </c>
      <c r="H34" s="37"/>
      <c r="I34" s="37"/>
      <c r="J34" s="37"/>
      <c r="K34" s="37"/>
      <c r="L34" s="37"/>
      <c r="M34" s="1"/>
      <c r="N34" s="37"/>
      <c r="O34" s="41">
        <v>-2867386162</v>
      </c>
      <c r="P34" s="37"/>
      <c r="Q34" s="37"/>
      <c r="R34" s="37"/>
      <c r="S34" s="37"/>
      <c r="T34" s="37"/>
      <c r="U34" s="37"/>
      <c r="V34" s="37"/>
      <c r="W34" s="41"/>
      <c r="X34" s="37"/>
      <c r="Y34" s="37"/>
      <c r="Z34" s="34"/>
      <c r="AA34" s="30"/>
    </row>
    <row r="35" spans="1:27">
      <c r="A35" s="39">
        <v>511100</v>
      </c>
      <c r="B35" s="38" t="s">
        <v>260</v>
      </c>
      <c r="C35" s="37"/>
      <c r="D35" s="38" t="s">
        <v>115</v>
      </c>
      <c r="E35" s="44" t="s">
        <v>135</v>
      </c>
      <c r="F35" s="37"/>
      <c r="G35" s="38" t="s">
        <v>115</v>
      </c>
      <c r="H35" s="37"/>
      <c r="I35" s="37"/>
      <c r="J35" s="37"/>
      <c r="K35" s="37"/>
      <c r="L35" s="37"/>
      <c r="M35" s="1">
        <v>-37665310</v>
      </c>
      <c r="O35" s="40">
        <v>3435370050</v>
      </c>
      <c r="P35" s="37"/>
      <c r="Q35" s="37"/>
      <c r="R35" s="37"/>
      <c r="S35" s="37"/>
      <c r="T35" s="37"/>
      <c r="U35" s="37"/>
      <c r="V35" s="37"/>
      <c r="W35" s="40"/>
      <c r="X35" s="37"/>
      <c r="Y35" s="37"/>
      <c r="Z35" s="30"/>
      <c r="AA35" s="30"/>
    </row>
    <row r="36" spans="1:27">
      <c r="A36" s="39">
        <v>511190</v>
      </c>
      <c r="B36" s="38" t="s">
        <v>260</v>
      </c>
      <c r="C36" s="37"/>
      <c r="D36" s="38" t="s">
        <v>115</v>
      </c>
      <c r="E36" s="44" t="s">
        <v>270</v>
      </c>
      <c r="F36" s="37"/>
      <c r="G36" s="38" t="s">
        <v>115</v>
      </c>
      <c r="H36" s="37"/>
      <c r="I36" s="37"/>
      <c r="J36" s="37"/>
      <c r="K36" s="37"/>
      <c r="L36" s="37"/>
      <c r="M36" s="1"/>
      <c r="N36" s="37"/>
      <c r="O36" s="40">
        <v>46000000</v>
      </c>
      <c r="P36" s="37"/>
      <c r="Q36" s="37"/>
      <c r="R36" s="37"/>
      <c r="S36" s="37"/>
      <c r="T36" s="37"/>
      <c r="U36" s="37"/>
      <c r="V36" s="37"/>
      <c r="W36" s="37"/>
      <c r="X36" s="37"/>
      <c r="Y36" s="40"/>
      <c r="Z36" s="34"/>
      <c r="AA36" s="30"/>
    </row>
    <row r="37" spans="1:27">
      <c r="A37" s="37"/>
      <c r="B37" s="37"/>
      <c r="C37" s="37"/>
      <c r="D37" s="37"/>
      <c r="E37" s="44" t="s">
        <v>109</v>
      </c>
      <c r="F37" s="37"/>
      <c r="G37" s="37"/>
      <c r="H37" s="37"/>
      <c r="I37" s="37"/>
      <c r="J37" s="37"/>
      <c r="K37" s="37"/>
      <c r="L37" s="37"/>
      <c r="M37" s="1"/>
      <c r="N37" s="37"/>
      <c r="O37" s="37"/>
      <c r="P37" s="37"/>
      <c r="Q37" s="37"/>
      <c r="R37" s="37"/>
      <c r="S37" s="37"/>
      <c r="T37" s="37"/>
      <c r="U37" s="37"/>
      <c r="V37" s="37"/>
      <c r="W37" s="37"/>
      <c r="X37" s="37"/>
      <c r="Y37" s="37"/>
      <c r="Z37" s="30"/>
      <c r="AA37" s="30"/>
    </row>
    <row r="38" spans="1:27">
      <c r="A38" s="39">
        <v>553103</v>
      </c>
      <c r="B38" s="38" t="s">
        <v>260</v>
      </c>
      <c r="C38" s="37"/>
      <c r="D38" s="38" t="s">
        <v>115</v>
      </c>
      <c r="E38" s="44" t="s">
        <v>136</v>
      </c>
      <c r="F38" s="37"/>
      <c r="G38" s="38" t="s">
        <v>115</v>
      </c>
      <c r="H38" s="37"/>
      <c r="I38" s="37"/>
      <c r="J38" s="37"/>
      <c r="K38" s="37"/>
      <c r="L38" s="37"/>
      <c r="M38" s="1">
        <v>-103000000000</v>
      </c>
      <c r="N38" s="37"/>
      <c r="O38" s="40">
        <v>162800000</v>
      </c>
      <c r="P38" s="37"/>
      <c r="Q38" s="37"/>
      <c r="R38" s="37"/>
      <c r="S38" s="37"/>
      <c r="T38" s="37"/>
      <c r="U38" s="37"/>
      <c r="V38" s="37"/>
      <c r="W38" s="37"/>
      <c r="X38" s="40"/>
      <c r="Y38" s="37"/>
      <c r="Z38" s="34"/>
      <c r="AA38" s="30"/>
    </row>
    <row r="39" spans="1:27">
      <c r="A39" s="39">
        <v>553105</v>
      </c>
      <c r="B39" s="38" t="s">
        <v>260</v>
      </c>
      <c r="C39" s="37"/>
      <c r="D39" s="38" t="s">
        <v>115</v>
      </c>
      <c r="E39" s="44" t="s">
        <v>137</v>
      </c>
      <c r="F39" s="37"/>
      <c r="G39" s="38" t="s">
        <v>115</v>
      </c>
      <c r="H39" s="37"/>
      <c r="I39" s="37"/>
      <c r="J39" s="37"/>
      <c r="K39" s="37"/>
      <c r="L39" s="37"/>
      <c r="M39" s="1">
        <v>2000000000</v>
      </c>
      <c r="N39" s="37"/>
      <c r="O39" s="40">
        <v>25840708</v>
      </c>
      <c r="P39" s="37"/>
      <c r="Q39" s="37"/>
      <c r="R39" s="37"/>
      <c r="S39" s="37"/>
      <c r="T39" s="37"/>
      <c r="U39" s="37"/>
      <c r="V39" s="37"/>
      <c r="W39" s="37"/>
      <c r="X39" s="37"/>
      <c r="Y39" s="40"/>
      <c r="Z39" s="34"/>
      <c r="AA39" s="30"/>
    </row>
    <row r="40" spans="1:27">
      <c r="A40" s="39">
        <v>553107</v>
      </c>
      <c r="B40" s="38" t="s">
        <v>260</v>
      </c>
      <c r="C40" s="37"/>
      <c r="D40" s="38" t="s">
        <v>115</v>
      </c>
      <c r="E40" s="44" t="s">
        <v>138</v>
      </c>
      <c r="F40" s="37"/>
      <c r="G40" s="38" t="s">
        <v>115</v>
      </c>
      <c r="H40" s="37"/>
      <c r="I40" s="37"/>
      <c r="J40" s="37"/>
      <c r="K40" s="37"/>
      <c r="L40" s="37"/>
      <c r="M40" s="1">
        <v>-39292726</v>
      </c>
      <c r="N40" s="37"/>
      <c r="O40" s="40">
        <v>84000000</v>
      </c>
      <c r="P40" s="37"/>
      <c r="Q40" s="37"/>
      <c r="R40" s="37"/>
      <c r="S40" s="37"/>
      <c r="T40" s="37"/>
      <c r="U40" s="37"/>
      <c r="V40" s="37"/>
      <c r="W40" s="37"/>
      <c r="X40" s="37"/>
      <c r="Y40" s="40"/>
      <c r="Z40" s="34"/>
      <c r="AA40" s="30"/>
    </row>
    <row r="41" spans="1:27">
      <c r="A41" s="39">
        <v>553108</v>
      </c>
      <c r="B41" s="38" t="s">
        <v>260</v>
      </c>
      <c r="C41" s="37"/>
      <c r="D41" s="38" t="s">
        <v>115</v>
      </c>
      <c r="E41" s="44" t="s">
        <v>139</v>
      </c>
      <c r="F41" s="37"/>
      <c r="G41" s="38" t="s">
        <v>115</v>
      </c>
      <c r="H41" s="37"/>
      <c r="I41" s="37"/>
      <c r="J41" s="37"/>
      <c r="K41" s="37"/>
      <c r="L41" s="37"/>
      <c r="M41" s="1"/>
      <c r="N41" s="37"/>
      <c r="O41" s="40">
        <v>90000000</v>
      </c>
      <c r="P41" s="37"/>
      <c r="Q41" s="37"/>
      <c r="R41" s="37"/>
      <c r="S41" s="37"/>
      <c r="T41" s="37"/>
      <c r="U41" s="37"/>
      <c r="V41" s="37"/>
      <c r="W41" s="37"/>
      <c r="X41" s="37"/>
      <c r="Y41" s="40"/>
      <c r="Z41" s="30"/>
      <c r="AA41" s="34"/>
    </row>
    <row r="42" spans="1:27">
      <c r="A42" s="39">
        <v>553110</v>
      </c>
      <c r="B42" s="38" t="s">
        <v>260</v>
      </c>
      <c r="C42" s="37"/>
      <c r="D42" s="38" t="s">
        <v>115</v>
      </c>
      <c r="E42" s="44" t="s">
        <v>140</v>
      </c>
      <c r="F42" s="37"/>
      <c r="G42" s="38" t="s">
        <v>115</v>
      </c>
      <c r="H42" s="37"/>
      <c r="I42" s="37"/>
      <c r="J42" s="37"/>
      <c r="K42" s="37"/>
      <c r="L42" s="37"/>
      <c r="M42" s="1">
        <v>-121322718</v>
      </c>
      <c r="N42" s="37"/>
      <c r="O42" s="40">
        <v>184800000</v>
      </c>
      <c r="P42" s="37"/>
      <c r="Q42" s="37"/>
      <c r="R42" s="37"/>
      <c r="S42" s="37"/>
      <c r="T42" s="37"/>
      <c r="U42" s="37"/>
      <c r="V42" s="37"/>
      <c r="W42" s="37"/>
      <c r="X42" s="40"/>
      <c r="Y42" s="37"/>
      <c r="Z42" s="30"/>
      <c r="AA42" s="34"/>
    </row>
    <row r="43" spans="1:27">
      <c r="A43" s="39">
        <v>553115</v>
      </c>
      <c r="B43" s="38" t="s">
        <v>260</v>
      </c>
      <c r="C43" s="37"/>
      <c r="D43" s="38" t="s">
        <v>115</v>
      </c>
      <c r="E43" s="44" t="s">
        <v>271</v>
      </c>
      <c r="F43" s="37"/>
      <c r="G43" s="38" t="s">
        <v>115</v>
      </c>
      <c r="H43" s="37"/>
      <c r="I43" s="37"/>
      <c r="J43" s="37"/>
      <c r="K43" s="37"/>
      <c r="L43" s="37"/>
      <c r="M43" s="1">
        <v>9111705068</v>
      </c>
      <c r="N43" s="37"/>
      <c r="O43" s="40">
        <v>61500000</v>
      </c>
      <c r="P43" s="37"/>
      <c r="Q43" s="37"/>
      <c r="R43" s="37"/>
      <c r="S43" s="37"/>
      <c r="T43" s="37"/>
      <c r="U43" s="37"/>
      <c r="V43" s="37"/>
      <c r="W43" s="37"/>
      <c r="X43" s="37"/>
      <c r="Y43" s="40"/>
      <c r="Z43" s="34"/>
      <c r="AA43" s="30"/>
    </row>
    <row r="44" spans="1:27">
      <c r="A44" s="39">
        <v>553122</v>
      </c>
      <c r="B44" s="38" t="s">
        <v>260</v>
      </c>
      <c r="C44" s="37"/>
      <c r="D44" s="38" t="s">
        <v>115</v>
      </c>
      <c r="E44" s="44" t="s">
        <v>141</v>
      </c>
      <c r="F44" s="37"/>
      <c r="G44" s="38" t="s">
        <v>115</v>
      </c>
      <c r="H44" s="37"/>
      <c r="I44" s="37"/>
      <c r="J44" s="37"/>
      <c r="K44" s="37"/>
      <c r="L44" s="37"/>
      <c r="M44" s="1"/>
      <c r="N44" s="37"/>
      <c r="O44" s="40">
        <v>16375687</v>
      </c>
      <c r="P44" s="37"/>
      <c r="Q44" s="37"/>
      <c r="R44" s="37"/>
      <c r="S44" s="37"/>
      <c r="T44" s="37"/>
      <c r="U44" s="37"/>
      <c r="V44" s="37"/>
      <c r="W44" s="37"/>
      <c r="X44" s="37"/>
      <c r="Y44" s="40"/>
      <c r="Z44" s="34"/>
      <c r="AA44" s="30"/>
    </row>
    <row r="45" spans="1:27">
      <c r="A45" s="39">
        <v>553128</v>
      </c>
      <c r="B45" s="38" t="s">
        <v>260</v>
      </c>
      <c r="C45" s="37"/>
      <c r="D45" s="38" t="s">
        <v>115</v>
      </c>
      <c r="E45" s="44" t="s">
        <v>142</v>
      </c>
      <c r="F45" s="37"/>
      <c r="G45" s="38" t="s">
        <v>115</v>
      </c>
      <c r="H45" s="37"/>
      <c r="I45" s="37"/>
      <c r="J45" s="37"/>
      <c r="K45" s="37"/>
      <c r="L45" s="37"/>
      <c r="M45" s="1">
        <v>-2867386162</v>
      </c>
      <c r="N45" s="37"/>
      <c r="O45" s="40">
        <v>10650000</v>
      </c>
      <c r="P45" s="37"/>
      <c r="Q45" s="37"/>
      <c r="R45" s="37"/>
      <c r="S45" s="37"/>
      <c r="T45" s="37"/>
      <c r="U45" s="37"/>
      <c r="V45" s="37"/>
      <c r="W45" s="37"/>
      <c r="X45" s="37"/>
      <c r="Y45" s="40"/>
      <c r="Z45" s="34"/>
      <c r="AA45" s="30"/>
    </row>
    <row r="46" spans="1:27">
      <c r="A46" s="39">
        <v>553129</v>
      </c>
      <c r="B46" s="38" t="s">
        <v>260</v>
      </c>
      <c r="C46" s="37"/>
      <c r="D46" s="38" t="s">
        <v>115</v>
      </c>
      <c r="E46" s="44" t="s">
        <v>143</v>
      </c>
      <c r="F46" s="37"/>
      <c r="G46" s="38" t="s">
        <v>115</v>
      </c>
      <c r="H46" s="37"/>
      <c r="I46" s="37"/>
      <c r="J46" s="37"/>
      <c r="K46" s="37"/>
      <c r="L46" s="37"/>
      <c r="M46" s="1"/>
      <c r="N46" s="37"/>
      <c r="O46" s="40">
        <v>42225807</v>
      </c>
      <c r="P46" s="37"/>
      <c r="Q46" s="37"/>
      <c r="R46" s="37"/>
      <c r="S46" s="37"/>
      <c r="T46" s="37"/>
      <c r="U46" s="37"/>
      <c r="V46" s="37"/>
      <c r="W46" s="37"/>
      <c r="X46" s="37"/>
      <c r="Y46" s="40"/>
      <c r="Z46" s="34"/>
      <c r="AA46" s="30"/>
    </row>
    <row r="47" spans="1:27">
      <c r="A47" s="39">
        <v>553130</v>
      </c>
      <c r="B47" s="38" t="s">
        <v>260</v>
      </c>
      <c r="C47" s="37"/>
      <c r="D47" s="38" t="s">
        <v>115</v>
      </c>
      <c r="E47" s="44" t="s">
        <v>144</v>
      </c>
      <c r="F47" s="37"/>
      <c r="G47" s="38" t="s">
        <v>115</v>
      </c>
      <c r="H47" s="37"/>
      <c r="I47" s="37"/>
      <c r="J47" s="37"/>
      <c r="K47" s="37"/>
      <c r="L47" s="37"/>
      <c r="M47" s="1">
        <v>3435370050</v>
      </c>
      <c r="N47" s="37"/>
      <c r="O47" s="40">
        <v>37005345</v>
      </c>
      <c r="P47" s="37"/>
      <c r="Q47" s="37"/>
      <c r="R47" s="37"/>
      <c r="S47" s="37"/>
      <c r="T47" s="37"/>
      <c r="U47" s="37"/>
      <c r="V47" s="37"/>
      <c r="W47" s="37"/>
      <c r="X47" s="37"/>
      <c r="Y47" s="40"/>
      <c r="Z47" s="34"/>
      <c r="AA47" s="30"/>
    </row>
    <row r="48" spans="1:27">
      <c r="A48" s="39">
        <v>553135</v>
      </c>
      <c r="B48" s="38" t="s">
        <v>260</v>
      </c>
      <c r="C48" s="37"/>
      <c r="D48" s="38" t="s">
        <v>115</v>
      </c>
      <c r="E48" s="44" t="s">
        <v>145</v>
      </c>
      <c r="F48" s="37"/>
      <c r="G48" s="38" t="s">
        <v>115</v>
      </c>
      <c r="H48" s="37"/>
      <c r="I48" s="37"/>
      <c r="J48" s="37"/>
      <c r="K48" s="37"/>
      <c r="L48" s="37"/>
      <c r="M48" s="1">
        <v>46000000</v>
      </c>
      <c r="N48" s="37"/>
      <c r="O48" s="40">
        <v>15000000</v>
      </c>
      <c r="P48" s="37"/>
      <c r="Q48" s="37"/>
      <c r="R48" s="37"/>
      <c r="S48" s="37"/>
      <c r="T48" s="37"/>
      <c r="U48" s="37"/>
      <c r="V48" s="37"/>
      <c r="W48" s="37"/>
      <c r="X48" s="37"/>
      <c r="Y48" s="40"/>
      <c r="Z48" s="34"/>
      <c r="AA48" s="30"/>
    </row>
    <row r="49" spans="1:30">
      <c r="A49" s="39">
        <v>553141</v>
      </c>
      <c r="B49" s="38" t="s">
        <v>260</v>
      </c>
      <c r="C49" s="37"/>
      <c r="D49" s="38" t="s">
        <v>115</v>
      </c>
      <c r="E49" s="44" t="s">
        <v>146</v>
      </c>
      <c r="F49" s="37"/>
      <c r="G49" s="38" t="s">
        <v>115</v>
      </c>
      <c r="H49" s="37"/>
      <c r="I49" s="37"/>
      <c r="J49" s="37"/>
      <c r="K49" s="37"/>
      <c r="L49" s="37"/>
      <c r="M49" s="1"/>
      <c r="N49" s="37"/>
      <c r="O49" s="40">
        <v>2098135</v>
      </c>
      <c r="Q49" s="37"/>
      <c r="R49" s="37"/>
      <c r="S49" s="37"/>
      <c r="T49" s="37"/>
      <c r="U49" s="37"/>
      <c r="V49" s="37"/>
      <c r="W49" s="37"/>
      <c r="X49" s="37"/>
      <c r="Y49" s="37"/>
      <c r="Z49" s="40"/>
      <c r="AA49" s="37"/>
      <c r="AB49" s="37"/>
      <c r="AC49" s="37"/>
      <c r="AD49" s="37"/>
    </row>
    <row r="50" spans="1:30">
      <c r="A50" s="39">
        <v>553194</v>
      </c>
      <c r="B50" s="38" t="s">
        <v>260</v>
      </c>
      <c r="C50" s="37"/>
      <c r="D50" s="38" t="s">
        <v>115</v>
      </c>
      <c r="E50" s="44" t="s">
        <v>264</v>
      </c>
      <c r="F50" s="37"/>
      <c r="G50" s="38" t="s">
        <v>115</v>
      </c>
      <c r="H50" s="37"/>
      <c r="I50" s="37"/>
      <c r="J50" s="37"/>
      <c r="K50" s="37"/>
      <c r="L50" s="37"/>
      <c r="M50" s="1">
        <v>162800000</v>
      </c>
      <c r="N50" s="37"/>
      <c r="O50" s="40">
        <v>23232877</v>
      </c>
      <c r="P50" s="37"/>
      <c r="Q50" s="37"/>
      <c r="R50" s="37"/>
      <c r="S50" s="37"/>
      <c r="T50" s="37"/>
      <c r="U50" s="37"/>
      <c r="V50" s="37"/>
      <c r="W50" s="37"/>
      <c r="X50" s="37"/>
      <c r="Y50" s="40"/>
      <c r="Z50" s="37"/>
      <c r="AA50" s="37"/>
      <c r="AB50" s="37"/>
      <c r="AC50" s="37"/>
      <c r="AD50" s="37"/>
    </row>
    <row r="51" spans="1:30">
      <c r="A51" s="39">
        <v>553249</v>
      </c>
      <c r="B51" s="38" t="s">
        <v>260</v>
      </c>
      <c r="C51" s="37"/>
      <c r="D51" s="38" t="s">
        <v>115</v>
      </c>
      <c r="E51" s="44" t="s">
        <v>147</v>
      </c>
      <c r="F51" s="37"/>
      <c r="G51" s="38" t="s">
        <v>115</v>
      </c>
      <c r="H51" s="37"/>
      <c r="I51" s="37"/>
      <c r="J51" s="37"/>
      <c r="K51" s="37"/>
      <c r="L51" s="37"/>
      <c r="M51" s="1">
        <v>25840708</v>
      </c>
      <c r="N51" s="37"/>
      <c r="O51" s="40">
        <v>8866160</v>
      </c>
      <c r="Q51" s="37"/>
      <c r="R51" s="37"/>
      <c r="S51" s="37"/>
      <c r="T51" s="37"/>
      <c r="U51" s="37"/>
      <c r="V51" s="37"/>
      <c r="W51" s="37"/>
      <c r="X51" s="37"/>
      <c r="Y51" s="37"/>
      <c r="Z51" s="40"/>
      <c r="AA51" s="37"/>
      <c r="AB51" s="37"/>
      <c r="AC51" s="37"/>
      <c r="AD51" s="37"/>
    </row>
    <row r="52" spans="1:30">
      <c r="A52" s="39">
        <v>553381</v>
      </c>
      <c r="B52" s="38" t="s">
        <v>260</v>
      </c>
      <c r="C52" s="37"/>
      <c r="D52" s="38" t="s">
        <v>115</v>
      </c>
      <c r="E52" s="44" t="s">
        <v>189</v>
      </c>
      <c r="F52" s="37"/>
      <c r="G52" s="38" t="s">
        <v>115</v>
      </c>
      <c r="H52" s="37"/>
      <c r="I52" s="37"/>
      <c r="J52" s="37"/>
      <c r="K52" s="37"/>
      <c r="L52" s="37"/>
      <c r="M52" s="1">
        <v>84000000</v>
      </c>
      <c r="N52" s="37"/>
      <c r="O52" s="40">
        <v>614550</v>
      </c>
      <c r="P52" s="37"/>
      <c r="R52" s="37"/>
      <c r="S52" s="37"/>
      <c r="T52" s="37"/>
      <c r="U52" s="37"/>
      <c r="V52" s="37"/>
      <c r="W52" s="37"/>
      <c r="X52" s="37"/>
      <c r="Y52" s="37"/>
      <c r="Z52" s="40"/>
      <c r="AA52" s="37"/>
      <c r="AB52" s="37"/>
      <c r="AC52" s="37"/>
      <c r="AD52" s="37"/>
    </row>
    <row r="53" spans="1:30">
      <c r="A53" s="39">
        <v>555100</v>
      </c>
      <c r="B53" s="38" t="s">
        <v>260</v>
      </c>
      <c r="C53" s="37"/>
      <c r="D53" s="38" t="s">
        <v>115</v>
      </c>
      <c r="E53" s="44" t="s">
        <v>148</v>
      </c>
      <c r="F53" s="37"/>
      <c r="G53" s="38" t="s">
        <v>115</v>
      </c>
      <c r="H53" s="37"/>
      <c r="I53" s="37"/>
      <c r="J53" s="37"/>
      <c r="K53" s="37"/>
      <c r="L53" s="37"/>
      <c r="M53" s="1">
        <v>90000000</v>
      </c>
      <c r="N53" s="37"/>
      <c r="O53" s="40">
        <v>286807348</v>
      </c>
      <c r="P53" s="37"/>
      <c r="Q53" s="37"/>
      <c r="R53" s="37"/>
      <c r="S53" s="37"/>
      <c r="T53" s="37"/>
      <c r="U53" s="37"/>
      <c r="V53" s="37"/>
      <c r="W53" s="37"/>
      <c r="X53" s="40"/>
      <c r="Y53" s="37"/>
      <c r="Z53" s="37"/>
      <c r="AA53" s="37"/>
      <c r="AB53" s="37"/>
      <c r="AC53" s="37"/>
      <c r="AD53" s="37"/>
    </row>
    <row r="54" spans="1:30">
      <c r="A54" s="39">
        <v>555167</v>
      </c>
      <c r="B54" s="38" t="s">
        <v>260</v>
      </c>
      <c r="C54" s="37"/>
      <c r="D54" s="38" t="s">
        <v>115</v>
      </c>
      <c r="E54" s="44" t="s">
        <v>149</v>
      </c>
      <c r="F54" s="37"/>
      <c r="G54" s="38" t="s">
        <v>115</v>
      </c>
      <c r="H54" s="37"/>
      <c r="I54" s="37"/>
      <c r="J54" s="37"/>
      <c r="K54" s="37"/>
      <c r="L54" s="37"/>
      <c r="M54" s="1">
        <v>184800000</v>
      </c>
      <c r="N54" s="37"/>
      <c r="O54" s="40">
        <v>22424657</v>
      </c>
      <c r="P54" s="37"/>
      <c r="Q54" s="37"/>
      <c r="R54" s="37"/>
      <c r="S54" s="37"/>
      <c r="T54" s="37"/>
      <c r="U54" s="37"/>
      <c r="V54" s="37"/>
      <c r="W54" s="37"/>
      <c r="X54" s="37"/>
      <c r="Y54" s="40"/>
      <c r="Z54" s="37"/>
      <c r="AA54" s="37"/>
      <c r="AB54" s="37"/>
      <c r="AC54" s="37"/>
      <c r="AD54" s="37"/>
    </row>
    <row r="55" spans="1:30">
      <c r="A55" s="39">
        <v>555204</v>
      </c>
      <c r="B55" s="38" t="s">
        <v>260</v>
      </c>
      <c r="C55" s="37"/>
      <c r="D55" s="38" t="s">
        <v>115</v>
      </c>
      <c r="E55" s="44" t="s">
        <v>272</v>
      </c>
      <c r="F55" s="37"/>
      <c r="G55" s="38" t="s">
        <v>115</v>
      </c>
      <c r="H55" s="37"/>
      <c r="I55" s="37"/>
      <c r="J55" s="37"/>
      <c r="K55" s="37"/>
      <c r="L55" s="37"/>
      <c r="M55" s="1">
        <v>61500000</v>
      </c>
      <c r="N55" s="37"/>
      <c r="O55" s="40">
        <v>17358000</v>
      </c>
      <c r="P55" s="37"/>
      <c r="Q55" s="37"/>
      <c r="R55" s="37"/>
      <c r="S55" s="37"/>
      <c r="T55" s="37"/>
      <c r="U55" s="37"/>
      <c r="V55" s="37"/>
      <c r="W55" s="37"/>
      <c r="X55" s="37"/>
      <c r="Y55" s="40"/>
      <c r="Z55" s="37"/>
      <c r="AA55" s="37"/>
      <c r="AB55" s="37"/>
      <c r="AC55" s="37"/>
      <c r="AD55" s="37"/>
    </row>
    <row r="56" spans="1:30">
      <c r="A56" s="37"/>
      <c r="B56" s="37"/>
      <c r="C56" s="37"/>
      <c r="D56" s="37"/>
      <c r="E56" s="37"/>
      <c r="F56" s="37"/>
      <c r="G56" s="37"/>
      <c r="H56" s="38" t="s">
        <v>527</v>
      </c>
      <c r="I56" s="37"/>
      <c r="J56" s="37"/>
      <c r="K56" s="37"/>
      <c r="L56" s="37"/>
      <c r="M56" s="1"/>
      <c r="N56" s="37"/>
      <c r="O56" s="8"/>
      <c r="P56" s="37"/>
      <c r="Q56" s="37"/>
      <c r="R56" s="37"/>
      <c r="S56" s="37"/>
      <c r="T56" s="37"/>
      <c r="U56" s="37"/>
      <c r="V56" s="37"/>
      <c r="W56" s="37"/>
      <c r="X56" s="37"/>
      <c r="Y56" s="37"/>
      <c r="Z56" s="37"/>
      <c r="AA56" s="37"/>
      <c r="AB56" s="37"/>
      <c r="AC56" s="37"/>
      <c r="AD56" s="42">
        <v>0</v>
      </c>
    </row>
    <row r="57" spans="1:30">
      <c r="A57" s="37"/>
      <c r="B57" s="37"/>
      <c r="C57" s="37"/>
      <c r="D57" s="37"/>
      <c r="E57" s="37"/>
      <c r="F57" s="37"/>
      <c r="G57" s="37"/>
      <c r="H57" s="38" t="s">
        <v>528</v>
      </c>
      <c r="I57" s="37"/>
      <c r="J57" s="37"/>
      <c r="K57" s="37"/>
      <c r="L57" s="37"/>
      <c r="M57" s="1"/>
      <c r="N57" s="37"/>
      <c r="O57" s="37"/>
      <c r="P57" s="37"/>
      <c r="Q57" s="37"/>
      <c r="R57" s="37"/>
      <c r="S57" s="37"/>
      <c r="T57" s="37"/>
      <c r="U57" s="37"/>
      <c r="V57" s="40"/>
      <c r="W57" s="37"/>
      <c r="X57" s="37"/>
      <c r="Y57" s="37"/>
      <c r="Z57" s="37"/>
      <c r="AA57" s="37"/>
      <c r="AB57" s="37"/>
      <c r="AC57" s="37"/>
      <c r="AD57" s="37"/>
    </row>
    <row r="58" spans="1:30">
      <c r="A58" s="37"/>
      <c r="B58" s="37"/>
      <c r="C58" s="37"/>
      <c r="D58" s="37"/>
      <c r="E58" s="37"/>
      <c r="F58" s="37"/>
      <c r="G58" s="37"/>
      <c r="H58" s="38" t="s">
        <v>529</v>
      </c>
      <c r="I58" s="37"/>
      <c r="J58" s="37"/>
      <c r="K58" s="37"/>
      <c r="L58" s="37"/>
      <c r="M58" s="1">
        <v>16375687</v>
      </c>
      <c r="N58" s="37"/>
      <c r="O58" s="37"/>
      <c r="P58" s="37"/>
      <c r="Q58" s="37"/>
      <c r="R58" s="37"/>
      <c r="S58" s="37"/>
      <c r="T58" s="37"/>
      <c r="U58" s="37"/>
      <c r="V58" s="40"/>
      <c r="W58" s="37"/>
      <c r="X58" s="37"/>
      <c r="Y58" s="37"/>
      <c r="Z58" s="37"/>
      <c r="AA58" s="37"/>
      <c r="AB58" s="37"/>
      <c r="AC58" s="37"/>
      <c r="AD58" s="37"/>
    </row>
    <row r="59" spans="1:30">
      <c r="A59" s="32"/>
      <c r="B59" s="31"/>
      <c r="C59" s="30"/>
      <c r="D59" s="31"/>
      <c r="E59" s="30"/>
      <c r="F59" s="30"/>
      <c r="G59" s="36"/>
      <c r="H59" s="31"/>
      <c r="I59" s="30"/>
      <c r="J59" s="30"/>
      <c r="K59" s="30"/>
      <c r="L59" s="30"/>
      <c r="M59" s="1">
        <v>10650000</v>
      </c>
      <c r="N59" s="30"/>
      <c r="O59" s="30"/>
      <c r="P59" s="30"/>
      <c r="Q59" s="30"/>
      <c r="R59" s="34"/>
      <c r="S59" s="30"/>
      <c r="T59" s="30"/>
      <c r="U59" s="30"/>
      <c r="V59" s="30"/>
      <c r="W59" s="30"/>
      <c r="X59" s="30"/>
      <c r="Y59" s="30"/>
      <c r="Z59" s="30"/>
      <c r="AA59" s="30"/>
      <c r="AB59" s="34"/>
    </row>
    <row r="60" spans="1:30" ht="16.5">
      <c r="A60" s="37"/>
      <c r="B60" s="37"/>
      <c r="C60" s="37"/>
      <c r="D60" s="37"/>
      <c r="E60" s="43" t="s">
        <v>108</v>
      </c>
      <c r="F60" s="37"/>
      <c r="G60" s="37"/>
      <c r="H60" s="37"/>
      <c r="I60" s="37"/>
      <c r="J60" s="37"/>
      <c r="K60" s="37"/>
      <c r="L60" s="37"/>
      <c r="M60" s="1">
        <v>42225807</v>
      </c>
      <c r="N60" s="37"/>
      <c r="O60" s="37"/>
      <c r="P60" s="37"/>
      <c r="Q60" s="37"/>
      <c r="R60" s="37"/>
      <c r="S60" s="37"/>
      <c r="T60" s="37"/>
      <c r="U60" s="37"/>
      <c r="V60" s="37"/>
      <c r="W60" s="37"/>
      <c r="X60" s="37"/>
      <c r="Y60" s="37"/>
      <c r="Z60" s="37"/>
      <c r="AA60" s="37"/>
      <c r="AB60" s="37"/>
      <c r="AC60" s="37"/>
      <c r="AD60" s="37"/>
    </row>
    <row r="61" spans="1:30">
      <c r="A61" s="37"/>
      <c r="B61" s="37"/>
      <c r="C61" s="37"/>
      <c r="D61" s="37"/>
      <c r="E61" s="37"/>
      <c r="F61" s="38" t="s">
        <v>109</v>
      </c>
      <c r="G61" s="38" t="s">
        <v>506</v>
      </c>
      <c r="H61" s="38" t="s">
        <v>531</v>
      </c>
      <c r="I61" s="37"/>
      <c r="J61" s="37"/>
      <c r="K61" s="37"/>
      <c r="L61" s="37"/>
      <c r="M61" s="1">
        <v>37005345</v>
      </c>
      <c r="N61" s="37"/>
      <c r="O61" s="37"/>
      <c r="P61" s="37"/>
      <c r="Q61" s="37"/>
      <c r="R61" s="37"/>
      <c r="S61" s="37"/>
      <c r="T61" s="38" t="s">
        <v>517</v>
      </c>
      <c r="U61" s="37"/>
      <c r="V61" s="38"/>
      <c r="W61" s="39"/>
      <c r="X61" s="37"/>
      <c r="Y61" s="37"/>
      <c r="Z61" s="37"/>
      <c r="AA61" s="37"/>
      <c r="AB61" s="37"/>
      <c r="AC61" s="37"/>
      <c r="AD61" s="37"/>
    </row>
    <row r="62" spans="1:30">
      <c r="A62" s="38" t="s">
        <v>110</v>
      </c>
      <c r="B62" s="37"/>
      <c r="C62" s="37"/>
      <c r="D62" s="37"/>
      <c r="E62" s="44" t="s">
        <v>523</v>
      </c>
      <c r="F62" s="38" t="s">
        <v>524</v>
      </c>
      <c r="G62" s="37"/>
      <c r="H62" s="38" t="s">
        <v>258</v>
      </c>
      <c r="I62" s="37"/>
      <c r="J62" s="37"/>
      <c r="K62" s="37"/>
      <c r="L62" s="37"/>
      <c r="M62" s="1">
        <v>15000000</v>
      </c>
      <c r="N62" s="37"/>
      <c r="O62" s="37"/>
      <c r="P62" s="37"/>
      <c r="Q62" s="37"/>
      <c r="R62" s="37"/>
      <c r="S62" s="37"/>
      <c r="T62" s="38" t="s">
        <v>519</v>
      </c>
      <c r="U62" s="37"/>
      <c r="V62" s="37"/>
      <c r="W62" s="38"/>
      <c r="X62" s="37"/>
      <c r="Y62" s="37"/>
      <c r="Z62" s="37"/>
      <c r="AA62" s="37"/>
      <c r="AB62" s="37"/>
      <c r="AC62" s="37"/>
      <c r="AD62" s="37"/>
    </row>
    <row r="63" spans="1:30">
      <c r="A63" s="37"/>
      <c r="B63" s="37"/>
      <c r="C63" s="37"/>
      <c r="D63" s="37"/>
      <c r="E63" s="37"/>
      <c r="F63" s="37"/>
      <c r="G63" s="37"/>
      <c r="H63" s="37"/>
      <c r="I63" s="37"/>
      <c r="J63" s="37"/>
      <c r="K63" s="37"/>
      <c r="L63" s="37"/>
      <c r="M63" s="1">
        <v>2098135</v>
      </c>
      <c r="N63" s="37"/>
      <c r="O63" s="37"/>
      <c r="P63" s="37"/>
      <c r="Q63" s="37"/>
      <c r="R63" s="37"/>
      <c r="S63" s="37"/>
      <c r="T63" s="38" t="s">
        <v>532</v>
      </c>
      <c r="U63" s="37"/>
      <c r="V63" s="37"/>
      <c r="W63" s="37"/>
      <c r="X63" s="37"/>
      <c r="Y63" s="37"/>
      <c r="Z63" s="37"/>
      <c r="AA63" s="37"/>
      <c r="AB63" s="37"/>
      <c r="AC63" s="37"/>
      <c r="AD63" s="37"/>
    </row>
    <row r="64" spans="1:30">
      <c r="A64" s="37"/>
      <c r="B64" s="37"/>
      <c r="C64" s="37"/>
      <c r="D64" s="37"/>
      <c r="E64" s="37"/>
      <c r="F64" s="38" t="s">
        <v>111</v>
      </c>
      <c r="G64" s="37"/>
      <c r="H64" s="38" t="s">
        <v>525</v>
      </c>
      <c r="I64" s="37"/>
      <c r="J64" s="37"/>
      <c r="K64" s="37"/>
      <c r="L64" s="37"/>
      <c r="M64" s="1">
        <v>23232877</v>
      </c>
      <c r="N64" s="37"/>
      <c r="O64" s="37"/>
      <c r="P64" s="37"/>
      <c r="Q64" s="37"/>
      <c r="R64" s="37"/>
      <c r="S64" s="37"/>
      <c r="T64" s="37"/>
      <c r="U64" s="37"/>
      <c r="V64" s="37"/>
      <c r="W64" s="37"/>
      <c r="X64" s="37"/>
      <c r="Y64" s="37"/>
      <c r="Z64" s="37"/>
      <c r="AA64" s="37"/>
      <c r="AB64" s="37"/>
      <c r="AC64" s="37"/>
      <c r="AD64" s="37"/>
    </row>
    <row r="65" spans="1:32">
      <c r="A65" s="38" t="s">
        <v>112</v>
      </c>
      <c r="B65" s="38" t="s">
        <v>507</v>
      </c>
      <c r="C65" s="38" t="s">
        <v>508</v>
      </c>
      <c r="D65" s="38" t="s">
        <v>509</v>
      </c>
      <c r="E65" s="44" t="s">
        <v>113</v>
      </c>
      <c r="F65" s="37"/>
      <c r="G65" s="37"/>
      <c r="H65" s="38" t="s">
        <v>260</v>
      </c>
      <c r="I65" s="38" t="s">
        <v>260</v>
      </c>
      <c r="J65" s="38" t="s">
        <v>260</v>
      </c>
      <c r="K65" s="38" t="s">
        <v>260</v>
      </c>
      <c r="L65" s="38" t="s">
        <v>260</v>
      </c>
      <c r="M65" s="7"/>
      <c r="N65" s="38" t="s">
        <v>260</v>
      </c>
      <c r="O65" s="38" t="s">
        <v>260</v>
      </c>
      <c r="P65" s="38" t="s">
        <v>260</v>
      </c>
      <c r="Q65" s="38" t="s">
        <v>260</v>
      </c>
      <c r="R65" s="38" t="s">
        <v>260</v>
      </c>
      <c r="S65" s="38" t="s">
        <v>260</v>
      </c>
      <c r="T65" s="38" t="s">
        <v>526</v>
      </c>
      <c r="U65" s="38" t="s">
        <v>260</v>
      </c>
      <c r="V65" s="38"/>
      <c r="W65" s="38"/>
      <c r="X65" s="38"/>
      <c r="Y65" s="38"/>
      <c r="Z65" s="38"/>
      <c r="AA65" s="38"/>
      <c r="AB65" s="38"/>
      <c r="AC65" s="38"/>
      <c r="AD65" s="38" t="s">
        <v>260</v>
      </c>
      <c r="AE65" s="30"/>
      <c r="AF65" s="30"/>
    </row>
    <row r="66" spans="1:32">
      <c r="A66" s="37"/>
      <c r="B66" s="38" t="s">
        <v>510</v>
      </c>
      <c r="C66" s="37"/>
      <c r="D66" s="38" t="s">
        <v>511</v>
      </c>
      <c r="E66" s="37"/>
      <c r="F66" s="37"/>
      <c r="G66" s="37"/>
      <c r="H66" s="37"/>
      <c r="I66" s="37"/>
      <c r="J66" s="37"/>
      <c r="K66" s="37"/>
      <c r="L66" s="37"/>
      <c r="M66" s="1">
        <v>8866160</v>
      </c>
      <c r="N66" s="37"/>
      <c r="O66" s="37"/>
      <c r="P66" s="37"/>
      <c r="Q66" s="38" t="s">
        <v>512</v>
      </c>
      <c r="R66" s="37"/>
      <c r="S66" s="37"/>
      <c r="T66" s="37"/>
      <c r="U66" s="37"/>
      <c r="V66" s="37"/>
      <c r="W66" s="37"/>
      <c r="X66" s="38"/>
      <c r="Y66" s="37"/>
      <c r="Z66" s="37"/>
      <c r="AA66" s="37"/>
      <c r="AB66" s="37"/>
      <c r="AC66" s="38"/>
      <c r="AD66" s="37"/>
      <c r="AE66" s="30"/>
      <c r="AF66" s="30"/>
    </row>
    <row r="67" spans="1:32">
      <c r="A67" s="37"/>
      <c r="B67" s="37"/>
      <c r="C67" s="37"/>
      <c r="D67" s="37"/>
      <c r="E67" s="37"/>
      <c r="F67" s="37"/>
      <c r="G67" s="37"/>
      <c r="H67" s="38" t="s">
        <v>530</v>
      </c>
      <c r="I67" s="37"/>
      <c r="J67" s="37"/>
      <c r="K67" s="37"/>
      <c r="L67" s="37"/>
      <c r="M67" s="1">
        <v>614550</v>
      </c>
      <c r="N67" s="37"/>
      <c r="O67" s="37"/>
      <c r="P67" s="37"/>
      <c r="Q67" s="37"/>
      <c r="R67" s="37"/>
      <c r="S67" s="37"/>
      <c r="T67" s="37"/>
      <c r="U67" s="37"/>
      <c r="V67" s="40"/>
      <c r="W67" s="37"/>
      <c r="X67" s="37"/>
      <c r="Y67" s="37"/>
      <c r="Z67" s="37"/>
      <c r="AA67" s="37"/>
      <c r="AB67" s="37"/>
      <c r="AC67" s="37"/>
      <c r="AD67" s="37"/>
      <c r="AE67" s="30"/>
      <c r="AF67" s="30"/>
    </row>
    <row r="68" spans="1:32">
      <c r="A68" s="37"/>
      <c r="B68" s="37"/>
      <c r="C68" s="37"/>
      <c r="D68" s="37"/>
      <c r="E68" s="37"/>
      <c r="F68" s="37"/>
      <c r="G68" s="37"/>
      <c r="H68" s="38" t="s">
        <v>515</v>
      </c>
      <c r="I68" s="37"/>
      <c r="J68" s="37"/>
      <c r="K68" s="37"/>
      <c r="L68" s="37"/>
      <c r="M68" s="1">
        <v>286807348</v>
      </c>
      <c r="N68" s="37"/>
      <c r="O68" s="37"/>
      <c r="P68" s="37"/>
      <c r="Q68" s="37"/>
      <c r="R68" s="37"/>
      <c r="S68" s="37"/>
      <c r="T68" s="37"/>
      <c r="U68" s="37"/>
      <c r="V68" s="41"/>
      <c r="W68" s="37"/>
      <c r="X68" s="37"/>
      <c r="Y68" s="37"/>
      <c r="Z68" s="37"/>
      <c r="AA68" s="37"/>
      <c r="AB68" s="37"/>
      <c r="AC68" s="37"/>
      <c r="AD68" s="37"/>
      <c r="AE68" s="31"/>
      <c r="AF68" s="31"/>
    </row>
    <row r="69" spans="1:32">
      <c r="A69" s="37"/>
      <c r="B69" s="37"/>
      <c r="C69" s="37"/>
      <c r="D69" s="37"/>
      <c r="E69" s="37"/>
      <c r="F69" s="37"/>
      <c r="G69" s="37"/>
      <c r="H69" s="38" t="s">
        <v>516</v>
      </c>
      <c r="I69" s="37"/>
      <c r="J69" s="37"/>
      <c r="K69" s="37"/>
      <c r="L69" s="37"/>
      <c r="M69" s="1"/>
      <c r="N69" s="37"/>
      <c r="O69" s="37"/>
      <c r="P69" s="37"/>
      <c r="Q69" s="37"/>
      <c r="R69" s="37"/>
      <c r="S69" s="37"/>
      <c r="T69" s="37"/>
      <c r="U69" s="37"/>
      <c r="V69" s="37"/>
      <c r="W69" s="37"/>
      <c r="X69" s="37"/>
      <c r="Y69" s="37"/>
      <c r="Z69" s="37"/>
      <c r="AA69" s="37"/>
      <c r="AB69" s="37"/>
      <c r="AC69" s="37"/>
      <c r="AD69" s="42">
        <v>0</v>
      </c>
      <c r="AE69" s="31"/>
      <c r="AF69" s="30"/>
    </row>
    <row r="70" spans="1:32">
      <c r="A70" s="32"/>
      <c r="B70" s="31"/>
      <c r="C70" s="30"/>
      <c r="D70" s="31"/>
      <c r="E70" s="30"/>
      <c r="F70" s="30"/>
      <c r="G70" s="36"/>
      <c r="H70" s="31"/>
      <c r="I70" s="30"/>
      <c r="J70" s="30"/>
      <c r="K70" s="30"/>
      <c r="L70" s="30"/>
      <c r="M70" s="1">
        <v>22424657</v>
      </c>
      <c r="N70" s="34"/>
      <c r="O70" s="30"/>
      <c r="P70" s="30"/>
      <c r="Q70" s="30"/>
      <c r="R70" s="30"/>
      <c r="S70" s="30"/>
      <c r="T70" s="30"/>
      <c r="U70" s="30"/>
      <c r="V70" s="30"/>
      <c r="W70" s="30"/>
      <c r="X70" s="34"/>
      <c r="Y70" s="30"/>
      <c r="Z70" s="30"/>
      <c r="AA70" s="30"/>
      <c r="AB70" s="30"/>
      <c r="AC70" s="30"/>
      <c r="AD70" s="30"/>
      <c r="AE70" s="30"/>
      <c r="AF70" s="30"/>
    </row>
    <row r="71" spans="1:32">
      <c r="A71" s="32"/>
      <c r="B71" s="31"/>
      <c r="C71" s="30"/>
      <c r="D71" s="31"/>
      <c r="E71" s="30"/>
      <c r="F71" s="30"/>
      <c r="G71" s="36"/>
      <c r="H71" s="31"/>
      <c r="I71" s="30"/>
      <c r="J71" s="30"/>
      <c r="K71" s="30"/>
      <c r="L71" s="30"/>
      <c r="M71" s="1">
        <v>17358000</v>
      </c>
      <c r="N71" s="33"/>
      <c r="O71" s="30"/>
      <c r="P71" s="30"/>
      <c r="Q71" s="30"/>
      <c r="R71" s="30"/>
      <c r="S71" s="30"/>
      <c r="T71" s="30"/>
      <c r="U71" s="30"/>
      <c r="V71" s="30"/>
      <c r="W71" s="30"/>
      <c r="X71" s="30"/>
      <c r="Y71" s="33"/>
      <c r="Z71" s="30"/>
      <c r="AA71" s="30"/>
      <c r="AB71" s="30"/>
      <c r="AC71" s="30"/>
      <c r="AD71" s="30"/>
      <c r="AE71" s="30"/>
      <c r="AF71" s="30"/>
    </row>
    <row r="72" spans="1:32">
      <c r="A72" s="32"/>
      <c r="B72" s="31"/>
      <c r="C72" s="30"/>
      <c r="D72" s="31"/>
      <c r="E72" s="30"/>
      <c r="F72" s="30"/>
      <c r="G72" s="36"/>
      <c r="H72" s="31"/>
      <c r="I72" s="30"/>
      <c r="J72" s="30"/>
      <c r="K72" s="30"/>
      <c r="L72" s="30"/>
      <c r="M72" s="30"/>
      <c r="N72" s="34"/>
      <c r="O72" s="30"/>
      <c r="P72" s="30"/>
      <c r="Q72" s="30"/>
      <c r="R72" s="30"/>
      <c r="S72" s="30"/>
      <c r="T72" s="30"/>
      <c r="U72" s="30"/>
      <c r="V72" s="30"/>
      <c r="W72" s="30"/>
      <c r="X72" s="34"/>
      <c r="Y72" s="30"/>
      <c r="Z72" s="30"/>
      <c r="AA72" s="30"/>
      <c r="AB72" s="30"/>
      <c r="AC72" s="30"/>
      <c r="AD72" s="30"/>
      <c r="AE72" s="30"/>
      <c r="AF72" s="30"/>
    </row>
    <row r="73" spans="1:32">
      <c r="A73" s="32"/>
      <c r="B73" s="31"/>
      <c r="C73" s="30"/>
      <c r="D73" s="31"/>
      <c r="E73" s="30"/>
      <c r="F73" s="30"/>
      <c r="G73" s="36"/>
      <c r="H73" s="31"/>
      <c r="I73" s="30"/>
      <c r="J73" s="30"/>
      <c r="K73" s="30"/>
      <c r="L73" s="30"/>
      <c r="M73" s="30"/>
      <c r="N73" s="34"/>
      <c r="O73" s="30"/>
      <c r="P73" s="30"/>
      <c r="Q73" s="30"/>
      <c r="R73" s="30"/>
      <c r="S73" s="30"/>
      <c r="T73" s="30"/>
      <c r="U73" s="30"/>
      <c r="V73" s="30"/>
      <c r="W73" s="30"/>
      <c r="X73" s="34"/>
      <c r="Y73" s="30"/>
      <c r="Z73" s="30"/>
      <c r="AA73" s="30"/>
      <c r="AB73" s="30"/>
      <c r="AC73" s="30"/>
      <c r="AD73" s="30"/>
      <c r="AE73" s="30"/>
      <c r="AF73" s="30"/>
    </row>
    <row r="74" spans="1:32">
      <c r="A74" s="32"/>
      <c r="B74" s="31"/>
      <c r="C74" s="30"/>
      <c r="D74" s="31"/>
      <c r="E74" s="30"/>
      <c r="F74" s="30"/>
      <c r="G74" s="36"/>
      <c r="H74" s="31"/>
      <c r="I74" s="30"/>
      <c r="J74" s="30"/>
      <c r="K74" s="30"/>
      <c r="L74" s="30"/>
      <c r="M74" s="30"/>
      <c r="N74" s="34"/>
      <c r="O74" s="30"/>
      <c r="P74" s="30"/>
      <c r="Q74" s="30"/>
      <c r="R74" s="30"/>
      <c r="S74" s="30"/>
      <c r="T74" s="30"/>
      <c r="U74" s="30"/>
      <c r="V74" s="30"/>
      <c r="W74" s="30"/>
      <c r="X74" s="30"/>
      <c r="Y74" s="34"/>
      <c r="Z74" s="30"/>
      <c r="AA74" s="30"/>
      <c r="AB74" s="30"/>
      <c r="AC74" s="30"/>
      <c r="AD74" s="30"/>
      <c r="AE74" s="30"/>
      <c r="AF74" s="30"/>
    </row>
    <row r="75" spans="1:32">
      <c r="A75" s="32"/>
      <c r="B75" s="31"/>
      <c r="C75" s="30"/>
      <c r="D75" s="31"/>
      <c r="E75" s="30"/>
      <c r="F75" s="30"/>
      <c r="G75" s="36"/>
      <c r="H75" s="31"/>
      <c r="I75" s="30"/>
      <c r="J75" s="30"/>
      <c r="K75" s="30"/>
      <c r="L75" s="30"/>
      <c r="M75" s="30"/>
      <c r="N75" s="30"/>
      <c r="O75" s="34"/>
      <c r="P75" s="30"/>
      <c r="Q75" s="30"/>
      <c r="R75" s="30"/>
      <c r="S75" s="30"/>
      <c r="T75" s="30"/>
      <c r="U75" s="30"/>
      <c r="V75" s="30"/>
      <c r="W75" s="30"/>
      <c r="X75" s="30"/>
      <c r="Y75" s="30"/>
      <c r="Z75" s="34"/>
      <c r="AA75" s="30"/>
      <c r="AB75" s="30"/>
      <c r="AC75" s="30"/>
      <c r="AD75" s="30"/>
      <c r="AE75" s="30"/>
      <c r="AF75" s="30"/>
    </row>
    <row r="76" spans="1:32">
      <c r="A76" s="32"/>
      <c r="B76" s="31"/>
      <c r="C76" s="30"/>
      <c r="D76" s="31"/>
      <c r="E76" s="30"/>
      <c r="F76" s="30"/>
      <c r="G76" s="36"/>
      <c r="H76" s="31"/>
      <c r="I76" s="30"/>
      <c r="J76" s="30"/>
      <c r="K76" s="30"/>
      <c r="L76" s="30"/>
      <c r="M76" s="30"/>
      <c r="N76" s="30"/>
      <c r="O76" s="30"/>
      <c r="P76" s="34"/>
      <c r="Q76" s="30"/>
      <c r="R76" s="30"/>
      <c r="S76" s="30"/>
      <c r="T76" s="30"/>
      <c r="U76" s="30"/>
      <c r="V76" s="30"/>
      <c r="W76" s="30"/>
      <c r="X76" s="30"/>
      <c r="Y76" s="30"/>
      <c r="Z76" s="34"/>
      <c r="AA76" s="30"/>
      <c r="AB76" s="30"/>
      <c r="AC76" s="30"/>
      <c r="AD76" s="30"/>
      <c r="AE76" s="30"/>
      <c r="AF76" s="30"/>
    </row>
    <row r="77" spans="1:32">
      <c r="A77" s="32"/>
      <c r="B77" s="31"/>
      <c r="C77" s="30"/>
      <c r="D77" s="31"/>
      <c r="E77" s="30"/>
      <c r="F77" s="30"/>
      <c r="G77" s="36"/>
      <c r="H77" s="31"/>
      <c r="I77" s="30"/>
      <c r="J77" s="30"/>
      <c r="K77" s="30"/>
      <c r="L77" s="30"/>
      <c r="M77" s="30"/>
      <c r="N77" s="33"/>
      <c r="O77" s="30"/>
      <c r="P77" s="30"/>
      <c r="Q77" s="30"/>
      <c r="R77" s="30"/>
      <c r="S77" s="30"/>
      <c r="T77" s="30"/>
      <c r="U77" s="30"/>
      <c r="V77" s="30"/>
      <c r="W77" s="30"/>
      <c r="X77" s="30"/>
      <c r="Y77" s="33"/>
      <c r="Z77" s="30"/>
      <c r="AA77" s="30"/>
      <c r="AB77" s="30"/>
      <c r="AC77" s="30"/>
      <c r="AD77" s="30"/>
      <c r="AE77" s="30"/>
      <c r="AF77" s="30"/>
    </row>
    <row r="78" spans="1:32">
      <c r="A78" s="32"/>
      <c r="B78" s="31"/>
      <c r="C78" s="30"/>
      <c r="D78" s="31"/>
      <c r="E78" s="30"/>
      <c r="F78" s="30"/>
      <c r="G78" s="36"/>
      <c r="H78" s="31"/>
      <c r="I78" s="30"/>
      <c r="J78" s="30"/>
      <c r="K78" s="30"/>
      <c r="L78" s="30"/>
      <c r="M78" s="30"/>
      <c r="N78" s="33"/>
      <c r="O78" s="30"/>
      <c r="P78" s="30"/>
      <c r="Q78" s="30"/>
      <c r="R78" s="30"/>
      <c r="S78" s="30"/>
      <c r="T78" s="30"/>
      <c r="U78" s="30"/>
      <c r="V78" s="30"/>
      <c r="W78" s="30"/>
      <c r="X78" s="30"/>
      <c r="Y78" s="33"/>
      <c r="Z78" s="30"/>
      <c r="AA78" s="30"/>
      <c r="AB78" s="30"/>
      <c r="AC78" s="30"/>
      <c r="AD78" s="30"/>
      <c r="AE78" s="30"/>
      <c r="AF78" s="30"/>
    </row>
    <row r="79" spans="1:32">
      <c r="A79" s="32"/>
      <c r="B79" s="31"/>
      <c r="C79" s="30"/>
      <c r="D79" s="31"/>
      <c r="E79" s="30"/>
      <c r="F79" s="30"/>
      <c r="G79" s="36"/>
      <c r="H79" s="31"/>
      <c r="I79" s="30"/>
      <c r="J79" s="30"/>
      <c r="K79" s="30"/>
      <c r="L79" s="30"/>
      <c r="M79" s="30"/>
      <c r="N79" s="30"/>
      <c r="O79" s="30"/>
      <c r="P79" s="33"/>
      <c r="Q79" s="30"/>
      <c r="R79" s="30"/>
      <c r="S79" s="30"/>
      <c r="T79" s="30"/>
      <c r="U79" s="30"/>
      <c r="V79" s="30"/>
      <c r="W79" s="30"/>
      <c r="X79" s="30"/>
      <c r="Y79" s="30"/>
      <c r="Z79" s="30"/>
      <c r="AA79" s="33"/>
      <c r="AB79" s="30"/>
      <c r="AC79" s="30"/>
      <c r="AD79" s="30"/>
      <c r="AE79" s="30"/>
      <c r="AF79" s="30"/>
    </row>
    <row r="80" spans="1:32">
      <c r="A80" s="32"/>
      <c r="B80" s="31"/>
      <c r="C80" s="30"/>
      <c r="D80" s="31"/>
      <c r="E80" s="30"/>
      <c r="F80" s="30"/>
      <c r="G80" s="36"/>
      <c r="H80" s="31"/>
      <c r="I80" s="30"/>
      <c r="J80" s="30"/>
      <c r="K80" s="30"/>
      <c r="L80" s="30"/>
      <c r="M80" s="30"/>
      <c r="N80" s="30"/>
      <c r="O80" s="30"/>
      <c r="P80" s="33"/>
      <c r="Q80" s="30"/>
      <c r="R80" s="30"/>
      <c r="S80" s="30"/>
      <c r="T80" s="30"/>
      <c r="U80" s="30"/>
      <c r="V80" s="30"/>
      <c r="W80" s="30"/>
      <c r="X80" s="30"/>
      <c r="Y80" s="30"/>
      <c r="Z80" s="33"/>
      <c r="AA80" s="30"/>
      <c r="AB80" s="30"/>
      <c r="AC80" s="30"/>
      <c r="AD80" s="30"/>
      <c r="AE80" s="30"/>
      <c r="AF80" s="30"/>
    </row>
    <row r="81" spans="1:28">
      <c r="A81" s="32"/>
      <c r="B81" s="31"/>
      <c r="C81" s="30"/>
      <c r="D81" s="31"/>
      <c r="E81" s="30"/>
      <c r="F81" s="30"/>
      <c r="G81" s="36"/>
      <c r="H81" s="31"/>
      <c r="I81" s="30"/>
      <c r="J81" s="30"/>
      <c r="K81" s="30"/>
      <c r="L81" s="30"/>
      <c r="M81" s="30"/>
      <c r="N81" s="30"/>
      <c r="O81" s="30"/>
      <c r="P81" s="33"/>
      <c r="Q81" s="30"/>
      <c r="R81" s="30"/>
      <c r="S81" s="30"/>
      <c r="T81" s="30"/>
      <c r="U81" s="30"/>
      <c r="V81" s="30"/>
      <c r="W81" s="30"/>
      <c r="X81" s="30"/>
      <c r="Y81" s="30"/>
      <c r="Z81" s="30"/>
      <c r="AA81" s="33"/>
      <c r="AB81" s="30"/>
    </row>
    <row r="82" spans="1:28">
      <c r="A82" s="32"/>
      <c r="B82" s="31"/>
      <c r="C82" s="30"/>
      <c r="D82" s="31"/>
      <c r="E82" s="30"/>
      <c r="F82" s="30"/>
      <c r="G82" s="36"/>
      <c r="H82" s="31"/>
      <c r="I82" s="30"/>
      <c r="J82" s="30"/>
      <c r="K82" s="30"/>
      <c r="L82" s="30"/>
      <c r="M82" s="30"/>
      <c r="N82" s="30"/>
      <c r="O82" s="30"/>
      <c r="P82" s="33"/>
      <c r="Q82" s="30"/>
      <c r="R82" s="30"/>
      <c r="S82" s="30"/>
      <c r="T82" s="30"/>
      <c r="U82" s="30"/>
      <c r="V82" s="30"/>
      <c r="W82" s="30"/>
      <c r="X82" s="30"/>
      <c r="Y82" s="30"/>
      <c r="Z82" s="33"/>
      <c r="AA82" s="30"/>
      <c r="AB82" s="30"/>
    </row>
    <row r="83" spans="1:28">
      <c r="A83" s="32"/>
      <c r="B83" s="31"/>
      <c r="C83" s="30"/>
      <c r="D83" s="31"/>
      <c r="E83" s="30"/>
      <c r="F83" s="30"/>
      <c r="G83" s="36"/>
      <c r="H83" s="31"/>
      <c r="I83" s="30"/>
      <c r="J83" s="30"/>
      <c r="K83" s="30"/>
      <c r="L83" s="30"/>
      <c r="M83" s="30"/>
      <c r="N83" s="30"/>
      <c r="O83" s="30"/>
      <c r="P83" s="33"/>
      <c r="Q83" s="30"/>
      <c r="R83" s="30"/>
      <c r="S83" s="30"/>
      <c r="T83" s="30"/>
      <c r="U83" s="30"/>
      <c r="V83" s="30"/>
      <c r="W83" s="30"/>
      <c r="X83" s="30"/>
      <c r="Y83" s="30"/>
      <c r="Z83" s="33"/>
      <c r="AA83" s="30"/>
      <c r="AB83" s="30"/>
    </row>
    <row r="84" spans="1:28">
      <c r="A84" s="32"/>
      <c r="B84" s="31"/>
      <c r="C84" s="30"/>
      <c r="D84" s="31"/>
      <c r="E84" s="30"/>
      <c r="F84" s="30"/>
      <c r="G84" s="36"/>
      <c r="H84" s="31"/>
      <c r="I84" s="30"/>
      <c r="J84" s="30"/>
      <c r="K84" s="30"/>
      <c r="L84" s="30"/>
      <c r="M84" s="30"/>
      <c r="N84" s="30"/>
      <c r="O84" s="30"/>
      <c r="P84" s="30"/>
      <c r="Q84" s="33"/>
      <c r="R84" s="30"/>
      <c r="S84" s="30"/>
      <c r="T84" s="30"/>
      <c r="U84" s="30"/>
      <c r="V84" s="30"/>
      <c r="W84" s="30"/>
      <c r="X84" s="30"/>
      <c r="Y84" s="30"/>
      <c r="Z84" s="30"/>
      <c r="AA84" s="30"/>
      <c r="AB84" s="33"/>
    </row>
    <row r="85" spans="1:28">
      <c r="A85" s="32"/>
      <c r="B85" s="31"/>
      <c r="C85" s="30"/>
      <c r="D85" s="31"/>
      <c r="E85" s="30"/>
      <c r="F85" s="30"/>
      <c r="G85" s="36"/>
      <c r="H85" s="31"/>
      <c r="I85" s="30"/>
      <c r="J85" s="30"/>
      <c r="K85" s="30"/>
      <c r="L85" s="30"/>
      <c r="M85" s="30"/>
      <c r="N85" s="30"/>
      <c r="O85" s="30"/>
      <c r="P85" s="33"/>
      <c r="Q85" s="30"/>
      <c r="R85" s="30"/>
      <c r="S85" s="30"/>
      <c r="T85" s="30"/>
      <c r="U85" s="30"/>
      <c r="V85" s="30"/>
      <c r="W85" s="30"/>
      <c r="X85" s="30"/>
      <c r="Y85" s="30"/>
      <c r="Z85" s="30"/>
      <c r="AA85" s="33"/>
      <c r="AB85" s="30"/>
    </row>
    <row r="86" spans="1:28">
      <c r="A86" s="32"/>
      <c r="B86" s="31"/>
      <c r="C86" s="30"/>
      <c r="D86" s="31"/>
      <c r="E86" s="30"/>
      <c r="F86" s="30"/>
      <c r="G86" s="36"/>
      <c r="H86" s="31"/>
      <c r="I86" s="30"/>
      <c r="J86" s="30"/>
      <c r="K86" s="30"/>
      <c r="L86" s="30"/>
      <c r="M86" s="30"/>
      <c r="N86" s="30"/>
      <c r="O86" s="30"/>
      <c r="P86" s="34"/>
      <c r="Q86" s="30"/>
      <c r="R86" s="30"/>
      <c r="S86" s="30"/>
      <c r="T86" s="30"/>
      <c r="U86" s="30"/>
      <c r="V86" s="30"/>
      <c r="W86" s="30"/>
      <c r="X86" s="30"/>
      <c r="Y86" s="30"/>
      <c r="Z86" s="34"/>
      <c r="AA86" s="30"/>
      <c r="AB86" s="30"/>
    </row>
    <row r="87" spans="1:28">
      <c r="A87" s="32"/>
      <c r="B87" s="31"/>
      <c r="C87" s="30"/>
      <c r="D87" s="31"/>
      <c r="E87" s="30"/>
      <c r="F87" s="30"/>
      <c r="G87" s="36"/>
      <c r="H87" s="31"/>
      <c r="I87" s="30"/>
      <c r="J87" s="30"/>
      <c r="K87" s="30"/>
      <c r="L87" s="30"/>
      <c r="M87" s="30"/>
      <c r="N87" s="30"/>
      <c r="O87" s="30"/>
      <c r="P87" s="33"/>
      <c r="Q87" s="30"/>
      <c r="R87" s="30"/>
      <c r="S87" s="30"/>
      <c r="T87" s="30"/>
      <c r="U87" s="30"/>
      <c r="V87" s="30"/>
      <c r="W87" s="30"/>
      <c r="X87" s="30"/>
      <c r="Y87" s="30"/>
      <c r="Z87" s="30"/>
      <c r="AA87" s="33"/>
      <c r="AB87" s="30"/>
    </row>
    <row r="88" spans="1:28">
      <c r="A88" s="32"/>
      <c r="B88" s="31"/>
      <c r="C88" s="30"/>
      <c r="D88" s="31"/>
      <c r="E88" s="30"/>
      <c r="F88" s="30"/>
      <c r="G88" s="36"/>
      <c r="H88" s="31"/>
      <c r="I88" s="30"/>
      <c r="J88" s="30"/>
      <c r="K88" s="30"/>
      <c r="L88" s="30"/>
      <c r="M88" s="30"/>
      <c r="N88" s="30"/>
      <c r="O88" s="30"/>
      <c r="P88" s="33"/>
      <c r="Q88" s="30"/>
      <c r="R88" s="30"/>
      <c r="S88" s="30"/>
      <c r="T88" s="30"/>
      <c r="U88" s="30"/>
      <c r="V88" s="30"/>
      <c r="W88" s="30"/>
      <c r="X88" s="30"/>
      <c r="Y88" s="30"/>
      <c r="Z88" s="30"/>
      <c r="AA88" s="33"/>
      <c r="AB88" s="30"/>
    </row>
    <row r="89" spans="1:28">
      <c r="A89" s="32"/>
      <c r="B89" s="31"/>
      <c r="C89" s="30"/>
      <c r="D89" s="31"/>
      <c r="E89" s="30"/>
      <c r="F89" s="30"/>
      <c r="G89" s="36"/>
      <c r="H89" s="31"/>
      <c r="I89" s="30"/>
      <c r="J89" s="30"/>
      <c r="K89" s="30"/>
      <c r="L89" s="30"/>
      <c r="M89" s="30"/>
      <c r="N89" s="30"/>
      <c r="O89" s="30"/>
      <c r="P89" s="33"/>
      <c r="Q89" s="30"/>
      <c r="R89" s="30"/>
      <c r="S89" s="30"/>
      <c r="T89" s="30"/>
      <c r="U89" s="30"/>
      <c r="V89" s="30"/>
      <c r="W89" s="30"/>
      <c r="X89" s="30"/>
      <c r="Y89" s="30"/>
      <c r="Z89" s="30"/>
      <c r="AA89" s="33"/>
      <c r="AB89" s="30"/>
    </row>
    <row r="90" spans="1:28">
      <c r="A90" s="32"/>
      <c r="B90" s="31"/>
      <c r="C90" s="30"/>
      <c r="D90" s="31"/>
      <c r="E90" s="30"/>
      <c r="F90" s="30"/>
      <c r="G90" s="36"/>
      <c r="H90" s="31"/>
      <c r="I90" s="30"/>
      <c r="J90" s="30"/>
      <c r="K90" s="30"/>
      <c r="L90" s="30"/>
      <c r="M90" s="30"/>
      <c r="N90" s="30"/>
      <c r="O90" s="30"/>
      <c r="P90" s="33"/>
      <c r="Q90" s="30"/>
      <c r="R90" s="30"/>
      <c r="S90" s="30"/>
      <c r="T90" s="30"/>
      <c r="U90" s="30"/>
      <c r="V90" s="30"/>
      <c r="W90" s="30"/>
      <c r="X90" s="30"/>
      <c r="Y90" s="30"/>
      <c r="Z90" s="30"/>
      <c r="AA90" s="33"/>
      <c r="AB90" s="30"/>
    </row>
    <row r="91" spans="1:28">
      <c r="A91" s="32"/>
      <c r="B91" s="31"/>
      <c r="C91" s="30"/>
      <c r="D91" s="31"/>
      <c r="E91" s="30"/>
      <c r="F91" s="30"/>
      <c r="G91" s="36"/>
      <c r="H91" s="31"/>
      <c r="I91" s="30"/>
      <c r="J91" s="30"/>
      <c r="K91" s="30"/>
      <c r="L91" s="30"/>
      <c r="M91" s="30"/>
      <c r="N91" s="30"/>
      <c r="O91" s="33"/>
      <c r="P91" s="30"/>
      <c r="Q91" s="30"/>
      <c r="R91" s="30"/>
      <c r="S91" s="30"/>
      <c r="T91" s="30"/>
      <c r="U91" s="30"/>
      <c r="V91" s="30"/>
      <c r="W91" s="30"/>
      <c r="X91" s="30"/>
      <c r="Y91" s="33"/>
      <c r="Z91" s="30"/>
      <c r="AA91" s="30"/>
      <c r="AB91" s="30"/>
    </row>
    <row r="92" spans="1:28">
      <c r="A92" s="32"/>
      <c r="B92" s="31"/>
      <c r="C92" s="30"/>
      <c r="D92" s="31"/>
      <c r="E92" s="30"/>
      <c r="F92" s="30"/>
      <c r="G92" s="36"/>
      <c r="H92" s="31"/>
      <c r="I92" s="30"/>
      <c r="J92" s="30"/>
      <c r="K92" s="30"/>
      <c r="L92" s="30"/>
      <c r="M92" s="30"/>
      <c r="N92" s="30"/>
      <c r="O92" s="30"/>
      <c r="P92" s="33"/>
      <c r="Q92" s="30"/>
      <c r="R92" s="30"/>
      <c r="S92" s="30"/>
      <c r="T92" s="30"/>
      <c r="U92" s="30"/>
      <c r="V92" s="30"/>
      <c r="W92" s="30"/>
      <c r="X92" s="30"/>
      <c r="Y92" s="30"/>
      <c r="Z92" s="30"/>
      <c r="AA92" s="33"/>
      <c r="AB92" s="30"/>
    </row>
    <row r="93" spans="1:28">
      <c r="A93" s="32"/>
      <c r="B93" s="31"/>
      <c r="C93" s="30"/>
      <c r="D93" s="31"/>
      <c r="E93" s="30"/>
      <c r="F93" s="30"/>
      <c r="G93" s="36"/>
      <c r="H93" s="31"/>
      <c r="I93" s="30"/>
      <c r="J93" s="30"/>
      <c r="K93" s="30"/>
      <c r="L93" s="30"/>
      <c r="M93" s="30"/>
      <c r="N93" s="30"/>
      <c r="O93" s="30"/>
      <c r="P93" s="30"/>
      <c r="Q93" s="30"/>
      <c r="R93" s="33"/>
      <c r="S93" s="30"/>
      <c r="T93" s="30"/>
      <c r="U93" s="30"/>
      <c r="V93" s="30"/>
      <c r="W93" s="30"/>
      <c r="X93" s="30"/>
      <c r="Y93" s="30"/>
      <c r="Z93" s="30"/>
      <c r="AA93" s="30"/>
      <c r="AB93" s="33"/>
    </row>
    <row r="94" spans="1:28">
      <c r="A94" s="32"/>
      <c r="B94" s="31"/>
      <c r="C94" s="30"/>
      <c r="D94" s="31"/>
      <c r="E94" s="30"/>
      <c r="F94" s="30"/>
      <c r="G94" s="36"/>
      <c r="H94" s="31"/>
      <c r="I94" s="30"/>
      <c r="J94" s="30"/>
      <c r="K94" s="30"/>
      <c r="L94" s="30"/>
      <c r="M94" s="30"/>
      <c r="N94" s="30"/>
      <c r="O94" s="30"/>
      <c r="P94" s="33"/>
      <c r="Q94" s="30"/>
      <c r="R94" s="30"/>
      <c r="S94" s="30"/>
      <c r="T94" s="30"/>
      <c r="U94" s="30"/>
      <c r="V94" s="30"/>
      <c r="W94" s="30"/>
      <c r="X94" s="30"/>
      <c r="Y94" s="30"/>
      <c r="Z94" s="30"/>
      <c r="AA94" s="33"/>
      <c r="AB94" s="30"/>
    </row>
    <row r="95" spans="1:28">
      <c r="A95" s="32"/>
      <c r="B95" s="31"/>
      <c r="C95" s="30"/>
      <c r="D95" s="31"/>
      <c r="E95" s="30"/>
      <c r="F95" s="30"/>
      <c r="G95" s="36"/>
      <c r="H95" s="31"/>
      <c r="I95" s="30"/>
      <c r="J95" s="30"/>
      <c r="K95" s="30"/>
      <c r="L95" s="30"/>
      <c r="M95" s="30"/>
      <c r="N95" s="30"/>
      <c r="O95" s="30"/>
      <c r="P95" s="34"/>
      <c r="Q95" s="30"/>
      <c r="R95" s="30"/>
      <c r="S95" s="30"/>
      <c r="T95" s="30"/>
      <c r="U95" s="30"/>
      <c r="V95" s="30"/>
      <c r="W95" s="30"/>
      <c r="X95" s="30"/>
      <c r="Y95" s="30"/>
      <c r="Z95" s="34"/>
      <c r="AA95" s="30"/>
      <c r="AB95" s="30"/>
    </row>
    <row r="96" spans="1:28">
      <c r="A96" s="32"/>
      <c r="B96" s="31"/>
      <c r="C96" s="30"/>
      <c r="D96" s="31"/>
      <c r="E96" s="30"/>
      <c r="F96" s="30"/>
      <c r="G96" s="36"/>
      <c r="H96" s="31"/>
      <c r="I96" s="30"/>
      <c r="J96" s="30"/>
      <c r="K96" s="30"/>
      <c r="L96" s="30"/>
      <c r="M96" s="30"/>
      <c r="N96" s="30"/>
      <c r="O96" s="30"/>
      <c r="P96" s="33"/>
      <c r="Q96" s="30"/>
      <c r="R96" s="30"/>
      <c r="S96" s="30"/>
      <c r="T96" s="30"/>
      <c r="U96" s="30"/>
      <c r="V96" s="30"/>
      <c r="W96" s="30"/>
      <c r="X96" s="30"/>
      <c r="Y96" s="30"/>
      <c r="Z96" s="30"/>
      <c r="AA96" s="33"/>
      <c r="AB96" s="30"/>
    </row>
    <row r="97" spans="1:32">
      <c r="A97" s="32"/>
      <c r="B97" s="31"/>
      <c r="C97" s="30"/>
      <c r="D97" s="31"/>
      <c r="E97" s="30"/>
      <c r="F97" s="30"/>
      <c r="G97" s="36"/>
      <c r="H97" s="31"/>
      <c r="I97" s="30"/>
      <c r="J97" s="30"/>
      <c r="K97" s="30"/>
      <c r="L97" s="30"/>
      <c r="M97" s="30"/>
      <c r="N97" s="30"/>
      <c r="O97" s="30"/>
      <c r="P97" s="33"/>
      <c r="Q97" s="30"/>
      <c r="R97" s="30"/>
      <c r="S97" s="30"/>
      <c r="T97" s="30"/>
      <c r="U97" s="30"/>
      <c r="V97" s="30"/>
      <c r="W97" s="30"/>
      <c r="X97" s="30"/>
      <c r="Y97" s="30"/>
      <c r="Z97" s="30"/>
      <c r="AA97" s="33"/>
      <c r="AB97" s="30"/>
      <c r="AC97" s="30"/>
      <c r="AD97" s="30"/>
      <c r="AE97" s="30"/>
      <c r="AF97" s="30"/>
    </row>
    <row r="98" spans="1:32">
      <c r="A98" s="32"/>
      <c r="B98" s="31"/>
      <c r="C98" s="30"/>
      <c r="D98" s="31"/>
      <c r="E98" s="30"/>
      <c r="F98" s="30"/>
      <c r="G98" s="36"/>
      <c r="H98" s="31"/>
      <c r="I98" s="30"/>
      <c r="J98" s="30"/>
      <c r="K98" s="30"/>
      <c r="L98" s="30"/>
      <c r="M98" s="30"/>
      <c r="N98" s="30"/>
      <c r="O98" s="33"/>
      <c r="P98" s="30"/>
      <c r="Q98" s="30"/>
      <c r="R98" s="30"/>
      <c r="S98" s="30"/>
      <c r="T98" s="30"/>
      <c r="U98" s="30"/>
      <c r="V98" s="30"/>
      <c r="W98" s="30"/>
      <c r="X98" s="30"/>
      <c r="Y98" s="33"/>
      <c r="Z98" s="30"/>
      <c r="AA98" s="30"/>
      <c r="AB98" s="30"/>
      <c r="AC98" s="30"/>
      <c r="AD98" s="30"/>
      <c r="AE98" s="30"/>
      <c r="AF98" s="30"/>
    </row>
    <row r="99" spans="1:32">
      <c r="A99" s="32"/>
      <c r="B99" s="31"/>
      <c r="C99" s="30"/>
      <c r="D99" s="31"/>
      <c r="E99" s="30"/>
      <c r="F99" s="30"/>
      <c r="G99" s="36"/>
      <c r="H99" s="31"/>
      <c r="I99" s="30"/>
      <c r="J99" s="30"/>
      <c r="K99" s="30"/>
      <c r="L99" s="30"/>
      <c r="M99" s="30"/>
      <c r="N99" s="30"/>
      <c r="O99" s="30"/>
      <c r="P99" s="30"/>
      <c r="Q99" s="33"/>
      <c r="R99" s="30"/>
      <c r="S99" s="30"/>
      <c r="T99" s="30"/>
      <c r="U99" s="30"/>
      <c r="V99" s="30"/>
      <c r="W99" s="30"/>
      <c r="X99" s="30"/>
      <c r="Y99" s="30"/>
      <c r="Z99" s="30"/>
      <c r="AA99" s="30"/>
      <c r="AB99" s="33"/>
      <c r="AC99" s="30"/>
      <c r="AD99" s="30"/>
      <c r="AE99" s="30"/>
      <c r="AF99" s="30"/>
    </row>
    <row r="100" spans="1:32">
      <c r="A100" s="30"/>
      <c r="B100" s="30"/>
      <c r="C100" s="30"/>
      <c r="D100" s="30"/>
      <c r="E100" s="30"/>
      <c r="F100" s="30"/>
      <c r="G100" s="30"/>
      <c r="H100" s="30"/>
      <c r="I100" s="31"/>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5"/>
    </row>
    <row r="101" spans="1:32">
      <c r="A101" s="30"/>
      <c r="B101" s="30"/>
      <c r="C101" s="30"/>
      <c r="D101" s="30"/>
      <c r="E101" s="30"/>
      <c r="F101" s="30"/>
      <c r="G101" s="30"/>
      <c r="H101" s="30"/>
      <c r="I101" s="31"/>
      <c r="J101" s="30"/>
      <c r="K101" s="30"/>
      <c r="L101" s="30"/>
      <c r="M101" s="30"/>
      <c r="N101" s="30"/>
      <c r="O101" s="30"/>
      <c r="P101" s="30"/>
      <c r="Q101" s="30"/>
      <c r="R101" s="30"/>
      <c r="S101" s="30"/>
      <c r="T101" s="30"/>
      <c r="U101" s="30"/>
      <c r="V101" s="30"/>
      <c r="W101" s="30"/>
      <c r="X101" s="33"/>
      <c r="Y101" s="30"/>
      <c r="Z101" s="30"/>
      <c r="AA101" s="30"/>
      <c r="AB101" s="30"/>
      <c r="AC101" s="30"/>
      <c r="AD101" s="30"/>
      <c r="AE101" s="30"/>
      <c r="AF101" s="30"/>
    </row>
    <row r="102" spans="1:32">
      <c r="A102" s="30"/>
      <c r="B102" s="30"/>
      <c r="C102" s="30"/>
      <c r="D102" s="30"/>
      <c r="E102" s="30"/>
      <c r="F102" s="30"/>
      <c r="G102" s="30"/>
      <c r="H102" s="30"/>
      <c r="I102" s="31"/>
      <c r="J102" s="30"/>
      <c r="K102" s="30"/>
      <c r="L102" s="30"/>
      <c r="M102" s="30"/>
      <c r="N102" s="30"/>
      <c r="O102" s="30"/>
      <c r="P102" s="30"/>
      <c r="Q102" s="30"/>
      <c r="R102" s="30"/>
      <c r="S102" s="30"/>
      <c r="T102" s="30"/>
      <c r="U102" s="30"/>
      <c r="V102" s="30"/>
      <c r="W102" s="30"/>
      <c r="X102" s="33"/>
      <c r="Y102" s="30"/>
      <c r="Z102" s="30"/>
      <c r="AA102" s="30"/>
      <c r="AB102" s="30"/>
      <c r="AC102" s="30"/>
      <c r="AD102" s="30"/>
      <c r="AE102" s="30"/>
      <c r="AF102" s="30"/>
    </row>
    <row r="103" spans="1:32">
      <c r="A103" s="30"/>
      <c r="B103" s="30"/>
      <c r="C103" s="30"/>
      <c r="D103" s="30"/>
      <c r="E103" s="30"/>
      <c r="F103" s="30"/>
      <c r="G103" s="30"/>
      <c r="H103" s="30"/>
      <c r="I103" s="31"/>
      <c r="J103" s="30"/>
      <c r="K103" s="30"/>
      <c r="L103" s="30"/>
      <c r="M103" s="30"/>
      <c r="N103" s="30"/>
      <c r="O103" s="30"/>
      <c r="P103" s="30"/>
      <c r="Q103" s="30"/>
      <c r="R103" s="30"/>
      <c r="S103" s="30"/>
      <c r="T103" s="30"/>
      <c r="U103" s="30"/>
      <c r="V103" s="30"/>
      <c r="W103" s="30"/>
      <c r="X103" s="33"/>
      <c r="Y103" s="30"/>
      <c r="Z103" s="30"/>
      <c r="AA103" s="30"/>
      <c r="AB103" s="30"/>
      <c r="AC103" s="30"/>
      <c r="AD103" s="30"/>
      <c r="AE103" s="30"/>
      <c r="AF103" s="30"/>
    </row>
    <row r="104" spans="1:32">
      <c r="A104" s="30"/>
      <c r="B104" s="30"/>
      <c r="C104" s="30"/>
      <c r="D104" s="30"/>
      <c r="E104" s="30"/>
      <c r="F104" s="30"/>
      <c r="G104" s="30"/>
      <c r="H104" s="30"/>
      <c r="I104" s="31"/>
      <c r="J104" s="30"/>
      <c r="K104" s="30"/>
      <c r="L104" s="30"/>
      <c r="M104" s="30"/>
      <c r="N104" s="30"/>
      <c r="O104" s="30"/>
      <c r="P104" s="30"/>
      <c r="Q104" s="30"/>
      <c r="R104" s="30"/>
      <c r="S104" s="30"/>
      <c r="T104" s="30"/>
      <c r="U104" s="30"/>
      <c r="V104" s="30"/>
      <c r="W104" s="30"/>
      <c r="X104" s="34"/>
      <c r="Y104" s="30"/>
      <c r="Z104" s="30"/>
      <c r="AA104" s="30"/>
      <c r="AB104" s="30"/>
      <c r="AC104" s="30"/>
      <c r="AD104" s="30"/>
      <c r="AE104" s="30"/>
      <c r="AF104" s="30"/>
    </row>
    <row r="105" spans="1:32">
      <c r="A105" s="30"/>
      <c r="B105" s="30"/>
      <c r="C105" s="30"/>
      <c r="D105" s="30"/>
      <c r="E105" s="30"/>
      <c r="F105" s="30"/>
      <c r="G105" s="30"/>
      <c r="H105" s="30"/>
      <c r="I105" s="31"/>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4"/>
  <sheetViews>
    <sheetView workbookViewId="0">
      <selection activeCell="E22" sqref="E22"/>
    </sheetView>
  </sheetViews>
  <sheetFormatPr defaultRowHeight="15"/>
  <cols>
    <col min="1" max="1" width="12.42578125" bestFit="1" customWidth="1"/>
    <col min="4" max="4" width="17.7109375" bestFit="1" customWidth="1"/>
    <col min="5" max="6" width="25.28515625" bestFit="1" customWidth="1"/>
    <col min="7" max="7" width="16.42578125" bestFit="1" customWidth="1"/>
    <col min="8" max="8" width="14.7109375" bestFit="1" customWidth="1"/>
    <col min="9" max="9" width="14.28515625" bestFit="1" customWidth="1"/>
  </cols>
  <sheetData>
    <row r="2" spans="1:9">
      <c r="A2" s="64"/>
      <c r="B2" s="63"/>
      <c r="C2" s="64"/>
      <c r="D2" s="63"/>
      <c r="E2" s="63"/>
      <c r="F2" s="63"/>
      <c r="G2" s="63"/>
      <c r="H2" s="63"/>
      <c r="I2" s="63"/>
    </row>
    <row r="3" spans="1:9">
      <c r="A3" s="63"/>
      <c r="B3" s="63"/>
      <c r="C3" s="63"/>
      <c r="D3" s="63"/>
      <c r="E3" s="63"/>
      <c r="F3" s="65"/>
      <c r="G3" s="63"/>
      <c r="H3" s="64"/>
      <c r="I3" s="63"/>
    </row>
    <row r="4" spans="1:9">
      <c r="A4" s="64"/>
      <c r="B4" s="63"/>
      <c r="C4" s="64"/>
      <c r="D4" s="63"/>
      <c r="E4" s="63"/>
      <c r="F4" s="63"/>
      <c r="G4" s="63"/>
      <c r="H4" s="63"/>
      <c r="I4" s="64"/>
    </row>
    <row r="5" spans="1:9">
      <c r="A5" s="64"/>
      <c r="B5" s="63"/>
      <c r="C5" s="64"/>
      <c r="D5" s="63"/>
      <c r="E5" s="71"/>
      <c r="F5" s="65"/>
      <c r="G5" s="63"/>
      <c r="H5" s="64"/>
      <c r="I5" s="63"/>
    </row>
    <row r="6" spans="1:9">
      <c r="A6" s="63"/>
      <c r="B6" s="63"/>
      <c r="C6" s="63"/>
      <c r="D6" s="63"/>
      <c r="E6" s="71"/>
      <c r="F6" s="63"/>
      <c r="G6" s="63"/>
      <c r="H6" s="63"/>
      <c r="I6" s="63"/>
    </row>
    <row r="7" spans="1:9">
      <c r="A7" s="64"/>
      <c r="B7" s="64"/>
      <c r="C7" s="63"/>
      <c r="D7" s="64"/>
      <c r="E7" s="72"/>
      <c r="F7" s="64"/>
      <c r="G7" s="64"/>
      <c r="H7" s="64"/>
      <c r="I7" s="64"/>
    </row>
    <row r="8" spans="1:9">
      <c r="A8" s="64"/>
      <c r="B8" s="63"/>
      <c r="C8" s="64"/>
      <c r="D8" s="63"/>
      <c r="E8" s="63"/>
      <c r="F8" s="63"/>
      <c r="G8" s="63"/>
      <c r="H8" s="63"/>
      <c r="I8" s="63"/>
    </row>
    <row r="9" spans="1:9">
      <c r="A9" s="64"/>
      <c r="B9" s="64"/>
      <c r="C9" s="66"/>
      <c r="D9" s="66"/>
      <c r="E9" s="72"/>
      <c r="F9" s="67"/>
      <c r="G9" s="68"/>
      <c r="H9" s="69"/>
      <c r="I9" s="69"/>
    </row>
    <row r="10" spans="1:9">
      <c r="A10" s="64"/>
      <c r="B10" s="64"/>
      <c r="C10" s="66"/>
      <c r="D10" s="66"/>
      <c r="E10" s="72"/>
      <c r="F10" s="67"/>
      <c r="G10" s="68"/>
      <c r="H10" s="69"/>
      <c r="I10" s="69"/>
    </row>
    <row r="11" spans="1:9">
      <c r="A11" s="64"/>
      <c r="B11" s="64"/>
      <c r="C11" s="66"/>
      <c r="D11" s="66"/>
      <c r="E11" s="72"/>
      <c r="F11" s="67"/>
      <c r="G11" s="68"/>
      <c r="H11" s="69"/>
      <c r="I11" s="69"/>
    </row>
    <row r="12" spans="1:9">
      <c r="A12" s="64"/>
      <c r="B12" s="64"/>
      <c r="C12" s="66"/>
      <c r="D12" s="66"/>
      <c r="E12" s="72"/>
      <c r="F12" s="67"/>
      <c r="G12" s="68"/>
      <c r="H12" s="69"/>
      <c r="I12" s="69"/>
    </row>
    <row r="13" spans="1:9" s="6" customFormat="1">
      <c r="A13" s="64"/>
      <c r="B13" s="64"/>
      <c r="C13" s="66"/>
      <c r="D13" s="66"/>
      <c r="E13" s="72"/>
      <c r="F13" s="67"/>
      <c r="G13" s="68"/>
      <c r="H13" s="69"/>
      <c r="I13" s="69"/>
    </row>
    <row r="14" spans="1:9">
      <c r="A14" s="64"/>
      <c r="B14" s="64"/>
      <c r="C14" s="66"/>
      <c r="D14" s="66"/>
      <c r="E14" s="72"/>
      <c r="F14" s="67"/>
      <c r="G14" s="68"/>
      <c r="H14" s="69"/>
      <c r="I14" s="69"/>
    </row>
    <row r="15" spans="1:9">
      <c r="A15" s="64"/>
      <c r="B15" s="64"/>
      <c r="C15" s="66"/>
      <c r="D15" s="66"/>
      <c r="E15" s="72"/>
      <c r="F15" s="67"/>
      <c r="G15" s="68"/>
      <c r="H15" s="69"/>
      <c r="I15" s="69"/>
    </row>
    <row r="16" spans="1:9">
      <c r="A16" s="64"/>
      <c r="B16" s="64"/>
      <c r="C16" s="66"/>
      <c r="D16" s="66"/>
      <c r="E16" s="72"/>
      <c r="F16" s="67"/>
      <c r="G16" s="68"/>
      <c r="H16" s="69"/>
      <c r="I16" s="69"/>
    </row>
    <row r="17" spans="1:9">
      <c r="A17" s="64"/>
      <c r="B17" s="64"/>
      <c r="C17" s="66"/>
      <c r="D17" s="66"/>
      <c r="E17" s="72"/>
      <c r="F17" s="67"/>
      <c r="G17" s="68"/>
      <c r="H17" s="69"/>
      <c r="I17" s="69"/>
    </row>
    <row r="18" spans="1:9">
      <c r="A18" s="64"/>
      <c r="B18" s="64"/>
      <c r="C18" s="66"/>
      <c r="D18" s="66"/>
      <c r="E18" s="72"/>
      <c r="F18" s="67"/>
      <c r="G18" s="68"/>
      <c r="H18" s="69"/>
      <c r="I18" s="69"/>
    </row>
    <row r="19" spans="1:9">
      <c r="A19" s="64"/>
      <c r="B19" s="64"/>
      <c r="C19" s="66"/>
      <c r="D19" s="66"/>
      <c r="E19" s="72"/>
      <c r="F19" s="67"/>
      <c r="G19" s="68"/>
      <c r="H19" s="69"/>
      <c r="I19" s="69"/>
    </row>
    <row r="20" spans="1:9">
      <c r="A20" s="64"/>
      <c r="B20" s="64"/>
      <c r="C20" s="66"/>
      <c r="D20" s="66"/>
      <c r="E20" s="72"/>
      <c r="F20" s="67"/>
      <c r="G20" s="68"/>
      <c r="H20" s="69"/>
      <c r="I20" s="69"/>
    </row>
    <row r="21" spans="1:9">
      <c r="A21" s="64"/>
      <c r="B21" s="64"/>
      <c r="C21" s="66"/>
      <c r="D21" s="66"/>
      <c r="E21" s="72"/>
      <c r="F21" s="67"/>
      <c r="G21" s="68"/>
      <c r="H21" s="69"/>
      <c r="I21" s="69"/>
    </row>
    <row r="22" spans="1:9" s="6" customFormat="1">
      <c r="A22" s="64"/>
      <c r="B22" s="64"/>
      <c r="C22" s="66"/>
      <c r="D22" s="66"/>
      <c r="E22" s="72"/>
      <c r="F22" s="67"/>
      <c r="G22" s="68"/>
      <c r="H22" s="69"/>
      <c r="I22" s="69"/>
    </row>
    <row r="23" spans="1:9">
      <c r="A23" s="64"/>
      <c r="B23" s="64"/>
      <c r="C23" s="66"/>
      <c r="D23" s="66"/>
      <c r="E23" s="72"/>
      <c r="F23" s="67"/>
      <c r="G23" s="68"/>
      <c r="H23" s="69"/>
      <c r="I23" s="69"/>
    </row>
    <row r="24" spans="1:9">
      <c r="A24" s="64"/>
      <c r="B24" s="64"/>
      <c r="C24" s="66"/>
      <c r="D24" s="66"/>
      <c r="E24" s="72"/>
      <c r="F24" s="67"/>
      <c r="G24" s="68"/>
      <c r="H24" s="69"/>
      <c r="I24" s="69"/>
    </row>
    <row r="25" spans="1:9">
      <c r="A25" s="64"/>
      <c r="B25" s="64"/>
      <c r="C25" s="66"/>
      <c r="D25" s="66"/>
      <c r="E25" s="72"/>
      <c r="F25" s="67"/>
      <c r="G25" s="68"/>
      <c r="H25" s="69"/>
      <c r="I25" s="69"/>
    </row>
    <row r="26" spans="1:9">
      <c r="A26" s="64"/>
      <c r="B26" s="64"/>
      <c r="C26" s="66"/>
      <c r="D26" s="66"/>
      <c r="E26" s="72"/>
      <c r="F26" s="67"/>
      <c r="G26" s="68"/>
      <c r="H26" s="69"/>
      <c r="I26" s="69"/>
    </row>
    <row r="27" spans="1:9">
      <c r="A27" s="64"/>
      <c r="B27" s="64"/>
      <c r="C27" s="66"/>
      <c r="D27" s="66"/>
      <c r="E27" s="72"/>
      <c r="F27" s="67"/>
      <c r="G27" s="68"/>
      <c r="H27" s="69"/>
      <c r="I27" s="69"/>
    </row>
    <row r="28" spans="1:9">
      <c r="A28" s="64"/>
      <c r="B28" s="64"/>
      <c r="C28" s="66"/>
      <c r="D28" s="66"/>
      <c r="E28" s="72"/>
      <c r="F28" s="67"/>
      <c r="G28" s="68"/>
      <c r="H28" s="69"/>
      <c r="I28" s="69"/>
    </row>
    <row r="29" spans="1:9">
      <c r="A29" s="64"/>
      <c r="B29" s="64"/>
      <c r="C29" s="66"/>
      <c r="D29" s="66"/>
      <c r="E29" s="72"/>
      <c r="F29" s="67"/>
      <c r="G29" s="68"/>
      <c r="H29" s="69"/>
      <c r="I29" s="69"/>
    </row>
    <row r="30" spans="1:9">
      <c r="A30" s="64"/>
      <c r="B30" s="64"/>
      <c r="C30" s="66"/>
      <c r="D30" s="66"/>
      <c r="E30" s="72"/>
      <c r="F30" s="67"/>
      <c r="G30" s="68"/>
      <c r="H30" s="69"/>
      <c r="I30" s="69"/>
    </row>
    <row r="31" spans="1:9">
      <c r="A31" s="64"/>
      <c r="B31" s="64"/>
      <c r="C31" s="66"/>
      <c r="D31" s="66"/>
      <c r="E31" s="72"/>
      <c r="F31" s="67"/>
      <c r="G31" s="68"/>
      <c r="H31" s="69"/>
      <c r="I31" s="69"/>
    </row>
    <row r="32" spans="1:9">
      <c r="A32" s="64"/>
      <c r="B32" s="64"/>
      <c r="C32" s="66"/>
      <c r="D32" s="66"/>
      <c r="E32" s="72"/>
      <c r="F32" s="67"/>
      <c r="G32" s="68"/>
      <c r="H32" s="69"/>
      <c r="I32" s="69"/>
    </row>
    <row r="33" spans="1:9">
      <c r="A33" s="64"/>
      <c r="B33" s="64"/>
      <c r="C33" s="66"/>
      <c r="D33" s="66"/>
      <c r="E33" s="72"/>
      <c r="F33" s="67"/>
      <c r="G33" s="68"/>
      <c r="H33" s="69"/>
      <c r="I33" s="69"/>
    </row>
    <row r="34" spans="1:9">
      <c r="A34" s="64"/>
      <c r="B34" s="64"/>
      <c r="C34" s="66"/>
      <c r="D34" s="66"/>
      <c r="E34" s="72"/>
      <c r="F34" s="67"/>
      <c r="G34" s="68"/>
      <c r="H34" s="69"/>
      <c r="I34" s="69"/>
    </row>
    <row r="35" spans="1:9">
      <c r="A35" s="64"/>
      <c r="B35" s="64"/>
      <c r="C35" s="66"/>
      <c r="D35" s="66"/>
      <c r="E35" s="72"/>
      <c r="F35" s="67"/>
      <c r="G35" s="68"/>
      <c r="H35" s="69"/>
      <c r="I35" s="69"/>
    </row>
    <row r="36" spans="1:9">
      <c r="A36" s="64"/>
      <c r="B36" s="64"/>
      <c r="C36" s="66"/>
      <c r="D36" s="66"/>
      <c r="E36" s="72"/>
      <c r="F36" s="67"/>
      <c r="G36" s="68"/>
      <c r="H36" s="69"/>
      <c r="I36" s="69"/>
    </row>
    <row r="37" spans="1:9">
      <c r="A37" s="64"/>
      <c r="B37" s="64"/>
      <c r="C37" s="66"/>
      <c r="D37" s="66"/>
      <c r="E37" s="72"/>
      <c r="F37" s="67"/>
      <c r="G37" s="68"/>
      <c r="H37" s="69"/>
      <c r="I37" s="69"/>
    </row>
    <row r="38" spans="1:9">
      <c r="A38" s="64"/>
      <c r="B38" s="64"/>
      <c r="C38" s="66"/>
      <c r="D38" s="66"/>
      <c r="E38" s="72"/>
      <c r="F38" s="67"/>
      <c r="G38" s="68"/>
      <c r="H38" s="69"/>
      <c r="I38" s="69"/>
    </row>
    <row r="39" spans="1:9">
      <c r="A39" s="64"/>
      <c r="B39" s="64"/>
      <c r="C39" s="63"/>
      <c r="D39" s="66"/>
      <c r="E39" s="72"/>
      <c r="F39" s="67"/>
      <c r="G39" s="68"/>
      <c r="H39" s="69"/>
      <c r="I39" s="69"/>
    </row>
    <row r="40" spans="1:9">
      <c r="A40" s="64"/>
      <c r="B40" s="64"/>
      <c r="C40" s="63"/>
      <c r="D40" s="66"/>
      <c r="E40" s="72"/>
      <c r="F40" s="67"/>
      <c r="G40" s="68"/>
      <c r="H40" s="69"/>
      <c r="I40" s="69"/>
    </row>
    <row r="41" spans="1:9">
      <c r="A41" s="64"/>
      <c r="B41" s="64"/>
      <c r="C41" s="63"/>
      <c r="D41" s="66"/>
      <c r="E41" s="72"/>
      <c r="F41" s="67"/>
      <c r="G41" s="68"/>
      <c r="H41" s="69"/>
      <c r="I41" s="69"/>
    </row>
    <row r="42" spans="1:9">
      <c r="A42" s="64"/>
      <c r="B42" s="64"/>
      <c r="C42" s="63"/>
      <c r="D42" s="66"/>
      <c r="E42" s="72"/>
      <c r="F42" s="67"/>
      <c r="G42" s="68"/>
      <c r="H42" s="69"/>
      <c r="I42" s="69"/>
    </row>
    <row r="43" spans="1:9">
      <c r="A43" s="64"/>
      <c r="B43" s="64"/>
      <c r="C43" s="63"/>
      <c r="D43" s="66"/>
      <c r="E43" s="72"/>
      <c r="F43" s="67"/>
      <c r="G43" s="68"/>
      <c r="H43" s="69"/>
      <c r="I43" s="69"/>
    </row>
    <row r="44" spans="1:9">
      <c r="A44" s="64"/>
      <c r="B44" s="64"/>
      <c r="C44" s="63"/>
      <c r="D44" s="66"/>
      <c r="E44" s="72"/>
      <c r="F44" s="67"/>
      <c r="G44" s="68"/>
      <c r="H44" s="69"/>
      <c r="I44" s="69"/>
    </row>
    <row r="45" spans="1:9">
      <c r="A45" s="64"/>
      <c r="B45" s="64"/>
      <c r="C45" s="63"/>
      <c r="D45" s="66"/>
      <c r="E45" s="72"/>
      <c r="F45" s="67"/>
      <c r="G45" s="68"/>
      <c r="H45" s="69"/>
      <c r="I45" s="69"/>
    </row>
    <row r="46" spans="1:9">
      <c r="A46" s="64"/>
      <c r="B46" s="64"/>
      <c r="C46" s="63"/>
      <c r="D46" s="66"/>
      <c r="E46" s="72"/>
      <c r="F46" s="67"/>
      <c r="G46" s="69"/>
      <c r="H46" s="69"/>
      <c r="I46" s="69"/>
    </row>
    <row r="47" spans="1:9">
      <c r="A47" s="64"/>
      <c r="B47" s="64"/>
      <c r="C47" s="63"/>
      <c r="D47" s="66"/>
      <c r="E47" s="72"/>
      <c r="F47" s="70"/>
      <c r="G47" s="68"/>
      <c r="H47" s="69"/>
      <c r="I47" s="69"/>
    </row>
    <row r="48" spans="1:9" s="6" customFormat="1">
      <c r="E48" s="62"/>
      <c r="F48" s="58"/>
      <c r="G48" s="59"/>
      <c r="H48" s="60"/>
      <c r="I48" s="60"/>
    </row>
    <row r="50" spans="1:9">
      <c r="A50" s="63"/>
      <c r="B50" s="63"/>
      <c r="C50" s="63"/>
      <c r="D50" s="63"/>
      <c r="E50" s="63"/>
      <c r="F50" s="65" t="s">
        <v>549</v>
      </c>
      <c r="G50" s="63"/>
      <c r="H50" s="63"/>
      <c r="I50" s="63"/>
    </row>
    <row r="51" spans="1:9">
      <c r="A51" s="64" t="s">
        <v>550</v>
      </c>
      <c r="B51" s="63"/>
      <c r="C51" s="64" t="s">
        <v>566</v>
      </c>
      <c r="D51" s="63"/>
      <c r="E51" s="63"/>
      <c r="F51" s="63"/>
      <c r="G51" s="63"/>
      <c r="H51" s="63"/>
      <c r="I51" s="64" t="s">
        <v>551</v>
      </c>
    </row>
    <row r="52" spans="1:9">
      <c r="A52" s="64" t="s">
        <v>552</v>
      </c>
      <c r="B52" s="63"/>
      <c r="C52" s="64" t="s">
        <v>567</v>
      </c>
      <c r="D52" s="63"/>
      <c r="E52" s="71" t="s">
        <v>553</v>
      </c>
      <c r="F52" s="65" t="s">
        <v>531</v>
      </c>
      <c r="G52" s="63"/>
      <c r="H52" s="64" t="s">
        <v>568</v>
      </c>
      <c r="I52" s="63"/>
    </row>
    <row r="53" spans="1:9">
      <c r="A53" s="63"/>
      <c r="B53" s="63"/>
      <c r="C53" s="63"/>
      <c r="D53" s="63"/>
      <c r="E53" s="71" t="s">
        <v>569</v>
      </c>
      <c r="F53" s="63"/>
      <c r="G53" s="63"/>
      <c r="H53" s="63"/>
      <c r="I53" s="63"/>
    </row>
    <row r="54" spans="1:9">
      <c r="A54" s="64" t="s">
        <v>554</v>
      </c>
      <c r="B54" s="64" t="s">
        <v>555</v>
      </c>
      <c r="C54" s="63"/>
      <c r="D54" s="64" t="s">
        <v>556</v>
      </c>
      <c r="E54" s="72" t="s">
        <v>113</v>
      </c>
      <c r="F54" s="64" t="s">
        <v>557</v>
      </c>
      <c r="G54" s="64" t="s">
        <v>558</v>
      </c>
      <c r="H54" s="64" t="s">
        <v>559</v>
      </c>
      <c r="I54" s="64" t="s">
        <v>560</v>
      </c>
    </row>
    <row r="55" spans="1:9">
      <c r="A55" s="64" t="s">
        <v>561</v>
      </c>
      <c r="B55" s="63"/>
      <c r="C55" s="64" t="s">
        <v>564</v>
      </c>
      <c r="D55" s="63"/>
      <c r="E55" s="63"/>
      <c r="F55" s="63"/>
      <c r="G55" s="63"/>
      <c r="H55" s="63"/>
      <c r="I55" s="63"/>
    </row>
    <row r="56" spans="1:9">
      <c r="A56" s="64" t="s">
        <v>570</v>
      </c>
      <c r="B56" s="64" t="s">
        <v>571</v>
      </c>
      <c r="C56" s="66">
        <v>211</v>
      </c>
      <c r="D56" s="66">
        <v>44496</v>
      </c>
      <c r="E56" s="72" t="s">
        <v>589</v>
      </c>
      <c r="F56" s="67">
        <v>30300</v>
      </c>
      <c r="G56" s="68">
        <v>369244286</v>
      </c>
      <c r="H56" s="68">
        <v>484800000</v>
      </c>
      <c r="I56" s="68">
        <v>115555714</v>
      </c>
    </row>
    <row r="57" spans="1:9">
      <c r="A57" s="64" t="s">
        <v>570</v>
      </c>
      <c r="B57" s="64" t="s">
        <v>571</v>
      </c>
      <c r="C57" s="66">
        <v>212</v>
      </c>
      <c r="D57" s="66">
        <v>42116</v>
      </c>
      <c r="E57" s="72" t="s">
        <v>586</v>
      </c>
      <c r="F57" s="67">
        <v>20200</v>
      </c>
      <c r="G57" s="68">
        <v>597854262</v>
      </c>
      <c r="H57" s="68">
        <v>747800000</v>
      </c>
      <c r="I57" s="68">
        <v>149945738</v>
      </c>
    </row>
    <row r="58" spans="1:9">
      <c r="A58" s="64" t="s">
        <v>570</v>
      </c>
      <c r="B58" s="64" t="s">
        <v>571</v>
      </c>
      <c r="C58" s="66">
        <v>213</v>
      </c>
      <c r="D58" s="66">
        <v>17389</v>
      </c>
      <c r="E58" s="72" t="s">
        <v>581</v>
      </c>
      <c r="F58" s="67">
        <v>10100</v>
      </c>
      <c r="G58" s="68">
        <v>471935907</v>
      </c>
      <c r="H58" s="68">
        <v>616460000</v>
      </c>
      <c r="I58" s="68">
        <v>144524093</v>
      </c>
    </row>
    <row r="59" spans="1:9">
      <c r="A59" s="64" t="s">
        <v>570</v>
      </c>
      <c r="B59" s="64" t="s">
        <v>571</v>
      </c>
      <c r="C59" s="66">
        <v>214</v>
      </c>
      <c r="D59" s="66">
        <v>7521</v>
      </c>
      <c r="E59" s="72" t="s">
        <v>584</v>
      </c>
      <c r="F59" s="67">
        <v>40400</v>
      </c>
      <c r="G59" s="68">
        <v>354422221</v>
      </c>
      <c r="H59" s="68">
        <v>319160000</v>
      </c>
      <c r="I59" s="68">
        <v>-35262221</v>
      </c>
    </row>
    <row r="60" spans="1:9">
      <c r="A60" s="64" t="s">
        <v>570</v>
      </c>
      <c r="B60" s="64" t="s">
        <v>571</v>
      </c>
      <c r="C60" s="66">
        <v>215</v>
      </c>
      <c r="D60" s="66">
        <v>38121</v>
      </c>
      <c r="E60" s="72" t="s">
        <v>593</v>
      </c>
      <c r="F60" s="67">
        <v>20200</v>
      </c>
      <c r="G60" s="68">
        <v>295880000</v>
      </c>
      <c r="H60" s="68">
        <v>300180000</v>
      </c>
      <c r="I60" s="68">
        <v>4300000</v>
      </c>
    </row>
    <row r="61" spans="1:9">
      <c r="A61" s="64" t="s">
        <v>570</v>
      </c>
      <c r="B61" s="64" t="s">
        <v>571</v>
      </c>
      <c r="C61" s="66">
        <v>216</v>
      </c>
      <c r="D61" s="66">
        <v>15690</v>
      </c>
      <c r="E61" s="72" t="s">
        <v>585</v>
      </c>
      <c r="F61" s="67">
        <v>70700</v>
      </c>
      <c r="G61" s="68">
        <v>781903238</v>
      </c>
      <c r="H61" s="68">
        <v>487830000</v>
      </c>
      <c r="I61" s="68">
        <v>-294073238</v>
      </c>
    </row>
    <row r="62" spans="1:9">
      <c r="A62" s="64" t="s">
        <v>570</v>
      </c>
      <c r="B62" s="64" t="s">
        <v>571</v>
      </c>
      <c r="C62" s="66">
        <v>217</v>
      </c>
      <c r="D62" s="66">
        <v>42115</v>
      </c>
      <c r="E62" s="72" t="s">
        <v>588</v>
      </c>
      <c r="F62" s="67">
        <v>40400</v>
      </c>
      <c r="G62" s="68">
        <v>434854326</v>
      </c>
      <c r="H62" s="68">
        <v>173720000</v>
      </c>
      <c r="I62" s="68">
        <v>-261134326</v>
      </c>
    </row>
    <row r="63" spans="1:9">
      <c r="A63" s="64" t="s">
        <v>570</v>
      </c>
      <c r="B63" s="64" t="s">
        <v>571</v>
      </c>
      <c r="C63" s="66">
        <v>218</v>
      </c>
      <c r="D63" s="66">
        <v>42127</v>
      </c>
      <c r="E63" s="72" t="s">
        <v>594</v>
      </c>
      <c r="F63" s="67">
        <v>30300</v>
      </c>
      <c r="G63" s="68">
        <v>376030649</v>
      </c>
      <c r="H63" s="68">
        <v>354510000</v>
      </c>
      <c r="I63" s="68">
        <v>-21520649</v>
      </c>
    </row>
    <row r="64" spans="1:9">
      <c r="A64" s="64" t="s">
        <v>570</v>
      </c>
      <c r="B64" s="64" t="s">
        <v>571</v>
      </c>
      <c r="C64" s="66">
        <v>219</v>
      </c>
      <c r="D64" s="66">
        <v>42120</v>
      </c>
      <c r="E64" s="72" t="s">
        <v>591</v>
      </c>
      <c r="F64" s="67">
        <v>20200</v>
      </c>
      <c r="G64" s="68">
        <v>234190261</v>
      </c>
      <c r="H64" s="68">
        <v>143420000</v>
      </c>
      <c r="I64" s="68">
        <v>-90770261</v>
      </c>
    </row>
    <row r="65" spans="1:9">
      <c r="A65" s="64" t="s">
        <v>570</v>
      </c>
      <c r="B65" s="64" t="s">
        <v>571</v>
      </c>
      <c r="C65" s="66">
        <v>220</v>
      </c>
      <c r="D65" s="66">
        <v>15691</v>
      </c>
      <c r="E65" s="72" t="s">
        <v>582</v>
      </c>
      <c r="F65" s="67">
        <v>70700</v>
      </c>
      <c r="G65" s="68">
        <v>988509553</v>
      </c>
      <c r="H65" s="68">
        <v>956290000</v>
      </c>
      <c r="I65" s="68">
        <v>-32219553</v>
      </c>
    </row>
    <row r="66" spans="1:9">
      <c r="A66" s="64" t="s">
        <v>577</v>
      </c>
      <c r="B66" s="64" t="s">
        <v>571</v>
      </c>
      <c r="C66" s="66">
        <v>226</v>
      </c>
      <c r="D66" s="66">
        <v>46186</v>
      </c>
      <c r="E66" s="72" t="s">
        <v>600</v>
      </c>
      <c r="F66" s="67">
        <v>40400</v>
      </c>
      <c r="G66" s="68">
        <v>587750000</v>
      </c>
      <c r="H66" s="68">
        <v>496380000</v>
      </c>
      <c r="I66" s="68">
        <v>-91370000</v>
      </c>
    </row>
    <row r="67" spans="1:9">
      <c r="A67" s="64" t="s">
        <v>577</v>
      </c>
      <c r="B67" s="64" t="s">
        <v>571</v>
      </c>
      <c r="C67" s="66">
        <v>227</v>
      </c>
      <c r="D67" s="66">
        <v>46185</v>
      </c>
      <c r="E67" s="72" t="s">
        <v>601</v>
      </c>
      <c r="F67" s="67">
        <v>40400</v>
      </c>
      <c r="G67" s="68">
        <v>584080000</v>
      </c>
      <c r="H67" s="68">
        <v>532390000</v>
      </c>
      <c r="I67" s="68">
        <v>-51690000</v>
      </c>
    </row>
    <row r="68" spans="1:9">
      <c r="A68" s="64" t="s">
        <v>579</v>
      </c>
      <c r="B68" s="64" t="s">
        <v>571</v>
      </c>
      <c r="C68" s="66">
        <v>260</v>
      </c>
      <c r="D68" s="66">
        <v>11899</v>
      </c>
      <c r="E68" s="72" t="s">
        <v>580</v>
      </c>
      <c r="F68" s="67">
        <v>57600</v>
      </c>
      <c r="G68" s="68">
        <v>931371665</v>
      </c>
      <c r="H68" s="68">
        <v>1157760000</v>
      </c>
      <c r="I68" s="68">
        <v>226388335</v>
      </c>
    </row>
    <row r="69" spans="1:9">
      <c r="A69" s="64" t="s">
        <v>579</v>
      </c>
      <c r="B69" s="64" t="s">
        <v>571</v>
      </c>
      <c r="C69" s="66">
        <v>261</v>
      </c>
      <c r="D69" s="66">
        <v>12725</v>
      </c>
      <c r="E69" s="72" t="s">
        <v>573</v>
      </c>
      <c r="F69" s="67">
        <v>54000</v>
      </c>
      <c r="G69" s="68">
        <v>1768013258</v>
      </c>
      <c r="H69" s="68">
        <v>1096200000</v>
      </c>
      <c r="I69" s="68">
        <v>-671813258</v>
      </c>
    </row>
    <row r="70" spans="1:9">
      <c r="A70" s="64" t="s">
        <v>579</v>
      </c>
      <c r="B70" s="64" t="s">
        <v>571</v>
      </c>
      <c r="C70" s="66">
        <v>262</v>
      </c>
      <c r="D70" s="66">
        <v>42128</v>
      </c>
      <c r="E70" s="72" t="s">
        <v>575</v>
      </c>
      <c r="F70" s="67">
        <v>174600</v>
      </c>
      <c r="G70" s="68">
        <v>1384317965</v>
      </c>
      <c r="H70" s="68">
        <v>1169820000</v>
      </c>
      <c r="I70" s="68">
        <v>-214497965</v>
      </c>
    </row>
    <row r="71" spans="1:9">
      <c r="A71" s="64" t="s">
        <v>579</v>
      </c>
      <c r="B71" s="64" t="s">
        <v>571</v>
      </c>
      <c r="C71" s="66">
        <v>263</v>
      </c>
      <c r="D71" s="66">
        <v>17389</v>
      </c>
      <c r="E71" s="72" t="s">
        <v>581</v>
      </c>
      <c r="F71" s="67">
        <v>4500</v>
      </c>
      <c r="G71" s="68">
        <v>216965778</v>
      </c>
      <c r="H71" s="68">
        <v>292050000</v>
      </c>
      <c r="I71" s="68">
        <v>75084222</v>
      </c>
    </row>
    <row r="72" spans="1:9">
      <c r="A72" s="64" t="s">
        <v>579</v>
      </c>
      <c r="B72" s="64" t="s">
        <v>571</v>
      </c>
      <c r="C72" s="66">
        <v>264</v>
      </c>
      <c r="D72" s="66">
        <v>15691</v>
      </c>
      <c r="E72" s="72" t="s">
        <v>582</v>
      </c>
      <c r="F72" s="67">
        <v>25200</v>
      </c>
      <c r="G72" s="68">
        <v>350728218</v>
      </c>
      <c r="H72" s="68">
        <v>332640000</v>
      </c>
      <c r="I72" s="68">
        <v>-18088218</v>
      </c>
    </row>
    <row r="73" spans="1:9">
      <c r="A73" s="64" t="s">
        <v>579</v>
      </c>
      <c r="B73" s="64" t="s">
        <v>571</v>
      </c>
      <c r="C73" s="66">
        <v>265</v>
      </c>
      <c r="D73" s="66">
        <v>18581</v>
      </c>
      <c r="E73" s="72" t="s">
        <v>583</v>
      </c>
      <c r="F73" s="67">
        <v>11700</v>
      </c>
      <c r="G73" s="68">
        <v>333081770</v>
      </c>
      <c r="H73" s="68">
        <v>307710000</v>
      </c>
      <c r="I73" s="68">
        <v>-25371770</v>
      </c>
    </row>
    <row r="74" spans="1:9">
      <c r="A74" s="64" t="s">
        <v>579</v>
      </c>
      <c r="B74" s="64" t="s">
        <v>571</v>
      </c>
      <c r="C74" s="66">
        <v>266</v>
      </c>
      <c r="D74" s="66">
        <v>15497</v>
      </c>
      <c r="E74" s="72" t="s">
        <v>578</v>
      </c>
      <c r="F74" s="67">
        <v>27900</v>
      </c>
      <c r="G74" s="68">
        <v>367522847</v>
      </c>
      <c r="H74" s="68">
        <v>340380000</v>
      </c>
      <c r="I74" s="68">
        <v>-27142847</v>
      </c>
    </row>
    <row r="75" spans="1:9">
      <c r="A75" s="64" t="s">
        <v>579</v>
      </c>
      <c r="B75" s="64" t="s">
        <v>571</v>
      </c>
      <c r="C75" s="66">
        <v>267</v>
      </c>
      <c r="D75" s="66">
        <v>7521</v>
      </c>
      <c r="E75" s="72" t="s">
        <v>584</v>
      </c>
      <c r="F75" s="67">
        <v>35100</v>
      </c>
      <c r="G75" s="68">
        <v>307142576</v>
      </c>
      <c r="H75" s="68">
        <v>298350000</v>
      </c>
      <c r="I75" s="68">
        <v>-8792576</v>
      </c>
    </row>
    <row r="76" spans="1:9">
      <c r="A76" s="64" t="s">
        <v>579</v>
      </c>
      <c r="B76" s="64" t="s">
        <v>571</v>
      </c>
      <c r="C76" s="66">
        <v>268</v>
      </c>
      <c r="D76" s="66">
        <v>15690</v>
      </c>
      <c r="E76" s="72" t="s">
        <v>585</v>
      </c>
      <c r="F76" s="67">
        <v>39600</v>
      </c>
      <c r="G76" s="68">
        <v>424477665</v>
      </c>
      <c r="H76" s="68">
        <v>273240000</v>
      </c>
      <c r="I76" s="68">
        <v>-151237665</v>
      </c>
    </row>
    <row r="77" spans="1:9">
      <c r="A77" s="64" t="s">
        <v>579</v>
      </c>
      <c r="B77" s="64" t="s">
        <v>571</v>
      </c>
      <c r="C77" s="66">
        <v>269</v>
      </c>
      <c r="D77" s="66">
        <v>42113</v>
      </c>
      <c r="E77" s="72" t="s">
        <v>574</v>
      </c>
      <c r="F77" s="67">
        <v>20700</v>
      </c>
      <c r="G77" s="68">
        <v>260548977</v>
      </c>
      <c r="H77" s="68">
        <v>235980000</v>
      </c>
      <c r="I77" s="68">
        <v>-24568977</v>
      </c>
    </row>
    <row r="78" spans="1:9">
      <c r="A78" s="64" t="s">
        <v>579</v>
      </c>
      <c r="B78" s="64" t="s">
        <v>571</v>
      </c>
      <c r="C78" s="66">
        <v>270</v>
      </c>
      <c r="D78" s="66">
        <v>42116</v>
      </c>
      <c r="E78" s="72" t="s">
        <v>586</v>
      </c>
      <c r="F78" s="67">
        <v>4500</v>
      </c>
      <c r="G78" s="68">
        <v>136096513</v>
      </c>
      <c r="H78" s="68">
        <v>168750000</v>
      </c>
      <c r="I78" s="68">
        <v>32653487</v>
      </c>
    </row>
    <row r="79" spans="1:9">
      <c r="A79" s="64" t="s">
        <v>579</v>
      </c>
      <c r="B79" s="64" t="s">
        <v>571</v>
      </c>
      <c r="C79" s="66">
        <v>271</v>
      </c>
      <c r="D79" s="66">
        <v>35952</v>
      </c>
      <c r="E79" s="72" t="s">
        <v>587</v>
      </c>
      <c r="F79" s="67">
        <v>6300</v>
      </c>
      <c r="G79" s="68">
        <v>203014859</v>
      </c>
      <c r="H79" s="68">
        <v>197820000</v>
      </c>
      <c r="I79" s="68">
        <v>-5194859</v>
      </c>
    </row>
    <row r="80" spans="1:9">
      <c r="A80" s="64" t="s">
        <v>579</v>
      </c>
      <c r="B80" s="64" t="s">
        <v>571</v>
      </c>
      <c r="C80" s="66">
        <v>272</v>
      </c>
      <c r="D80" s="66">
        <v>42115</v>
      </c>
      <c r="E80" s="72" t="s">
        <v>588</v>
      </c>
      <c r="F80" s="67">
        <v>43200</v>
      </c>
      <c r="G80" s="68">
        <v>443911945</v>
      </c>
      <c r="H80" s="68">
        <v>207360000</v>
      </c>
      <c r="I80" s="68">
        <v>-236551945</v>
      </c>
    </row>
    <row r="81" spans="1:9">
      <c r="A81" s="64" t="s">
        <v>579</v>
      </c>
      <c r="B81" s="64" t="s">
        <v>571</v>
      </c>
      <c r="C81" s="66">
        <v>273</v>
      </c>
      <c r="D81" s="66">
        <v>44496</v>
      </c>
      <c r="E81" s="72" t="s">
        <v>589</v>
      </c>
      <c r="F81" s="67">
        <v>9900</v>
      </c>
      <c r="G81" s="68">
        <v>122518286</v>
      </c>
      <c r="H81" s="68">
        <v>143550000</v>
      </c>
      <c r="I81" s="68">
        <v>21031714</v>
      </c>
    </row>
    <row r="82" spans="1:9">
      <c r="A82" s="64" t="s">
        <v>579</v>
      </c>
      <c r="B82" s="64" t="s">
        <v>571</v>
      </c>
      <c r="C82" s="66">
        <v>274</v>
      </c>
      <c r="D82" s="66">
        <v>15687</v>
      </c>
      <c r="E82" s="72" t="s">
        <v>590</v>
      </c>
      <c r="F82" s="67">
        <v>7200</v>
      </c>
      <c r="G82" s="68">
        <v>239110030</v>
      </c>
      <c r="H82" s="68">
        <v>129600000</v>
      </c>
      <c r="I82" s="68">
        <v>-109510030</v>
      </c>
    </row>
    <row r="83" spans="1:9">
      <c r="A83" s="64" t="s">
        <v>579</v>
      </c>
      <c r="B83" s="64" t="s">
        <v>571</v>
      </c>
      <c r="C83" s="66">
        <v>275</v>
      </c>
      <c r="D83" s="66">
        <v>42120</v>
      </c>
      <c r="E83" s="72" t="s">
        <v>591</v>
      </c>
      <c r="F83" s="67">
        <v>21600</v>
      </c>
      <c r="G83" s="68">
        <v>243010075</v>
      </c>
      <c r="H83" s="68">
        <v>159840000</v>
      </c>
      <c r="I83" s="68">
        <v>-83170075</v>
      </c>
    </row>
    <row r="84" spans="1:9">
      <c r="A84" s="64" t="s">
        <v>579</v>
      </c>
      <c r="B84" s="64" t="s">
        <v>571</v>
      </c>
      <c r="C84" s="66">
        <v>276</v>
      </c>
      <c r="D84" s="66">
        <v>15688</v>
      </c>
      <c r="E84" s="72" t="s">
        <v>592</v>
      </c>
      <c r="F84" s="67">
        <v>7200</v>
      </c>
      <c r="G84" s="68">
        <v>190052762</v>
      </c>
      <c r="H84" s="68">
        <v>141840000</v>
      </c>
      <c r="I84" s="68">
        <v>-48212762</v>
      </c>
    </row>
    <row r="85" spans="1:9">
      <c r="A85" s="64" t="s">
        <v>579</v>
      </c>
      <c r="B85" s="64" t="s">
        <v>571</v>
      </c>
      <c r="C85" s="66">
        <v>277</v>
      </c>
      <c r="D85" s="66">
        <v>38121</v>
      </c>
      <c r="E85" s="72" t="s">
        <v>593</v>
      </c>
      <c r="F85" s="67">
        <v>6300</v>
      </c>
      <c r="G85" s="68">
        <v>92203364</v>
      </c>
      <c r="H85" s="68">
        <v>91350000</v>
      </c>
      <c r="I85" s="68">
        <v>-853364</v>
      </c>
    </row>
    <row r="86" spans="1:9">
      <c r="A86" s="64" t="s">
        <v>579</v>
      </c>
      <c r="B86" s="64" t="s">
        <v>602</v>
      </c>
      <c r="C86" s="63"/>
      <c r="D86" s="66">
        <v>42127</v>
      </c>
      <c r="E86" s="72" t="s">
        <v>594</v>
      </c>
      <c r="F86" s="67">
        <v>9000</v>
      </c>
      <c r="G86" s="68">
        <v>110217946</v>
      </c>
      <c r="H86" s="68">
        <v>94500000</v>
      </c>
      <c r="I86" s="68">
        <v>-15717946</v>
      </c>
    </row>
    <row r="87" spans="1:9">
      <c r="A87" s="64" t="s">
        <v>579</v>
      </c>
      <c r="B87" s="64" t="s">
        <v>603</v>
      </c>
      <c r="C87" s="63"/>
      <c r="D87" s="66">
        <v>16732</v>
      </c>
      <c r="E87" s="72" t="s">
        <v>595</v>
      </c>
      <c r="F87" s="67">
        <v>8100</v>
      </c>
      <c r="G87" s="68">
        <v>122994278</v>
      </c>
      <c r="H87" s="68">
        <v>102060000</v>
      </c>
      <c r="I87" s="68">
        <v>-20934278</v>
      </c>
    </row>
    <row r="88" spans="1:9">
      <c r="A88" s="64" t="s">
        <v>579</v>
      </c>
      <c r="B88" s="64" t="s">
        <v>604</v>
      </c>
      <c r="C88" s="63"/>
      <c r="D88" s="66">
        <v>54074</v>
      </c>
      <c r="E88" s="72" t="s">
        <v>576</v>
      </c>
      <c r="F88" s="67">
        <v>6300</v>
      </c>
      <c r="G88" s="68">
        <v>84740727</v>
      </c>
      <c r="H88" s="68">
        <v>81270000</v>
      </c>
      <c r="I88" s="68">
        <v>-3470727</v>
      </c>
    </row>
    <row r="89" spans="1:9">
      <c r="A89" s="64" t="s">
        <v>579</v>
      </c>
      <c r="B89" s="64" t="s">
        <v>605</v>
      </c>
      <c r="C89" s="63"/>
      <c r="D89" s="66">
        <v>42119</v>
      </c>
      <c r="E89" s="72" t="s">
        <v>596</v>
      </c>
      <c r="F89" s="67">
        <v>2700</v>
      </c>
      <c r="G89" s="68">
        <v>136612605</v>
      </c>
      <c r="H89" s="68">
        <v>92070000</v>
      </c>
      <c r="I89" s="68">
        <v>-44542605</v>
      </c>
    </row>
    <row r="90" spans="1:9">
      <c r="A90" s="64" t="s">
        <v>579</v>
      </c>
      <c r="B90" s="64" t="s">
        <v>606</v>
      </c>
      <c r="C90" s="63"/>
      <c r="D90" s="66">
        <v>53999</v>
      </c>
      <c r="E90" s="72" t="s">
        <v>572</v>
      </c>
      <c r="F90" s="67">
        <v>9900</v>
      </c>
      <c r="G90" s="68">
        <v>75904125</v>
      </c>
      <c r="H90" s="68">
        <v>79200000</v>
      </c>
      <c r="I90" s="68">
        <v>3295875</v>
      </c>
    </row>
    <row r="91" spans="1:9">
      <c r="A91" s="64" t="s">
        <v>579</v>
      </c>
      <c r="B91" s="64" t="s">
        <v>607</v>
      </c>
      <c r="C91" s="63"/>
      <c r="D91" s="66">
        <v>11910</v>
      </c>
      <c r="E91" s="72" t="s">
        <v>597</v>
      </c>
      <c r="F91" s="67">
        <v>4500</v>
      </c>
      <c r="G91" s="68">
        <v>74609087</v>
      </c>
      <c r="H91" s="68">
        <v>55350000</v>
      </c>
      <c r="I91" s="68">
        <v>-19259087</v>
      </c>
    </row>
    <row r="92" spans="1:9">
      <c r="A92" s="64" t="s">
        <v>579</v>
      </c>
      <c r="B92" s="64" t="s">
        <v>608</v>
      </c>
      <c r="C92" s="63"/>
      <c r="D92" s="66">
        <v>42112</v>
      </c>
      <c r="E92" s="72" t="s">
        <v>562</v>
      </c>
      <c r="F92" s="67">
        <v>3600</v>
      </c>
      <c r="G92" s="68">
        <v>82063281</v>
      </c>
      <c r="H92" s="68">
        <v>60840000</v>
      </c>
      <c r="I92" s="68">
        <v>-21223281</v>
      </c>
    </row>
    <row r="93" spans="1:9">
      <c r="A93" s="64" t="s">
        <v>598</v>
      </c>
      <c r="B93" s="64" t="s">
        <v>599</v>
      </c>
      <c r="C93" s="63"/>
      <c r="D93" s="66">
        <v>53636</v>
      </c>
      <c r="E93" s="72" t="s">
        <v>563</v>
      </c>
      <c r="F93" s="67">
        <v>30300</v>
      </c>
      <c r="G93" s="69">
        <v>0</v>
      </c>
      <c r="H93" s="69">
        <v>0</v>
      </c>
      <c r="I93" s="69">
        <v>0</v>
      </c>
    </row>
    <row r="94" spans="1:9" s="6" customFormat="1">
      <c r="E94" s="62" t="s">
        <v>565</v>
      </c>
      <c r="F94" s="58">
        <v>1065800</v>
      </c>
      <c r="G94" s="59">
        <v>14777885305</v>
      </c>
      <c r="H94" s="59">
        <v>12922470000</v>
      </c>
      <c r="I94" s="59">
        <v>-1855415305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opLeftCell="A16" zoomScale="80" zoomScaleNormal="80" workbookViewId="0">
      <selection activeCell="G23" sqref="G23"/>
    </sheetView>
  </sheetViews>
  <sheetFormatPr defaultColWidth="9.140625" defaultRowHeight="15"/>
  <cols>
    <col min="1" max="1" width="4.85546875" style="716" customWidth="1"/>
    <col min="2" max="2" width="47.140625" style="693" customWidth="1"/>
    <col min="3" max="3" width="9.140625" style="693"/>
    <col min="4" max="4" width="14.5703125" style="693" customWidth="1"/>
    <col min="5" max="5" width="14" style="693" customWidth="1"/>
    <col min="6" max="6" width="9.140625" style="693"/>
    <col min="7" max="7" width="18.28515625" style="693" customWidth="1"/>
    <col min="8" max="11" width="19" style="693" customWidth="1"/>
    <col min="12" max="16384" width="9.140625" style="693"/>
  </cols>
  <sheetData>
    <row r="1" spans="1:11" s="692" customFormat="1" ht="27.75" customHeight="1">
      <c r="A1" s="817" t="s">
        <v>857</v>
      </c>
      <c r="B1" s="817"/>
      <c r="C1" s="817"/>
      <c r="D1" s="817"/>
      <c r="E1" s="817"/>
      <c r="F1" s="817"/>
      <c r="G1" s="817"/>
      <c r="H1" s="817"/>
      <c r="I1" s="817"/>
      <c r="J1" s="817"/>
      <c r="K1" s="817"/>
    </row>
    <row r="2" spans="1:11" s="692" customFormat="1" ht="28.5" customHeight="1">
      <c r="A2" s="818" t="s">
        <v>858</v>
      </c>
      <c r="B2" s="818"/>
      <c r="C2" s="818"/>
      <c r="D2" s="818"/>
      <c r="E2" s="818"/>
      <c r="F2" s="818"/>
      <c r="G2" s="818"/>
      <c r="H2" s="818"/>
      <c r="I2" s="818"/>
      <c r="J2" s="818"/>
      <c r="K2" s="818"/>
    </row>
    <row r="3" spans="1:11" ht="15" customHeight="1">
      <c r="A3" s="819" t="s">
        <v>794</v>
      </c>
      <c r="B3" s="819"/>
      <c r="C3" s="819"/>
      <c r="D3" s="819"/>
      <c r="E3" s="819"/>
      <c r="F3" s="819"/>
      <c r="G3" s="819"/>
      <c r="H3" s="819"/>
      <c r="I3" s="819"/>
      <c r="J3" s="819"/>
      <c r="K3" s="819"/>
    </row>
    <row r="4" spans="1:11">
      <c r="A4" s="819"/>
      <c r="B4" s="819"/>
      <c r="C4" s="819"/>
      <c r="D4" s="819"/>
      <c r="E4" s="819"/>
      <c r="F4" s="819"/>
      <c r="G4" s="819"/>
      <c r="H4" s="819"/>
      <c r="I4" s="819"/>
      <c r="J4" s="819"/>
      <c r="K4" s="819"/>
    </row>
    <row r="5" spans="1:11">
      <c r="A5" s="820" t="s">
        <v>1012</v>
      </c>
      <c r="B5" s="821"/>
      <c r="C5" s="821"/>
      <c r="D5" s="821"/>
      <c r="E5" s="821"/>
      <c r="F5" s="821"/>
      <c r="G5" s="821"/>
      <c r="H5" s="821"/>
      <c r="I5" s="821"/>
      <c r="J5" s="821"/>
      <c r="K5" s="821"/>
    </row>
    <row r="6" spans="1:11" ht="5.25" customHeight="1">
      <c r="A6" s="612"/>
      <c r="B6" s="612"/>
      <c r="C6" s="612"/>
      <c r="D6" s="612"/>
      <c r="E6" s="612"/>
      <c r="F6" s="307"/>
      <c r="G6" s="694"/>
      <c r="H6" s="694"/>
      <c r="I6" s="694"/>
      <c r="J6" s="694"/>
      <c r="K6" s="694"/>
    </row>
    <row r="7" spans="1:11" ht="31.5" customHeight="1">
      <c r="A7" s="145" t="s">
        <v>280</v>
      </c>
      <c r="B7" s="550" t="s">
        <v>698</v>
      </c>
      <c r="C7" s="745" t="s">
        <v>1002</v>
      </c>
      <c r="D7" s="745"/>
      <c r="E7" s="745"/>
      <c r="F7" s="745"/>
      <c r="G7" s="745"/>
      <c r="H7" s="745"/>
      <c r="I7" s="745"/>
      <c r="J7" s="745"/>
      <c r="K7" s="745"/>
    </row>
    <row r="8" spans="1:11" ht="31.5" customHeight="1">
      <c r="A8" s="145" t="s">
        <v>281</v>
      </c>
      <c r="B8" s="550" t="s">
        <v>700</v>
      </c>
      <c r="C8" s="745" t="s">
        <v>996</v>
      </c>
      <c r="D8" s="745"/>
      <c r="E8" s="745"/>
      <c r="F8" s="745"/>
      <c r="G8" s="745"/>
      <c r="H8" s="745"/>
      <c r="I8" s="745"/>
      <c r="J8" s="745"/>
      <c r="K8" s="745"/>
    </row>
    <row r="9" spans="1:11" ht="31.5" customHeight="1">
      <c r="A9" s="145" t="s">
        <v>282</v>
      </c>
      <c r="B9" s="550" t="s">
        <v>702</v>
      </c>
      <c r="C9" s="745" t="s">
        <v>1003</v>
      </c>
      <c r="D9" s="745"/>
      <c r="E9" s="745"/>
      <c r="F9" s="745"/>
      <c r="G9" s="745"/>
      <c r="H9" s="745"/>
      <c r="I9" s="745"/>
      <c r="J9" s="745"/>
      <c r="K9" s="745"/>
    </row>
    <row r="10" spans="1:11" ht="31.5" customHeight="1">
      <c r="A10" s="145" t="s">
        <v>419</v>
      </c>
      <c r="B10" s="609" t="s">
        <v>992</v>
      </c>
      <c r="C10" s="793" t="s">
        <v>1004</v>
      </c>
      <c r="D10" s="793"/>
      <c r="E10" s="793"/>
      <c r="F10" s="793"/>
      <c r="G10" s="793"/>
      <c r="H10" s="793"/>
      <c r="I10" s="793"/>
      <c r="J10" s="793"/>
      <c r="K10" s="793"/>
    </row>
    <row r="11" spans="1:11" ht="25.5">
      <c r="A11" s="145" t="s">
        <v>422</v>
      </c>
      <c r="B11" s="550" t="s">
        <v>704</v>
      </c>
      <c r="C11" s="727" t="s">
        <v>1018</v>
      </c>
      <c r="D11" s="727"/>
      <c r="E11" s="727"/>
      <c r="F11" s="727"/>
      <c r="G11" s="727"/>
      <c r="H11" s="727"/>
      <c r="I11" s="727"/>
      <c r="J11" s="727"/>
      <c r="K11" s="727"/>
    </row>
    <row r="12" spans="1:11">
      <c r="A12" s="145"/>
      <c r="B12" s="550"/>
      <c r="C12" s="600"/>
      <c r="D12" s="600"/>
      <c r="E12" s="600"/>
      <c r="F12" s="600"/>
      <c r="G12" s="600"/>
      <c r="H12" s="600"/>
      <c r="I12" s="600"/>
      <c r="J12" s="600"/>
      <c r="K12" s="600"/>
    </row>
    <row r="13" spans="1:11">
      <c r="A13" s="695" t="s">
        <v>91</v>
      </c>
      <c r="B13" s="696" t="s">
        <v>884</v>
      </c>
      <c r="C13" s="695"/>
      <c r="D13" s="695"/>
      <c r="E13" s="695"/>
      <c r="F13" s="695"/>
      <c r="G13" s="695"/>
      <c r="H13" s="695"/>
      <c r="I13" s="695"/>
      <c r="J13" s="695"/>
      <c r="K13" s="695"/>
    </row>
    <row r="14" spans="1:11" s="697" customFormat="1" ht="29.25" customHeight="1">
      <c r="A14" s="822" t="s">
        <v>709</v>
      </c>
      <c r="B14" s="822" t="s">
        <v>710</v>
      </c>
      <c r="C14" s="826" t="s">
        <v>198</v>
      </c>
      <c r="D14" s="822" t="s">
        <v>711</v>
      </c>
      <c r="E14" s="822" t="s">
        <v>712</v>
      </c>
      <c r="F14" s="822" t="s">
        <v>713</v>
      </c>
      <c r="G14" s="822" t="s">
        <v>714</v>
      </c>
      <c r="H14" s="824" t="s">
        <v>715</v>
      </c>
      <c r="I14" s="825"/>
      <c r="J14" s="824" t="s">
        <v>716</v>
      </c>
      <c r="K14" s="825"/>
    </row>
    <row r="15" spans="1:11" s="697" customFormat="1" ht="51">
      <c r="A15" s="823"/>
      <c r="B15" s="823"/>
      <c r="C15" s="827"/>
      <c r="D15" s="823"/>
      <c r="E15" s="823"/>
      <c r="F15" s="823"/>
      <c r="G15" s="823"/>
      <c r="H15" s="698" t="s">
        <v>717</v>
      </c>
      <c r="I15" s="698" t="s">
        <v>718</v>
      </c>
      <c r="J15" s="698" t="s">
        <v>719</v>
      </c>
      <c r="K15" s="698" t="s">
        <v>718</v>
      </c>
    </row>
    <row r="16" spans="1:11" s="697" customFormat="1" ht="25.5">
      <c r="A16" s="311" t="s">
        <v>291</v>
      </c>
      <c r="B16" s="312" t="s">
        <v>720</v>
      </c>
      <c r="C16" s="312" t="s">
        <v>721</v>
      </c>
      <c r="D16" s="699"/>
      <c r="E16" s="699"/>
      <c r="F16" s="700"/>
      <c r="G16" s="701"/>
      <c r="H16" s="312"/>
      <c r="I16" s="315"/>
      <c r="J16" s="316"/>
      <c r="K16" s="317"/>
    </row>
    <row r="17" spans="1:11" s="697" customFormat="1" ht="25.5">
      <c r="A17" s="311" t="s">
        <v>59</v>
      </c>
      <c r="B17" s="312" t="s">
        <v>722</v>
      </c>
      <c r="C17" s="312" t="s">
        <v>723</v>
      </c>
      <c r="D17" s="700"/>
      <c r="E17" s="700"/>
      <c r="F17" s="700"/>
      <c r="G17" s="701"/>
      <c r="H17" s="312"/>
      <c r="I17" s="315"/>
      <c r="J17" s="312"/>
      <c r="K17" s="315"/>
    </row>
    <row r="18" spans="1:11" s="697" customFormat="1" ht="25.5">
      <c r="A18" s="311" t="s">
        <v>294</v>
      </c>
      <c r="B18" s="312" t="s">
        <v>724</v>
      </c>
      <c r="C18" s="312" t="s">
        <v>725</v>
      </c>
      <c r="D18" s="700"/>
      <c r="E18" s="700"/>
      <c r="F18" s="700"/>
      <c r="G18" s="699"/>
      <c r="H18" s="312"/>
      <c r="I18" s="702"/>
      <c r="J18" s="312"/>
      <c r="K18" s="702"/>
    </row>
    <row r="19" spans="1:11" s="697" customFormat="1" ht="25.5">
      <c r="A19" s="311" t="s">
        <v>87</v>
      </c>
      <c r="B19" s="312" t="s">
        <v>726</v>
      </c>
      <c r="C19" s="312" t="s">
        <v>727</v>
      </c>
      <c r="D19" s="700"/>
      <c r="E19" s="700"/>
      <c r="F19" s="700"/>
      <c r="G19" s="701"/>
      <c r="H19" s="312"/>
      <c r="I19" s="315"/>
      <c r="J19" s="312"/>
      <c r="K19" s="315"/>
    </row>
    <row r="20" spans="1:11" s="697" customFormat="1" ht="25.5">
      <c r="A20" s="311" t="s">
        <v>482</v>
      </c>
      <c r="B20" s="312" t="s">
        <v>728</v>
      </c>
      <c r="C20" s="312" t="s">
        <v>729</v>
      </c>
      <c r="D20" s="700"/>
      <c r="E20" s="700"/>
      <c r="F20" s="700"/>
      <c r="G20" s="701"/>
      <c r="H20" s="312"/>
      <c r="I20" s="315"/>
      <c r="J20" s="312"/>
      <c r="K20" s="315"/>
    </row>
    <row r="21" spans="1:11" s="697" customFormat="1" ht="25.5">
      <c r="A21" s="311" t="s">
        <v>316</v>
      </c>
      <c r="B21" s="312" t="s">
        <v>730</v>
      </c>
      <c r="C21" s="312" t="s">
        <v>731</v>
      </c>
      <c r="D21" s="700"/>
      <c r="E21" s="700"/>
      <c r="F21" s="700"/>
      <c r="G21" s="701"/>
      <c r="H21" s="312"/>
      <c r="I21" s="315"/>
      <c r="J21" s="312"/>
      <c r="K21" s="315"/>
    </row>
    <row r="22" spans="1:11" s="697" customFormat="1" ht="25.5">
      <c r="A22" s="311" t="s">
        <v>59</v>
      </c>
      <c r="B22" s="312" t="s">
        <v>732</v>
      </c>
      <c r="C22" s="312" t="s">
        <v>741</v>
      </c>
      <c r="D22" s="700"/>
      <c r="E22" s="700"/>
      <c r="F22" s="700"/>
      <c r="G22" s="701"/>
      <c r="H22" s="312"/>
      <c r="I22" s="315"/>
      <c r="J22" s="312"/>
      <c r="K22" s="315"/>
    </row>
    <row r="23" spans="1:11" s="697" customFormat="1" ht="25.5">
      <c r="A23" s="311" t="s">
        <v>321</v>
      </c>
      <c r="B23" s="312" t="s">
        <v>733</v>
      </c>
      <c r="C23" s="312" t="s">
        <v>734</v>
      </c>
      <c r="D23" s="700"/>
      <c r="E23" s="700"/>
      <c r="F23" s="700"/>
      <c r="G23" s="701"/>
      <c r="H23" s="312"/>
      <c r="I23" s="315"/>
      <c r="J23" s="312"/>
      <c r="K23" s="315"/>
    </row>
    <row r="24" spans="1:11" s="697" customFormat="1" ht="25.5">
      <c r="A24" s="311" t="s">
        <v>87</v>
      </c>
      <c r="B24" s="312" t="s">
        <v>735</v>
      </c>
      <c r="C24" s="312" t="s">
        <v>736</v>
      </c>
      <c r="D24" s="700"/>
      <c r="E24" s="700"/>
      <c r="F24" s="700"/>
      <c r="G24" s="701"/>
      <c r="H24" s="312"/>
      <c r="I24" s="315"/>
      <c r="J24" s="312"/>
      <c r="K24" s="315"/>
    </row>
    <row r="25" spans="1:11" s="697" customFormat="1" ht="38.25">
      <c r="A25" s="311" t="s">
        <v>489</v>
      </c>
      <c r="B25" s="312" t="s">
        <v>737</v>
      </c>
      <c r="C25" s="312" t="s">
        <v>738</v>
      </c>
      <c r="D25" s="700"/>
      <c r="E25" s="700"/>
      <c r="F25" s="700"/>
      <c r="G25" s="701"/>
      <c r="H25" s="312"/>
      <c r="I25" s="315"/>
      <c r="J25" s="312"/>
      <c r="K25" s="315"/>
    </row>
    <row r="26" spans="1:11" s="697" customFormat="1" ht="12.75">
      <c r="A26" s="703"/>
      <c r="B26" s="704"/>
      <c r="C26" s="704"/>
      <c r="D26" s="700"/>
      <c r="E26" s="700"/>
      <c r="F26" s="700"/>
      <c r="G26" s="701"/>
      <c r="H26" s="312"/>
      <c r="I26" s="315"/>
      <c r="J26" s="316"/>
      <c r="K26" s="317"/>
    </row>
    <row r="27" spans="1:11" s="697" customFormat="1" ht="12.75">
      <c r="A27" s="705"/>
      <c r="B27" s="706"/>
      <c r="C27" s="706"/>
      <c r="D27" s="706"/>
      <c r="E27" s="706"/>
      <c r="F27" s="706"/>
      <c r="G27" s="706"/>
      <c r="H27" s="706"/>
      <c r="I27" s="706"/>
      <c r="J27" s="706"/>
      <c r="K27" s="706"/>
    </row>
    <row r="28" spans="1:11" s="697" customFormat="1" ht="15" customHeight="1">
      <c r="A28" s="707" t="s">
        <v>373</v>
      </c>
      <c r="B28" s="307"/>
      <c r="C28" s="708"/>
      <c r="D28" s="706"/>
      <c r="E28" s="706"/>
      <c r="F28" s="706"/>
      <c r="G28" s="706"/>
      <c r="H28" s="706"/>
      <c r="I28" s="829" t="s">
        <v>504</v>
      </c>
      <c r="J28" s="829"/>
      <c r="K28" s="829"/>
    </row>
    <row r="29" spans="1:11" s="697" customFormat="1" ht="15" customHeight="1">
      <c r="A29" s="709" t="s">
        <v>375</v>
      </c>
      <c r="B29" s="307"/>
      <c r="C29" s="708"/>
      <c r="D29" s="706"/>
      <c r="E29" s="706"/>
      <c r="F29" s="706"/>
      <c r="G29" s="706"/>
      <c r="H29" s="706"/>
      <c r="I29" s="830" t="s">
        <v>376</v>
      </c>
      <c r="J29" s="830"/>
      <c r="K29" s="830"/>
    </row>
    <row r="30" spans="1:11" s="697" customFormat="1" ht="15" customHeight="1">
      <c r="A30" s="709"/>
      <c r="B30" s="307"/>
      <c r="C30" s="708"/>
      <c r="D30" s="706"/>
      <c r="E30" s="706"/>
      <c r="F30" s="706"/>
      <c r="G30" s="706"/>
      <c r="H30" s="706"/>
      <c r="I30" s="726"/>
      <c r="J30" s="726"/>
      <c r="K30" s="726"/>
    </row>
    <row r="31" spans="1:11">
      <c r="A31" s="307"/>
      <c r="B31" s="307"/>
      <c r="C31" s="708"/>
      <c r="D31" s="694"/>
      <c r="E31" s="694"/>
      <c r="F31" s="694"/>
      <c r="G31" s="694"/>
      <c r="H31" s="694"/>
      <c r="I31" s="708"/>
      <c r="J31" s="694"/>
      <c r="K31" s="710"/>
    </row>
    <row r="32" spans="1:11">
      <c r="A32" s="307"/>
      <c r="B32" s="307"/>
      <c r="C32" s="708"/>
      <c r="D32" s="694"/>
      <c r="E32" s="694"/>
      <c r="F32" s="694"/>
      <c r="G32" s="694"/>
      <c r="H32" s="694"/>
      <c r="I32" s="708"/>
      <c r="J32" s="694"/>
      <c r="K32" s="710"/>
    </row>
    <row r="33" spans="1:11">
      <c r="A33" s="307"/>
      <c r="B33" s="307"/>
      <c r="C33" s="708"/>
      <c r="D33" s="694"/>
      <c r="E33" s="694"/>
      <c r="F33" s="694"/>
      <c r="G33" s="694"/>
      <c r="H33" s="694"/>
      <c r="I33" s="708"/>
      <c r="J33" s="694"/>
      <c r="K33" s="710"/>
    </row>
    <row r="34" spans="1:11">
      <c r="A34" s="711"/>
      <c r="B34" s="711"/>
      <c r="C34" s="712"/>
      <c r="D34" s="713"/>
      <c r="E34" s="694"/>
      <c r="F34" s="694"/>
      <c r="G34" s="694"/>
      <c r="H34" s="694"/>
      <c r="I34" s="712"/>
      <c r="J34" s="714"/>
      <c r="K34" s="715"/>
    </row>
    <row r="35" spans="1:11">
      <c r="A35" s="691" t="s">
        <v>739</v>
      </c>
      <c r="B35" s="307"/>
      <c r="C35" s="708"/>
      <c r="D35" s="694"/>
      <c r="E35" s="694"/>
      <c r="F35" s="694"/>
      <c r="G35" s="694"/>
      <c r="H35" s="694"/>
      <c r="I35" s="828" t="s">
        <v>1001</v>
      </c>
      <c r="J35" s="828"/>
      <c r="K35" s="828"/>
    </row>
    <row r="36" spans="1:11">
      <c r="A36" s="116" t="s">
        <v>1009</v>
      </c>
      <c r="B36" s="307"/>
      <c r="C36" s="708"/>
      <c r="D36" s="694"/>
      <c r="E36" s="694"/>
      <c r="F36" s="694"/>
      <c r="G36" s="694"/>
      <c r="H36" s="694"/>
      <c r="I36" s="800" t="s">
        <v>1016</v>
      </c>
      <c r="J36" s="800"/>
      <c r="K36" s="800"/>
    </row>
    <row r="37" spans="1:11">
      <c r="A37" s="307" t="s">
        <v>662</v>
      </c>
      <c r="B37" s="307"/>
      <c r="C37" s="708"/>
      <c r="D37" s="694"/>
      <c r="E37" s="694"/>
      <c r="F37" s="694"/>
      <c r="G37" s="694"/>
      <c r="H37" s="694"/>
      <c r="I37" s="801" t="s">
        <v>994</v>
      </c>
      <c r="J37" s="801"/>
      <c r="K37" s="801"/>
    </row>
    <row r="38" spans="1:11">
      <c r="A38" s="693"/>
    </row>
  </sheetData>
  <mergeCells count="23">
    <mergeCell ref="C10:K10"/>
    <mergeCell ref="C11:K11"/>
    <mergeCell ref="I37:K37"/>
    <mergeCell ref="I36:K36"/>
    <mergeCell ref="I35:K35"/>
    <mergeCell ref="I28:K28"/>
    <mergeCell ref="I29:K29"/>
    <mergeCell ref="A1:K1"/>
    <mergeCell ref="A2:K2"/>
    <mergeCell ref="A3:K4"/>
    <mergeCell ref="A5:K5"/>
    <mergeCell ref="G14:G15"/>
    <mergeCell ref="H14:I14"/>
    <mergeCell ref="J14:K14"/>
    <mergeCell ref="A14:A15"/>
    <mergeCell ref="B14:B15"/>
    <mergeCell ref="C14:C15"/>
    <mergeCell ref="D14:D15"/>
    <mergeCell ref="E14:E15"/>
    <mergeCell ref="F14:F15"/>
    <mergeCell ref="C7:K7"/>
    <mergeCell ref="C8:K8"/>
    <mergeCell ref="C9:K9"/>
  </mergeCells>
  <pageMargins left="0.49" right="0.7" top="0.35" bottom="0.35" header="0.3" footer="0.3"/>
  <pageSetup paperSize="9" scale="69"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N107"/>
  <sheetViews>
    <sheetView view="pageBreakPreview" topLeftCell="A16" zoomScale="96" zoomScaleSheetLayoutView="96" workbookViewId="0">
      <selection activeCell="C13" sqref="C13"/>
    </sheetView>
  </sheetViews>
  <sheetFormatPr defaultColWidth="9.140625" defaultRowHeight="12.75"/>
  <cols>
    <col min="1" max="1" width="9.140625" style="474"/>
    <col min="2" max="2" width="33.85546875" style="474" customWidth="1"/>
    <col min="3" max="3" width="22.42578125" style="474" customWidth="1"/>
    <col min="4" max="6" width="13.7109375" style="474" customWidth="1"/>
    <col min="7" max="7" width="15.85546875" style="474" customWidth="1"/>
    <col min="8" max="8" width="40.5703125" style="632" customWidth="1"/>
    <col min="9" max="9" width="14.85546875" style="680" bestFit="1" customWidth="1"/>
    <col min="10" max="13" width="21.140625" style="474" customWidth="1"/>
    <col min="14" max="14" width="13.42578125" style="474" bestFit="1" customWidth="1"/>
    <col min="15" max="15" width="8" style="474" bestFit="1" customWidth="1"/>
    <col min="16" max="20" width="9.140625" style="474"/>
    <col min="21" max="21" width="12" style="474" bestFit="1" customWidth="1"/>
    <col min="22" max="22" width="13.42578125" style="474" bestFit="1" customWidth="1"/>
    <col min="23" max="16384" width="9.140625" style="474"/>
  </cols>
  <sheetData>
    <row r="1" spans="1:13" s="618" customFormat="1" ht="29.25" customHeight="1">
      <c r="A1" s="728" t="s">
        <v>857</v>
      </c>
      <c r="B1" s="728"/>
      <c r="C1" s="728"/>
      <c r="D1" s="728"/>
      <c r="E1" s="728"/>
      <c r="F1" s="728"/>
      <c r="G1" s="728"/>
      <c r="H1" s="728"/>
      <c r="I1" s="616"/>
      <c r="J1" s="617"/>
      <c r="K1" s="617"/>
      <c r="L1" s="617"/>
      <c r="M1" s="617"/>
    </row>
    <row r="2" spans="1:13" s="618" customFormat="1" ht="30" customHeight="1">
      <c r="A2" s="729" t="s">
        <v>977</v>
      </c>
      <c r="B2" s="729"/>
      <c r="C2" s="729"/>
      <c r="D2" s="729"/>
      <c r="E2" s="729"/>
      <c r="F2" s="729"/>
      <c r="G2" s="729"/>
      <c r="H2" s="729"/>
      <c r="I2" s="619"/>
      <c r="J2" s="620"/>
      <c r="K2" s="620"/>
      <c r="L2" s="620"/>
      <c r="M2" s="620"/>
    </row>
    <row r="3" spans="1:13" ht="37.15" customHeight="1">
      <c r="A3" s="831" t="s">
        <v>775</v>
      </c>
      <c r="B3" s="831"/>
      <c r="C3" s="831"/>
      <c r="D3" s="831"/>
      <c r="E3" s="831"/>
      <c r="F3" s="831"/>
      <c r="G3" s="831"/>
      <c r="H3" s="831"/>
      <c r="I3" s="621"/>
      <c r="J3" s="622"/>
      <c r="K3" s="622"/>
      <c r="L3" s="622"/>
      <c r="M3" s="622"/>
    </row>
    <row r="4" spans="1:13" ht="14.25" customHeight="1">
      <c r="A4" s="832" t="s">
        <v>1013</v>
      </c>
      <c r="B4" s="833"/>
      <c r="C4" s="833"/>
      <c r="D4" s="833"/>
      <c r="E4" s="833"/>
      <c r="F4" s="833"/>
      <c r="G4" s="833"/>
      <c r="H4" s="833"/>
      <c r="I4" s="623"/>
      <c r="J4" s="624"/>
      <c r="K4" s="624"/>
      <c r="L4" s="624"/>
      <c r="M4" s="624"/>
    </row>
    <row r="5" spans="1:13" ht="13.5" customHeight="1">
      <c r="A5" s="624"/>
      <c r="B5" s="624"/>
      <c r="C5" s="624"/>
      <c r="D5" s="624"/>
      <c r="E5" s="624"/>
      <c r="F5" s="624"/>
      <c r="G5" s="624"/>
      <c r="H5" s="484"/>
      <c r="I5" s="623"/>
      <c r="J5" s="624"/>
      <c r="K5" s="624"/>
      <c r="L5" s="624"/>
      <c r="M5" s="624"/>
    </row>
    <row r="6" spans="1:13" ht="31.5" customHeight="1">
      <c r="A6" s="145" t="s">
        <v>280</v>
      </c>
      <c r="B6" s="550" t="s">
        <v>698</v>
      </c>
      <c r="C6" s="745" t="s">
        <v>1002</v>
      </c>
      <c r="D6" s="745"/>
      <c r="E6" s="745"/>
      <c r="F6" s="745"/>
      <c r="G6" s="745"/>
      <c r="H6" s="745"/>
      <c r="I6" s="625"/>
      <c r="J6" s="625"/>
      <c r="K6" s="625"/>
      <c r="L6" s="626"/>
      <c r="M6" s="626"/>
    </row>
    <row r="7" spans="1:13" ht="31.5" customHeight="1">
      <c r="A7" s="145" t="s">
        <v>281</v>
      </c>
      <c r="B7" s="550" t="s">
        <v>700</v>
      </c>
      <c r="C7" s="745" t="s">
        <v>996</v>
      </c>
      <c r="D7" s="745"/>
      <c r="E7" s="745"/>
      <c r="F7" s="745"/>
      <c r="G7" s="745"/>
      <c r="H7" s="745"/>
      <c r="I7" s="625"/>
      <c r="J7" s="625"/>
      <c r="K7" s="625"/>
      <c r="L7" s="627"/>
      <c r="M7" s="627"/>
    </row>
    <row r="8" spans="1:13" ht="31.5" customHeight="1">
      <c r="A8" s="145" t="s">
        <v>282</v>
      </c>
      <c r="B8" s="550" t="s">
        <v>702</v>
      </c>
      <c r="C8" s="745" t="s">
        <v>1003</v>
      </c>
      <c r="D8" s="745"/>
      <c r="E8" s="745"/>
      <c r="F8" s="745"/>
      <c r="G8" s="745"/>
      <c r="H8" s="745"/>
      <c r="I8" s="625"/>
      <c r="J8" s="625"/>
      <c r="K8" s="625"/>
      <c r="L8" s="626"/>
      <c r="M8" s="626"/>
    </row>
    <row r="9" spans="1:13" ht="30" customHeight="1">
      <c r="A9" s="145" t="s">
        <v>419</v>
      </c>
      <c r="B9" s="609" t="s">
        <v>992</v>
      </c>
      <c r="C9" s="793" t="s">
        <v>1004</v>
      </c>
      <c r="D9" s="793"/>
      <c r="E9" s="793"/>
      <c r="F9" s="793"/>
      <c r="G9" s="793"/>
      <c r="H9" s="793"/>
      <c r="I9" s="535"/>
      <c r="J9" s="535"/>
      <c r="K9" s="535"/>
      <c r="L9" s="628"/>
      <c r="M9" s="628"/>
    </row>
    <row r="10" spans="1:13" ht="25.5">
      <c r="A10" s="145" t="s">
        <v>422</v>
      </c>
      <c r="B10" s="550" t="s">
        <v>704</v>
      </c>
      <c r="C10" s="727" t="s">
        <v>1018</v>
      </c>
      <c r="D10" s="727"/>
      <c r="E10" s="727"/>
      <c r="F10" s="727"/>
      <c r="G10" s="727"/>
      <c r="H10" s="727"/>
      <c r="I10" s="363"/>
      <c r="J10" s="363"/>
      <c r="K10" s="363"/>
      <c r="L10" s="629"/>
      <c r="M10" s="629"/>
    </row>
    <row r="11" spans="1:13" ht="9" customHeight="1">
      <c r="A11" s="145"/>
      <c r="B11" s="550"/>
      <c r="C11" s="541"/>
      <c r="D11" s="541"/>
      <c r="E11" s="541"/>
      <c r="F11" s="541"/>
      <c r="G11" s="541"/>
      <c r="H11" s="541"/>
      <c r="I11" s="363"/>
      <c r="J11" s="363"/>
      <c r="K11" s="363"/>
      <c r="L11" s="629"/>
      <c r="M11" s="629"/>
    </row>
    <row r="12" spans="1:13" s="633" customFormat="1" ht="20.100000000000001" customHeight="1">
      <c r="A12" s="630" t="s">
        <v>978</v>
      </c>
      <c r="B12" s="630"/>
      <c r="C12" s="630"/>
      <c r="D12" s="630"/>
      <c r="E12" s="631"/>
      <c r="F12" s="631"/>
      <c r="G12" s="631"/>
      <c r="H12" s="632"/>
    </row>
    <row r="13" spans="1:13" s="633" customFormat="1" ht="20.100000000000001" customHeight="1">
      <c r="A13" s="634" t="s">
        <v>979</v>
      </c>
      <c r="B13" s="634"/>
      <c r="C13" s="634"/>
      <c r="D13" s="634"/>
      <c r="E13" s="631"/>
      <c r="F13" s="631"/>
      <c r="G13" s="631"/>
      <c r="H13" s="632"/>
    </row>
    <row r="14" spans="1:13" s="635" customFormat="1" ht="15.75" customHeight="1">
      <c r="A14" s="837" t="s">
        <v>709</v>
      </c>
      <c r="B14" s="839" t="s">
        <v>706</v>
      </c>
      <c r="C14" s="840"/>
      <c r="D14" s="840"/>
      <c r="E14" s="840"/>
      <c r="F14" s="841"/>
      <c r="G14" s="845" t="s">
        <v>767</v>
      </c>
      <c r="H14" s="845"/>
    </row>
    <row r="15" spans="1:13" s="635" customFormat="1" ht="21" customHeight="1">
      <c r="A15" s="838"/>
      <c r="B15" s="842"/>
      <c r="C15" s="843"/>
      <c r="D15" s="843"/>
      <c r="E15" s="843"/>
      <c r="F15" s="844"/>
      <c r="G15" s="636" t="s">
        <v>768</v>
      </c>
      <c r="H15" s="636" t="s">
        <v>980</v>
      </c>
    </row>
    <row r="16" spans="1:13" s="635" customFormat="1" ht="25.5" customHeight="1">
      <c r="A16" s="470" t="s">
        <v>59</v>
      </c>
      <c r="B16" s="834" t="s">
        <v>769</v>
      </c>
      <c r="C16" s="835"/>
      <c r="D16" s="835"/>
      <c r="E16" s="835"/>
      <c r="F16" s="836"/>
      <c r="G16" s="637"/>
      <c r="H16" s="637"/>
    </row>
    <row r="17" spans="1:14" s="635" customFormat="1">
      <c r="A17" s="470" t="s">
        <v>770</v>
      </c>
      <c r="B17" s="834" t="s">
        <v>771</v>
      </c>
      <c r="C17" s="835"/>
      <c r="D17" s="835"/>
      <c r="E17" s="835"/>
      <c r="F17" s="836"/>
      <c r="G17" s="638"/>
      <c r="H17" s="638"/>
    </row>
    <row r="18" spans="1:14" s="635" customFormat="1">
      <c r="A18" s="470" t="s">
        <v>772</v>
      </c>
      <c r="B18" s="834" t="s">
        <v>773</v>
      </c>
      <c r="C18" s="835"/>
      <c r="D18" s="835"/>
      <c r="E18" s="835"/>
      <c r="F18" s="836"/>
      <c r="G18" s="638"/>
      <c r="H18" s="638"/>
    </row>
    <row r="19" spans="1:14" s="635" customFormat="1">
      <c r="A19" s="470" t="s">
        <v>87</v>
      </c>
      <c r="B19" s="834" t="s">
        <v>790</v>
      </c>
      <c r="C19" s="835"/>
      <c r="D19" s="835"/>
      <c r="E19" s="835"/>
      <c r="F19" s="836"/>
      <c r="G19" s="638"/>
      <c r="H19" s="638"/>
    </row>
    <row r="20" spans="1:14" s="635" customFormat="1">
      <c r="A20" s="470" t="s">
        <v>770</v>
      </c>
      <c r="B20" s="834" t="s">
        <v>771</v>
      </c>
      <c r="C20" s="835"/>
      <c r="D20" s="835"/>
      <c r="E20" s="835"/>
      <c r="F20" s="836"/>
      <c r="G20" s="638"/>
      <c r="H20" s="638"/>
    </row>
    <row r="21" spans="1:14" s="635" customFormat="1">
      <c r="A21" s="470" t="s">
        <v>772</v>
      </c>
      <c r="B21" s="834" t="s">
        <v>773</v>
      </c>
      <c r="C21" s="835"/>
      <c r="D21" s="835"/>
      <c r="E21" s="835"/>
      <c r="F21" s="836"/>
      <c r="G21" s="638"/>
      <c r="H21" s="638"/>
    </row>
    <row r="22" spans="1:14" s="635" customFormat="1">
      <c r="A22" s="470" t="s">
        <v>61</v>
      </c>
      <c r="B22" s="834" t="s">
        <v>791</v>
      </c>
      <c r="C22" s="835"/>
      <c r="D22" s="835"/>
      <c r="E22" s="835"/>
      <c r="F22" s="836"/>
      <c r="G22" s="638"/>
      <c r="H22" s="638"/>
    </row>
    <row r="23" spans="1:14" s="635" customFormat="1">
      <c r="A23" s="470" t="s">
        <v>770</v>
      </c>
      <c r="B23" s="834" t="s">
        <v>771</v>
      </c>
      <c r="C23" s="835"/>
      <c r="D23" s="835"/>
      <c r="E23" s="835"/>
      <c r="F23" s="836"/>
      <c r="G23" s="638"/>
      <c r="H23" s="638"/>
    </row>
    <row r="24" spans="1:14" s="635" customFormat="1">
      <c r="A24" s="470" t="s">
        <v>772</v>
      </c>
      <c r="B24" s="834" t="s">
        <v>773</v>
      </c>
      <c r="C24" s="835"/>
      <c r="D24" s="835"/>
      <c r="E24" s="835"/>
      <c r="F24" s="836"/>
      <c r="G24" s="638"/>
      <c r="H24" s="638"/>
    </row>
    <row r="25" spans="1:14" s="635" customFormat="1">
      <c r="A25" s="470" t="s">
        <v>91</v>
      </c>
      <c r="B25" s="834" t="s">
        <v>774</v>
      </c>
      <c r="C25" s="835"/>
      <c r="D25" s="835"/>
      <c r="E25" s="835"/>
      <c r="F25" s="836"/>
      <c r="G25" s="638"/>
      <c r="H25" s="638"/>
    </row>
    <row r="26" spans="1:14" s="635" customFormat="1">
      <c r="A26" s="639">
        <v>1</v>
      </c>
      <c r="B26" s="834" t="s">
        <v>771</v>
      </c>
      <c r="C26" s="835"/>
      <c r="D26" s="835"/>
      <c r="E26" s="835"/>
      <c r="F26" s="836"/>
      <c r="G26" s="638"/>
      <c r="H26" s="638"/>
    </row>
    <row r="27" spans="1:14" s="635" customFormat="1">
      <c r="A27" s="639">
        <v>2</v>
      </c>
      <c r="B27" s="834" t="s">
        <v>773</v>
      </c>
      <c r="C27" s="835"/>
      <c r="D27" s="835"/>
      <c r="E27" s="835"/>
      <c r="F27" s="836"/>
      <c r="G27" s="638"/>
      <c r="H27" s="638"/>
    </row>
    <row r="28" spans="1:14" s="635" customFormat="1">
      <c r="A28" s="640" t="s">
        <v>776</v>
      </c>
      <c r="B28" s="640"/>
      <c r="C28" s="640"/>
      <c r="D28" s="640"/>
      <c r="E28" s="640"/>
      <c r="F28" s="640"/>
      <c r="G28" s="640"/>
      <c r="H28" s="640"/>
    </row>
    <row r="29" spans="1:14" s="635" customFormat="1">
      <c r="A29" s="641"/>
      <c r="B29" s="642"/>
      <c r="C29" s="642"/>
      <c r="D29" s="642"/>
      <c r="E29" s="641"/>
      <c r="F29" s="642"/>
      <c r="G29" s="642"/>
      <c r="H29" s="642"/>
    </row>
    <row r="30" spans="1:14" ht="18" customHeight="1">
      <c r="A30" s="471" t="s">
        <v>981</v>
      </c>
      <c r="B30" s="471"/>
      <c r="C30" s="471"/>
      <c r="D30" s="471"/>
      <c r="E30" s="471"/>
      <c r="F30" s="471"/>
      <c r="G30" s="472"/>
      <c r="H30" s="473"/>
      <c r="I30" s="474"/>
    </row>
    <row r="31" spans="1:14" ht="30.75" customHeight="1">
      <c r="A31" s="848" t="s">
        <v>217</v>
      </c>
      <c r="B31" s="850" t="s">
        <v>209</v>
      </c>
      <c r="C31" s="851"/>
      <c r="D31" s="854" t="s">
        <v>219</v>
      </c>
      <c r="E31" s="855"/>
      <c r="F31" s="854" t="s">
        <v>220</v>
      </c>
      <c r="G31" s="855"/>
      <c r="H31" s="848" t="s">
        <v>609</v>
      </c>
      <c r="I31" s="473"/>
      <c r="N31" s="475"/>
    </row>
    <row r="32" spans="1:14" ht="28.5" customHeight="1">
      <c r="A32" s="849"/>
      <c r="B32" s="852"/>
      <c r="C32" s="853"/>
      <c r="D32" s="476" t="s">
        <v>768</v>
      </c>
      <c r="E32" s="476" t="s">
        <v>982</v>
      </c>
      <c r="F32" s="476" t="s">
        <v>768</v>
      </c>
      <c r="G32" s="476" t="s">
        <v>982</v>
      </c>
      <c r="H32" s="849"/>
      <c r="I32" s="473"/>
      <c r="N32" s="475"/>
    </row>
    <row r="33" spans="1:14" s="481" customFormat="1" ht="30" customHeight="1">
      <c r="A33" s="477" t="s">
        <v>79</v>
      </c>
      <c r="B33" s="846" t="s">
        <v>190</v>
      </c>
      <c r="C33" s="847"/>
      <c r="D33" s="478"/>
      <c r="E33" s="478"/>
      <c r="F33" s="478"/>
      <c r="G33" s="478"/>
      <c r="H33" s="479"/>
      <c r="I33" s="480"/>
    </row>
    <row r="34" spans="1:14" s="481" customFormat="1" ht="30" customHeight="1">
      <c r="A34" s="477"/>
      <c r="B34" s="846" t="s">
        <v>191</v>
      </c>
      <c r="C34" s="847"/>
      <c r="D34" s="478"/>
      <c r="E34" s="478"/>
      <c r="F34" s="478"/>
      <c r="G34" s="478"/>
      <c r="H34" s="479"/>
      <c r="I34" s="480"/>
    </row>
    <row r="35" spans="1:14" s="481" customFormat="1" ht="30" customHeight="1">
      <c r="A35" s="477"/>
      <c r="B35" s="846" t="s">
        <v>192</v>
      </c>
      <c r="C35" s="847"/>
      <c r="D35" s="478"/>
      <c r="E35" s="478"/>
      <c r="F35" s="478"/>
      <c r="G35" s="478"/>
      <c r="H35" s="479"/>
      <c r="I35" s="480"/>
    </row>
    <row r="36" spans="1:14" s="481" customFormat="1" ht="30" customHeight="1">
      <c r="A36" s="477"/>
      <c r="B36" s="846" t="s">
        <v>193</v>
      </c>
      <c r="C36" s="847"/>
      <c r="D36" s="478"/>
      <c r="E36" s="478"/>
      <c r="F36" s="478"/>
      <c r="G36" s="478"/>
      <c r="H36" s="479"/>
      <c r="I36" s="480"/>
    </row>
    <row r="37" spans="1:14" s="481" customFormat="1" ht="30" customHeight="1">
      <c r="A37" s="477" t="s">
        <v>80</v>
      </c>
      <c r="B37" s="846" t="s">
        <v>194</v>
      </c>
      <c r="C37" s="847"/>
      <c r="D37" s="478"/>
      <c r="E37" s="478"/>
      <c r="F37" s="478"/>
      <c r="G37" s="478"/>
      <c r="H37" s="479"/>
      <c r="I37" s="480"/>
    </row>
    <row r="38" spans="1:14" s="481" customFormat="1" ht="30" customHeight="1">
      <c r="A38" s="477" t="s">
        <v>81</v>
      </c>
      <c r="B38" s="846" t="s">
        <v>195</v>
      </c>
      <c r="C38" s="847"/>
      <c r="D38" s="478"/>
      <c r="E38" s="478"/>
      <c r="F38" s="478"/>
      <c r="G38" s="478"/>
      <c r="H38" s="479"/>
      <c r="I38" s="480"/>
    </row>
    <row r="39" spans="1:14" s="481" customFormat="1" ht="30" customHeight="1">
      <c r="A39" s="477" t="s">
        <v>82</v>
      </c>
      <c r="B39" s="846" t="s">
        <v>207</v>
      </c>
      <c r="C39" s="847"/>
      <c r="D39" s="478"/>
      <c r="E39" s="478"/>
      <c r="F39" s="478"/>
      <c r="G39" s="478"/>
      <c r="H39" s="479"/>
      <c r="I39" s="480"/>
    </row>
    <row r="40" spans="1:14" s="481" customFormat="1" ht="45" customHeight="1">
      <c r="A40" s="477" t="s">
        <v>83</v>
      </c>
      <c r="B40" s="846" t="s">
        <v>208</v>
      </c>
      <c r="C40" s="847"/>
      <c r="D40" s="478"/>
      <c r="E40" s="478"/>
      <c r="F40" s="478"/>
      <c r="G40" s="478"/>
      <c r="H40" s="479"/>
      <c r="I40" s="480"/>
    </row>
    <row r="41" spans="1:14" s="481" customFormat="1" ht="30" customHeight="1">
      <c r="A41" s="477" t="s">
        <v>84</v>
      </c>
      <c r="B41" s="846" t="s">
        <v>210</v>
      </c>
      <c r="C41" s="847"/>
      <c r="D41" s="478"/>
      <c r="E41" s="478"/>
      <c r="F41" s="478"/>
      <c r="G41" s="478"/>
      <c r="H41" s="479"/>
      <c r="I41" s="480"/>
    </row>
    <row r="42" spans="1:14" s="481" customFormat="1" ht="30" customHeight="1">
      <c r="A42" s="477" t="s">
        <v>85</v>
      </c>
      <c r="B42" s="846" t="s">
        <v>211</v>
      </c>
      <c r="C42" s="847"/>
      <c r="D42" s="478"/>
      <c r="E42" s="478"/>
      <c r="F42" s="478"/>
      <c r="G42" s="478"/>
      <c r="H42" s="479"/>
      <c r="I42" s="480"/>
    </row>
    <row r="43" spans="1:14" s="481" customFormat="1" ht="30" customHeight="1">
      <c r="A43" s="477" t="s">
        <v>86</v>
      </c>
      <c r="B43" s="846" t="s">
        <v>212</v>
      </c>
      <c r="C43" s="847"/>
      <c r="D43" s="478"/>
      <c r="E43" s="478"/>
      <c r="F43" s="478"/>
      <c r="G43" s="478"/>
      <c r="H43" s="479"/>
      <c r="I43" s="480"/>
    </row>
    <row r="44" spans="1:14" ht="30.75" customHeight="1">
      <c r="A44" s="848" t="s">
        <v>217</v>
      </c>
      <c r="B44" s="850" t="s">
        <v>213</v>
      </c>
      <c r="C44" s="851"/>
      <c r="D44" s="854" t="s">
        <v>219</v>
      </c>
      <c r="E44" s="855"/>
      <c r="F44" s="854" t="s">
        <v>220</v>
      </c>
      <c r="G44" s="855"/>
      <c r="H44" s="848" t="s">
        <v>609</v>
      </c>
      <c r="I44" s="473"/>
      <c r="N44" s="475"/>
    </row>
    <row r="45" spans="1:14" ht="28.5" customHeight="1">
      <c r="A45" s="849"/>
      <c r="B45" s="852"/>
      <c r="C45" s="853"/>
      <c r="D45" s="476" t="s">
        <v>768</v>
      </c>
      <c r="E45" s="476" t="s">
        <v>982</v>
      </c>
      <c r="F45" s="476" t="s">
        <v>768</v>
      </c>
      <c r="G45" s="476" t="s">
        <v>982</v>
      </c>
      <c r="H45" s="849"/>
      <c r="I45" s="473"/>
      <c r="N45" s="475"/>
    </row>
    <row r="46" spans="1:14" s="481" customFormat="1" ht="47.25" customHeight="1">
      <c r="A46" s="477" t="s">
        <v>88</v>
      </c>
      <c r="B46" s="846" t="s">
        <v>214</v>
      </c>
      <c r="C46" s="847"/>
      <c r="D46" s="478"/>
      <c r="E46" s="478"/>
      <c r="F46" s="478"/>
      <c r="G46" s="478"/>
      <c r="H46" s="479"/>
      <c r="I46" s="480"/>
    </row>
    <row r="47" spans="1:14" s="481" customFormat="1" ht="30" customHeight="1">
      <c r="A47" s="477" t="s">
        <v>89</v>
      </c>
      <c r="B47" s="846" t="s">
        <v>215</v>
      </c>
      <c r="C47" s="847"/>
      <c r="D47" s="478"/>
      <c r="E47" s="478"/>
      <c r="F47" s="478"/>
      <c r="G47" s="478"/>
      <c r="H47" s="479"/>
      <c r="I47" s="480"/>
    </row>
    <row r="48" spans="1:14" s="481" customFormat="1" ht="30" customHeight="1">
      <c r="A48" s="477" t="s">
        <v>90</v>
      </c>
      <c r="B48" s="846" t="s">
        <v>216</v>
      </c>
      <c r="C48" s="847"/>
      <c r="D48" s="478"/>
      <c r="E48" s="478"/>
      <c r="F48" s="478"/>
      <c r="G48" s="478"/>
      <c r="H48" s="479"/>
      <c r="I48" s="480"/>
    </row>
    <row r="49" spans="1:8" s="481" customFormat="1" ht="15">
      <c r="A49" s="856" t="s">
        <v>776</v>
      </c>
      <c r="B49" s="856"/>
      <c r="C49" s="856"/>
      <c r="D49" s="856"/>
      <c r="E49" s="856"/>
      <c r="F49" s="856"/>
      <c r="G49" s="856"/>
      <c r="H49" s="480"/>
    </row>
    <row r="50" spans="1:8" s="481" customFormat="1" ht="15">
      <c r="A50" s="482"/>
      <c r="B50" s="482"/>
      <c r="C50" s="482"/>
      <c r="D50" s="482"/>
      <c r="E50" s="482"/>
      <c r="F50" s="482"/>
      <c r="G50" s="482"/>
      <c r="H50" s="480"/>
    </row>
    <row r="51" spans="1:8" s="485" customFormat="1" ht="18.600000000000001" customHeight="1">
      <c r="A51" s="483" t="s">
        <v>785</v>
      </c>
      <c r="B51" s="483"/>
      <c r="C51" s="483"/>
      <c r="D51" s="483"/>
      <c r="E51" s="483"/>
      <c r="F51" s="483"/>
      <c r="G51" s="484"/>
    </row>
    <row r="52" spans="1:8" s="474" customFormat="1" ht="30.95" customHeight="1">
      <c r="A52" s="848" t="s">
        <v>217</v>
      </c>
      <c r="B52" s="850" t="s">
        <v>218</v>
      </c>
      <c r="C52" s="851"/>
      <c r="D52" s="854" t="s">
        <v>219</v>
      </c>
      <c r="E52" s="855"/>
      <c r="F52" s="854" t="s">
        <v>220</v>
      </c>
      <c r="G52" s="855"/>
      <c r="H52" s="848" t="s">
        <v>221</v>
      </c>
    </row>
    <row r="53" spans="1:8" s="474" customFormat="1" ht="30.95" customHeight="1">
      <c r="A53" s="849"/>
      <c r="B53" s="852"/>
      <c r="C53" s="853"/>
      <c r="D53" s="476" t="s">
        <v>768</v>
      </c>
      <c r="E53" s="476" t="s">
        <v>982</v>
      </c>
      <c r="F53" s="476" t="s">
        <v>768</v>
      </c>
      <c r="G53" s="476" t="s">
        <v>982</v>
      </c>
      <c r="H53" s="849"/>
    </row>
    <row r="54" spans="1:8" s="488" customFormat="1" ht="30" customHeight="1">
      <c r="A54" s="486" t="s">
        <v>59</v>
      </c>
      <c r="B54" s="846" t="s">
        <v>781</v>
      </c>
      <c r="C54" s="847"/>
      <c r="D54" s="487"/>
      <c r="E54" s="487"/>
      <c r="F54" s="487"/>
      <c r="G54" s="487"/>
      <c r="H54" s="487"/>
    </row>
    <row r="55" spans="1:8" s="488" customFormat="1" ht="30" customHeight="1">
      <c r="A55" s="477">
        <v>1</v>
      </c>
      <c r="B55" s="846" t="s">
        <v>223</v>
      </c>
      <c r="C55" s="847"/>
      <c r="D55" s="489"/>
      <c r="E55" s="489"/>
      <c r="F55" s="489"/>
      <c r="G55" s="489"/>
      <c r="H55" s="489"/>
    </row>
    <row r="56" spans="1:8" s="488" customFormat="1" ht="30" customHeight="1">
      <c r="A56" s="477">
        <v>2</v>
      </c>
      <c r="B56" s="846" t="s">
        <v>224</v>
      </c>
      <c r="C56" s="847"/>
      <c r="D56" s="489"/>
      <c r="E56" s="489"/>
      <c r="F56" s="489"/>
      <c r="G56" s="489"/>
      <c r="H56" s="489"/>
    </row>
    <row r="57" spans="1:8" s="488" customFormat="1" ht="30" customHeight="1">
      <c r="A57" s="477">
        <v>3</v>
      </c>
      <c r="B57" s="846" t="s">
        <v>779</v>
      </c>
      <c r="C57" s="847"/>
      <c r="D57" s="489"/>
      <c r="E57" s="489"/>
      <c r="F57" s="489"/>
      <c r="G57" s="489"/>
      <c r="H57" s="487"/>
    </row>
    <row r="58" spans="1:8" s="488" customFormat="1" ht="30" customHeight="1">
      <c r="A58" s="486" t="s">
        <v>87</v>
      </c>
      <c r="B58" s="846" t="s">
        <v>782</v>
      </c>
      <c r="C58" s="847"/>
      <c r="D58" s="487"/>
      <c r="E58" s="487"/>
      <c r="F58" s="487"/>
      <c r="G58" s="487"/>
      <c r="H58" s="487"/>
    </row>
    <row r="59" spans="1:8" s="488" customFormat="1" ht="30" customHeight="1">
      <c r="A59" s="477">
        <v>1</v>
      </c>
      <c r="B59" s="846" t="s">
        <v>780</v>
      </c>
      <c r="C59" s="847"/>
      <c r="D59" s="489"/>
      <c r="E59" s="489"/>
      <c r="F59" s="489"/>
      <c r="G59" s="489"/>
      <c r="H59" s="489"/>
    </row>
    <row r="60" spans="1:8" s="488" customFormat="1" ht="30" customHeight="1">
      <c r="A60" s="477">
        <v>2</v>
      </c>
      <c r="B60" s="846" t="s">
        <v>694</v>
      </c>
      <c r="C60" s="847"/>
      <c r="D60" s="489"/>
      <c r="E60" s="489"/>
      <c r="F60" s="489"/>
      <c r="G60" s="489"/>
      <c r="H60" s="489"/>
    </row>
    <row r="61" spans="1:8" s="488" customFormat="1" ht="45" customHeight="1">
      <c r="A61" s="486" t="s">
        <v>61</v>
      </c>
      <c r="B61" s="846" t="s">
        <v>783</v>
      </c>
      <c r="C61" s="847"/>
      <c r="D61" s="487"/>
      <c r="E61" s="487"/>
      <c r="F61" s="487"/>
      <c r="G61" s="487"/>
      <c r="H61" s="487"/>
    </row>
    <row r="62" spans="1:8" s="488" customFormat="1" ht="30" customHeight="1">
      <c r="A62" s="486" t="s">
        <v>91</v>
      </c>
      <c r="B62" s="846" t="s">
        <v>784</v>
      </c>
      <c r="C62" s="847"/>
      <c r="D62" s="487"/>
      <c r="E62" s="487"/>
      <c r="F62" s="487"/>
      <c r="G62" s="487"/>
      <c r="H62" s="487"/>
    </row>
    <row r="63" spans="1:8" s="488" customFormat="1" ht="30" customHeight="1">
      <c r="A63" s="477">
        <v>1</v>
      </c>
      <c r="B63" s="846" t="s">
        <v>233</v>
      </c>
      <c r="C63" s="847"/>
      <c r="D63" s="489"/>
      <c r="E63" s="489"/>
      <c r="F63" s="489"/>
      <c r="G63" s="489"/>
      <c r="H63" s="489"/>
    </row>
    <row r="64" spans="1:8" s="474" customFormat="1" ht="30" customHeight="1">
      <c r="A64" s="477">
        <v>2</v>
      </c>
      <c r="B64" s="846" t="s">
        <v>234</v>
      </c>
      <c r="C64" s="847"/>
      <c r="D64" s="489"/>
      <c r="E64" s="489"/>
      <c r="F64" s="489"/>
      <c r="G64" s="489"/>
      <c r="H64" s="489"/>
    </row>
    <row r="65" spans="1:14">
      <c r="A65" s="856" t="s">
        <v>776</v>
      </c>
      <c r="B65" s="856"/>
      <c r="C65" s="856"/>
      <c r="D65" s="856"/>
      <c r="E65" s="856"/>
      <c r="F65" s="856"/>
      <c r="G65" s="856"/>
      <c r="H65" s="474"/>
      <c r="I65" s="474"/>
    </row>
    <row r="66" spans="1:14">
      <c r="A66" s="482"/>
      <c r="B66" s="482"/>
      <c r="C66" s="482"/>
      <c r="D66" s="482"/>
      <c r="E66" s="482"/>
      <c r="F66" s="482"/>
      <c r="G66" s="482"/>
      <c r="H66" s="474"/>
      <c r="I66" s="474"/>
    </row>
    <row r="67" spans="1:14" ht="17.45" customHeight="1">
      <c r="A67" s="643" t="s">
        <v>983</v>
      </c>
      <c r="B67" s="643"/>
      <c r="C67" s="643"/>
      <c r="D67" s="643"/>
      <c r="E67" s="643"/>
      <c r="F67" s="643"/>
      <c r="G67" s="643"/>
      <c r="H67" s="644" t="s">
        <v>503</v>
      </c>
      <c r="I67" s="645"/>
      <c r="J67" s="646"/>
      <c r="K67" s="646"/>
      <c r="L67" s="646"/>
      <c r="M67" s="646"/>
    </row>
    <row r="68" spans="1:14" ht="59.25" customHeight="1">
      <c r="A68" s="848" t="s">
        <v>43</v>
      </c>
      <c r="B68" s="850" t="s">
        <v>197</v>
      </c>
      <c r="C68" s="851" t="s">
        <v>199</v>
      </c>
      <c r="D68" s="854" t="s">
        <v>200</v>
      </c>
      <c r="E68" s="855"/>
      <c r="F68" s="854" t="s">
        <v>201</v>
      </c>
      <c r="G68" s="855"/>
      <c r="H68" s="848" t="s">
        <v>202</v>
      </c>
      <c r="I68" s="647"/>
      <c r="J68" s="648"/>
      <c r="K68" s="648"/>
      <c r="L68" s="648"/>
      <c r="M68" s="648"/>
    </row>
    <row r="69" spans="1:14" ht="30" customHeight="1">
      <c r="A69" s="849"/>
      <c r="B69" s="852"/>
      <c r="C69" s="853"/>
      <c r="D69" s="476" t="s">
        <v>768</v>
      </c>
      <c r="E69" s="476" t="s">
        <v>982</v>
      </c>
      <c r="F69" s="476" t="s">
        <v>768</v>
      </c>
      <c r="G69" s="476" t="s">
        <v>982</v>
      </c>
      <c r="H69" s="849"/>
      <c r="I69" s="647"/>
      <c r="J69" s="648"/>
      <c r="K69" s="648"/>
      <c r="L69" s="648"/>
      <c r="M69" s="648"/>
    </row>
    <row r="70" spans="1:14" ht="30" customHeight="1">
      <c r="A70" s="614" t="s">
        <v>59</v>
      </c>
      <c r="B70" s="857" t="s">
        <v>787</v>
      </c>
      <c r="C70" s="858"/>
      <c r="D70" s="615"/>
      <c r="E70" s="490"/>
      <c r="F70" s="490"/>
      <c r="G70" s="490"/>
      <c r="H70" s="615"/>
      <c r="I70" s="647"/>
      <c r="J70" s="648"/>
      <c r="K70" s="648"/>
      <c r="L70" s="648"/>
      <c r="M70" s="648"/>
    </row>
    <row r="71" spans="1:14">
      <c r="A71" s="614">
        <v>1</v>
      </c>
      <c r="B71" s="857"/>
      <c r="C71" s="858"/>
      <c r="D71" s="615"/>
      <c r="E71" s="490"/>
      <c r="F71" s="490"/>
      <c r="G71" s="490"/>
      <c r="H71" s="615"/>
      <c r="I71" s="647"/>
      <c r="J71" s="648"/>
      <c r="K71" s="648"/>
      <c r="L71" s="648"/>
      <c r="M71" s="648"/>
    </row>
    <row r="72" spans="1:14" ht="30" customHeight="1">
      <c r="A72" s="614"/>
      <c r="B72" s="857" t="s">
        <v>203</v>
      </c>
      <c r="C72" s="858"/>
      <c r="D72" s="615"/>
      <c r="E72" s="490"/>
      <c r="F72" s="490"/>
      <c r="G72" s="490"/>
      <c r="H72" s="615"/>
      <c r="I72" s="647"/>
      <c r="J72" s="648"/>
      <c r="K72" s="648"/>
      <c r="L72" s="648"/>
      <c r="M72" s="648"/>
    </row>
    <row r="73" spans="1:14" ht="30" customHeight="1">
      <c r="A73" s="614" t="s">
        <v>87</v>
      </c>
      <c r="B73" s="857" t="s">
        <v>786</v>
      </c>
      <c r="C73" s="858"/>
      <c r="D73" s="615"/>
      <c r="E73" s="490"/>
      <c r="F73" s="490"/>
      <c r="G73" s="490"/>
      <c r="H73" s="615"/>
      <c r="I73" s="647"/>
      <c r="J73" s="648"/>
      <c r="K73" s="648"/>
      <c r="L73" s="648"/>
      <c r="M73" s="648"/>
    </row>
    <row r="74" spans="1:14">
      <c r="A74" s="614">
        <v>1</v>
      </c>
      <c r="B74" s="857"/>
      <c r="C74" s="858"/>
      <c r="D74" s="615"/>
      <c r="E74" s="490"/>
      <c r="F74" s="490"/>
      <c r="G74" s="490"/>
      <c r="H74" s="615"/>
      <c r="I74" s="647"/>
      <c r="J74" s="648"/>
      <c r="K74" s="648"/>
      <c r="L74" s="648"/>
      <c r="M74" s="648"/>
    </row>
    <row r="75" spans="1:14" ht="30" customHeight="1">
      <c r="A75" s="614"/>
      <c r="B75" s="857" t="s">
        <v>203</v>
      </c>
      <c r="C75" s="858"/>
      <c r="D75" s="615"/>
      <c r="E75" s="490"/>
      <c r="F75" s="490"/>
      <c r="G75" s="490"/>
      <c r="H75" s="615"/>
      <c r="I75" s="647"/>
      <c r="J75" s="648"/>
      <c r="K75" s="648"/>
      <c r="L75" s="648"/>
      <c r="M75" s="648"/>
    </row>
    <row r="76" spans="1:14" ht="30" customHeight="1">
      <c r="A76" s="649" t="s">
        <v>61</v>
      </c>
      <c r="B76" s="857" t="s">
        <v>196</v>
      </c>
      <c r="C76" s="858"/>
      <c r="D76" s="650"/>
      <c r="E76" s="651"/>
      <c r="F76" s="652"/>
      <c r="G76" s="652"/>
      <c r="H76" s="653"/>
      <c r="I76" s="491"/>
      <c r="J76" s="491"/>
      <c r="K76" s="654"/>
      <c r="L76" s="654"/>
      <c r="M76" s="654"/>
      <c r="N76" s="655"/>
    </row>
    <row r="77" spans="1:14">
      <c r="A77" s="649">
        <v>1</v>
      </c>
      <c r="B77" s="857"/>
      <c r="C77" s="858"/>
      <c r="D77" s="650"/>
      <c r="E77" s="651"/>
      <c r="F77" s="652"/>
      <c r="G77" s="652"/>
      <c r="H77" s="653"/>
      <c r="I77" s="491"/>
      <c r="J77" s="491"/>
      <c r="K77" s="654"/>
      <c r="L77" s="654"/>
      <c r="M77" s="654"/>
      <c r="N77" s="655"/>
    </row>
    <row r="78" spans="1:14" s="481" customFormat="1" ht="30" customHeight="1">
      <c r="A78" s="656"/>
      <c r="B78" s="857" t="s">
        <v>203</v>
      </c>
      <c r="C78" s="858"/>
      <c r="D78" s="657"/>
      <c r="E78" s="658"/>
      <c r="F78" s="659"/>
      <c r="G78" s="659"/>
      <c r="H78" s="653"/>
    </row>
    <row r="79" spans="1:14" s="662" customFormat="1" ht="30" customHeight="1">
      <c r="A79" s="649" t="s">
        <v>60</v>
      </c>
      <c r="B79" s="857" t="s">
        <v>788</v>
      </c>
      <c r="C79" s="858"/>
      <c r="D79" s="657"/>
      <c r="E79" s="658"/>
      <c r="F79" s="660"/>
      <c r="G79" s="660"/>
      <c r="H79" s="661"/>
    </row>
    <row r="80" spans="1:14" s="662" customFormat="1" ht="15">
      <c r="A80" s="649">
        <v>1</v>
      </c>
      <c r="B80" s="857"/>
      <c r="C80" s="858"/>
      <c r="D80" s="657"/>
      <c r="E80" s="658"/>
      <c r="F80" s="660"/>
      <c r="G80" s="660"/>
      <c r="H80" s="661"/>
    </row>
    <row r="81" spans="1:13" s="662" customFormat="1" ht="30" customHeight="1">
      <c r="A81" s="656"/>
      <c r="B81" s="857" t="s">
        <v>203</v>
      </c>
      <c r="C81" s="858"/>
      <c r="D81" s="663"/>
      <c r="E81" s="664"/>
      <c r="F81" s="664"/>
      <c r="G81" s="664"/>
      <c r="H81" s="661"/>
    </row>
    <row r="82" spans="1:13" s="662" customFormat="1" ht="30" customHeight="1">
      <c r="A82" s="649" t="s">
        <v>92</v>
      </c>
      <c r="B82" s="857" t="s">
        <v>789</v>
      </c>
      <c r="C82" s="858"/>
      <c r="D82" s="657"/>
      <c r="E82" s="658"/>
      <c r="F82" s="658"/>
      <c r="G82" s="658"/>
      <c r="H82" s="661"/>
    </row>
    <row r="83" spans="1:13" s="662" customFormat="1" ht="15">
      <c r="A83" s="649">
        <v>1</v>
      </c>
      <c r="B83" s="857"/>
      <c r="C83" s="858"/>
      <c r="D83" s="665"/>
      <c r="E83" s="666"/>
      <c r="F83" s="667"/>
      <c r="G83" s="667"/>
      <c r="H83" s="668"/>
    </row>
    <row r="84" spans="1:13" s="670" customFormat="1" ht="30" customHeight="1">
      <c r="A84" s="656"/>
      <c r="B84" s="857" t="s">
        <v>203</v>
      </c>
      <c r="C84" s="858"/>
      <c r="D84" s="657"/>
      <c r="E84" s="658"/>
      <c r="F84" s="659"/>
      <c r="G84" s="659"/>
      <c r="H84" s="669"/>
    </row>
    <row r="85" spans="1:13" s="481" customFormat="1" ht="30" customHeight="1">
      <c r="A85" s="649" t="s">
        <v>93</v>
      </c>
      <c r="B85" s="857" t="s">
        <v>242</v>
      </c>
      <c r="C85" s="858"/>
      <c r="D85" s="657"/>
      <c r="E85" s="658"/>
      <c r="F85" s="660"/>
      <c r="G85" s="660"/>
      <c r="H85" s="661"/>
    </row>
    <row r="86" spans="1:13" s="481" customFormat="1" ht="15">
      <c r="A86" s="649">
        <v>1</v>
      </c>
      <c r="B86" s="857"/>
      <c r="C86" s="858"/>
      <c r="D86" s="671"/>
      <c r="E86" s="672"/>
      <c r="F86" s="673"/>
      <c r="G86" s="673"/>
      <c r="H86" s="674"/>
    </row>
    <row r="87" spans="1:13" s="670" customFormat="1" ht="30" customHeight="1">
      <c r="A87" s="650"/>
      <c r="B87" s="857" t="s">
        <v>203</v>
      </c>
      <c r="C87" s="858"/>
      <c r="D87" s="657"/>
      <c r="E87" s="658"/>
      <c r="F87" s="659"/>
      <c r="G87" s="659"/>
      <c r="H87" s="669"/>
    </row>
    <row r="88" spans="1:13" s="481" customFormat="1" ht="30" customHeight="1">
      <c r="A88" s="649" t="s">
        <v>62</v>
      </c>
      <c r="B88" s="857" t="s">
        <v>239</v>
      </c>
      <c r="C88" s="858"/>
      <c r="D88" s="657"/>
      <c r="E88" s="658"/>
      <c r="F88" s="664"/>
      <c r="G88" s="664"/>
      <c r="H88" s="669"/>
      <c r="I88" s="675"/>
    </row>
    <row r="89" spans="1:13">
      <c r="A89" s="244"/>
      <c r="B89" s="857"/>
      <c r="C89" s="858"/>
      <c r="D89" s="376"/>
      <c r="E89" s="676"/>
      <c r="F89" s="677"/>
      <c r="G89" s="677"/>
      <c r="H89" s="305"/>
      <c r="I89" s="678"/>
      <c r="J89" s="679"/>
      <c r="K89" s="679"/>
      <c r="L89" s="679"/>
      <c r="M89" s="679"/>
    </row>
    <row r="90" spans="1:13">
      <c r="A90" s="856" t="s">
        <v>776</v>
      </c>
      <c r="B90" s="856"/>
      <c r="C90" s="856"/>
      <c r="D90" s="856"/>
      <c r="E90" s="856"/>
      <c r="F90" s="856"/>
      <c r="G90" s="856"/>
    </row>
    <row r="92" spans="1:13" ht="12.75" customHeight="1">
      <c r="A92" s="250" t="s">
        <v>373</v>
      </c>
      <c r="B92" s="250"/>
      <c r="C92" s="631"/>
      <c r="F92" s="681"/>
      <c r="G92" s="829" t="s">
        <v>504</v>
      </c>
      <c r="H92" s="829"/>
      <c r="I92" s="682"/>
      <c r="J92" s="682"/>
      <c r="K92" s="682"/>
      <c r="L92" s="682"/>
      <c r="M92" s="682"/>
    </row>
    <row r="93" spans="1:13" ht="15" customHeight="1">
      <c r="A93" s="175" t="s">
        <v>375</v>
      </c>
      <c r="B93" s="295"/>
      <c r="C93" s="631"/>
      <c r="F93" s="631"/>
      <c r="G93" s="830" t="s">
        <v>376</v>
      </c>
      <c r="H93" s="830"/>
      <c r="I93" s="682"/>
      <c r="J93" s="682"/>
      <c r="K93" s="682"/>
      <c r="L93" s="682"/>
      <c r="M93" s="682"/>
    </row>
    <row r="94" spans="1:13">
      <c r="A94" s="683"/>
      <c r="B94" s="683"/>
      <c r="C94" s="631"/>
      <c r="D94" s="684"/>
      <c r="E94" s="684"/>
      <c r="F94" s="684"/>
      <c r="G94" s="684"/>
      <c r="I94" s="685"/>
      <c r="J94" s="629"/>
      <c r="K94" s="629"/>
      <c r="L94" s="629"/>
      <c r="M94" s="629"/>
    </row>
    <row r="95" spans="1:13">
      <c r="A95" s="683"/>
      <c r="B95" s="683"/>
      <c r="C95" s="631"/>
      <c r="D95" s="684"/>
      <c r="E95" s="684"/>
      <c r="F95" s="684"/>
      <c r="G95" s="684"/>
      <c r="I95" s="685"/>
      <c r="J95" s="629"/>
      <c r="K95" s="629"/>
      <c r="L95" s="629"/>
      <c r="M95" s="629"/>
    </row>
    <row r="96" spans="1:13">
      <c r="A96" s="683"/>
      <c r="B96" s="683"/>
      <c r="C96" s="631"/>
      <c r="D96" s="684"/>
      <c r="E96" s="684"/>
      <c r="F96" s="684"/>
      <c r="G96" s="684"/>
      <c r="I96" s="685"/>
      <c r="J96" s="629"/>
      <c r="K96" s="629"/>
      <c r="L96" s="629"/>
      <c r="M96" s="629"/>
    </row>
    <row r="97" spans="1:13">
      <c r="A97" s="683"/>
      <c r="B97" s="683"/>
      <c r="C97" s="631"/>
      <c r="D97" s="684"/>
      <c r="E97" s="684"/>
      <c r="F97" s="684"/>
      <c r="G97" s="684"/>
      <c r="I97" s="685"/>
      <c r="J97" s="629"/>
      <c r="K97" s="629"/>
      <c r="L97" s="629"/>
      <c r="M97" s="629"/>
    </row>
    <row r="98" spans="1:13">
      <c r="A98" s="683"/>
      <c r="B98" s="683"/>
      <c r="C98" s="631"/>
      <c r="D98" s="684"/>
      <c r="E98" s="684"/>
      <c r="F98" s="684"/>
      <c r="G98" s="684"/>
      <c r="I98" s="685"/>
      <c r="J98" s="629"/>
      <c r="K98" s="629"/>
      <c r="L98" s="629"/>
      <c r="M98" s="629"/>
    </row>
    <row r="99" spans="1:13">
      <c r="A99" s="683"/>
      <c r="B99" s="683"/>
      <c r="C99" s="631"/>
      <c r="D99" s="684"/>
      <c r="E99" s="684"/>
      <c r="F99" s="684"/>
      <c r="G99" s="684"/>
      <c r="I99" s="685"/>
      <c r="J99" s="629"/>
      <c r="K99" s="629"/>
      <c r="L99" s="629"/>
      <c r="M99" s="629"/>
    </row>
    <row r="100" spans="1:13">
      <c r="A100" s="683"/>
      <c r="B100" s="683"/>
      <c r="C100" s="631"/>
      <c r="D100" s="684"/>
      <c r="E100" s="684"/>
      <c r="F100" s="684"/>
      <c r="G100" s="684"/>
      <c r="I100" s="685"/>
      <c r="J100" s="629"/>
      <c r="K100" s="629"/>
      <c r="L100" s="629"/>
      <c r="M100" s="629"/>
    </row>
    <row r="101" spans="1:13">
      <c r="A101" s="683"/>
      <c r="B101" s="683"/>
      <c r="C101" s="631"/>
      <c r="D101" s="684"/>
      <c r="E101" s="684"/>
      <c r="F101" s="684"/>
      <c r="G101" s="684"/>
      <c r="I101" s="685"/>
      <c r="J101" s="629"/>
      <c r="K101" s="629"/>
      <c r="L101" s="629"/>
      <c r="M101" s="629"/>
    </row>
    <row r="102" spans="1:13">
      <c r="A102" s="683"/>
      <c r="B102" s="683"/>
      <c r="C102" s="631"/>
      <c r="D102" s="684"/>
      <c r="E102" s="684"/>
      <c r="F102" s="684"/>
      <c r="G102" s="684"/>
      <c r="I102" s="685"/>
      <c r="J102" s="629"/>
      <c r="K102" s="629"/>
      <c r="L102" s="629"/>
      <c r="M102" s="629"/>
    </row>
    <row r="103" spans="1:13">
      <c r="A103" s="683"/>
      <c r="B103" s="683"/>
      <c r="C103" s="631"/>
      <c r="D103" s="684"/>
      <c r="E103" s="684"/>
      <c r="F103" s="684"/>
      <c r="G103" s="684"/>
      <c r="I103" s="685"/>
      <c r="J103" s="629"/>
      <c r="K103" s="629"/>
      <c r="L103" s="629"/>
      <c r="M103" s="629"/>
    </row>
    <row r="104" spans="1:13">
      <c r="A104" s="686"/>
      <c r="B104" s="686"/>
      <c r="C104" s="687"/>
      <c r="D104" s="684"/>
      <c r="E104" s="684"/>
      <c r="F104" s="688"/>
      <c r="G104" s="689"/>
      <c r="H104" s="690"/>
      <c r="I104" s="685"/>
      <c r="J104" s="629"/>
      <c r="K104" s="629"/>
      <c r="L104" s="629"/>
      <c r="M104" s="629"/>
    </row>
    <row r="105" spans="1:13" ht="15" customHeight="1">
      <c r="A105" s="691" t="s">
        <v>739</v>
      </c>
      <c r="B105" s="171"/>
      <c r="C105" s="631"/>
      <c r="D105" s="298"/>
      <c r="E105" s="298"/>
      <c r="F105" s="171"/>
      <c r="G105" s="859" t="s">
        <v>1001</v>
      </c>
      <c r="H105" s="859"/>
      <c r="I105" s="492"/>
      <c r="J105" s="298"/>
      <c r="K105" s="298"/>
      <c r="L105" s="298"/>
      <c r="M105" s="298"/>
    </row>
    <row r="106" spans="1:13">
      <c r="A106" s="116" t="s">
        <v>1009</v>
      </c>
      <c r="B106" s="181"/>
      <c r="C106" s="631"/>
      <c r="D106" s="300"/>
      <c r="E106" s="300"/>
      <c r="F106" s="181"/>
      <c r="G106" s="800" t="s">
        <v>1016</v>
      </c>
      <c r="H106" s="800"/>
      <c r="I106" s="800"/>
      <c r="J106" s="300"/>
      <c r="K106" s="300"/>
      <c r="L106" s="300"/>
      <c r="M106" s="300"/>
    </row>
    <row r="107" spans="1:13">
      <c r="A107" s="307" t="s">
        <v>662</v>
      </c>
      <c r="B107" s="175"/>
      <c r="C107" s="631"/>
      <c r="D107" s="302"/>
      <c r="E107" s="302"/>
      <c r="F107" s="175"/>
      <c r="G107" s="801" t="s">
        <v>994</v>
      </c>
      <c r="H107" s="801"/>
      <c r="I107" s="801"/>
      <c r="J107" s="300"/>
      <c r="K107" s="300"/>
      <c r="L107" s="300"/>
      <c r="M107" s="300"/>
    </row>
  </sheetData>
  <mergeCells count="97">
    <mergeCell ref="G106:I106"/>
    <mergeCell ref="G107:I107"/>
    <mergeCell ref="G105:H105"/>
    <mergeCell ref="G92:H92"/>
    <mergeCell ref="G93:H93"/>
    <mergeCell ref="C10:H10"/>
    <mergeCell ref="B88:C88"/>
    <mergeCell ref="B89:C89"/>
    <mergeCell ref="B76:C76"/>
    <mergeCell ref="B77:C77"/>
    <mergeCell ref="B78:C78"/>
    <mergeCell ref="B79:C79"/>
    <mergeCell ref="B80:C80"/>
    <mergeCell ref="B81:C81"/>
    <mergeCell ref="B70:C70"/>
    <mergeCell ref="B71:C71"/>
    <mergeCell ref="B72:C72"/>
    <mergeCell ref="B73:C73"/>
    <mergeCell ref="B74:C74"/>
    <mergeCell ref="B75:C75"/>
    <mergeCell ref="H68:H69"/>
    <mergeCell ref="A90:G90"/>
    <mergeCell ref="B82:C82"/>
    <mergeCell ref="B83:C83"/>
    <mergeCell ref="B84:C84"/>
    <mergeCell ref="B85:C85"/>
    <mergeCell ref="B86:C86"/>
    <mergeCell ref="B87:C87"/>
    <mergeCell ref="B59:C59"/>
    <mergeCell ref="B60:C60"/>
    <mergeCell ref="B61:C61"/>
    <mergeCell ref="B62:C62"/>
    <mergeCell ref="B63:C63"/>
    <mergeCell ref="B64:C64"/>
    <mergeCell ref="A65:G65"/>
    <mergeCell ref="A68:A69"/>
    <mergeCell ref="B68:C69"/>
    <mergeCell ref="D68:E68"/>
    <mergeCell ref="F68:G68"/>
    <mergeCell ref="H52:H53"/>
    <mergeCell ref="B54:C54"/>
    <mergeCell ref="B55:C55"/>
    <mergeCell ref="B56:C56"/>
    <mergeCell ref="B57:C57"/>
    <mergeCell ref="B58:C58"/>
    <mergeCell ref="B47:C47"/>
    <mergeCell ref="B48:C48"/>
    <mergeCell ref="A49:G49"/>
    <mergeCell ref="A52:A53"/>
    <mergeCell ref="B52:C53"/>
    <mergeCell ref="D52:E52"/>
    <mergeCell ref="F52:G52"/>
    <mergeCell ref="A44:A45"/>
    <mergeCell ref="B44:C45"/>
    <mergeCell ref="D44:E44"/>
    <mergeCell ref="F44:G44"/>
    <mergeCell ref="H44:H45"/>
    <mergeCell ref="B46:C46"/>
    <mergeCell ref="B38:C38"/>
    <mergeCell ref="B39:C39"/>
    <mergeCell ref="B40:C40"/>
    <mergeCell ref="B41:C41"/>
    <mergeCell ref="B42:C42"/>
    <mergeCell ref="B43:C43"/>
    <mergeCell ref="H31:H32"/>
    <mergeCell ref="B33:C33"/>
    <mergeCell ref="B34:C34"/>
    <mergeCell ref="B35:C35"/>
    <mergeCell ref="B36:C36"/>
    <mergeCell ref="B37:C37"/>
    <mergeCell ref="B25:F25"/>
    <mergeCell ref="B26:F26"/>
    <mergeCell ref="B27:F27"/>
    <mergeCell ref="A31:A32"/>
    <mergeCell ref="B31:C32"/>
    <mergeCell ref="D31:E31"/>
    <mergeCell ref="F31:G31"/>
    <mergeCell ref="B24:F24"/>
    <mergeCell ref="A14:A15"/>
    <mergeCell ref="B14:F15"/>
    <mergeCell ref="G14:H14"/>
    <mergeCell ref="B16:F16"/>
    <mergeCell ref="B17:F17"/>
    <mergeCell ref="B18:F18"/>
    <mergeCell ref="B19:F19"/>
    <mergeCell ref="B20:F20"/>
    <mergeCell ref="B21:F21"/>
    <mergeCell ref="B22:F22"/>
    <mergeCell ref="B23:F23"/>
    <mergeCell ref="C7:H7"/>
    <mergeCell ref="C9:H9"/>
    <mergeCell ref="A1:H1"/>
    <mergeCell ref="A2:H2"/>
    <mergeCell ref="A3:H3"/>
    <mergeCell ref="A4:H4"/>
    <mergeCell ref="C6:H6"/>
    <mergeCell ref="C8:H8"/>
  </mergeCells>
  <printOptions horizontalCentered="1"/>
  <pageMargins left="0.27559055118110237" right="0.19685039370078741" top="0.31496062992125984" bottom="0.39370078740157483" header="0.19685039370078741" footer="0.35433070866141736"/>
  <pageSetup scale="59" fitToHeight="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7" workbookViewId="0">
      <selection activeCell="N22" sqref="N22"/>
    </sheetView>
  </sheetViews>
  <sheetFormatPr defaultColWidth="9.140625" defaultRowHeight="15"/>
  <cols>
    <col min="1" max="1" width="4.85546875" style="332" customWidth="1"/>
    <col min="2" max="2" width="51.85546875" style="306" customWidth="1"/>
    <col min="3" max="3" width="33.5703125" style="306" customWidth="1"/>
    <col min="4" max="4" width="37.42578125" style="306" customWidth="1"/>
    <col min="5" max="16384" width="9.140625" style="306"/>
  </cols>
  <sheetData>
    <row r="1" spans="1:4" ht="27.75" customHeight="1">
      <c r="A1" s="869" t="s">
        <v>792</v>
      </c>
      <c r="B1" s="869"/>
      <c r="C1" s="869"/>
      <c r="D1" s="869"/>
    </row>
    <row r="2" spans="1:4" ht="28.5" customHeight="1">
      <c r="A2" s="870" t="s">
        <v>895</v>
      </c>
      <c r="B2" s="870"/>
      <c r="C2" s="870"/>
      <c r="D2" s="870"/>
    </row>
    <row r="3" spans="1:4" ht="15" customHeight="1">
      <c r="A3" s="819" t="s">
        <v>795</v>
      </c>
      <c r="B3" s="819"/>
      <c r="C3" s="819"/>
      <c r="D3" s="819"/>
    </row>
    <row r="4" spans="1:4">
      <c r="A4" s="819"/>
      <c r="B4" s="819"/>
      <c r="C4" s="819"/>
      <c r="D4" s="819"/>
    </row>
    <row r="5" spans="1:4">
      <c r="A5" s="871" t="str">
        <f>'NGAY THANG'!C21</f>
        <v>Tại ngày 30 tháng 06 năm 2026/ As at 30 June 2026</v>
      </c>
      <c r="B5" s="821"/>
      <c r="C5" s="821"/>
      <c r="D5" s="821"/>
    </row>
    <row r="6" spans="1:4">
      <c r="A6" s="461"/>
      <c r="B6" s="461"/>
      <c r="C6" s="461"/>
      <c r="D6" s="461"/>
    </row>
    <row r="7" spans="1:4" ht="31.5" customHeight="1">
      <c r="A7" s="866" t="s">
        <v>707</v>
      </c>
      <c r="B7" s="866"/>
      <c r="C7" s="866" t="s">
        <v>699</v>
      </c>
      <c r="D7" s="866"/>
    </row>
    <row r="8" spans="1:4" ht="33" customHeight="1">
      <c r="A8" s="865" t="s">
        <v>700</v>
      </c>
      <c r="B8" s="865"/>
      <c r="C8" s="865" t="s">
        <v>705</v>
      </c>
      <c r="D8" s="865"/>
    </row>
    <row r="9" spans="1:4" ht="31.5" customHeight="1">
      <c r="A9" s="866" t="s">
        <v>708</v>
      </c>
      <c r="B9" s="866"/>
      <c r="C9" s="866" t="s">
        <v>703</v>
      </c>
      <c r="D9" s="866"/>
    </row>
    <row r="10" spans="1:4" ht="31.5" customHeight="1">
      <c r="A10" s="865" t="s">
        <v>704</v>
      </c>
      <c r="B10" s="865"/>
      <c r="C10" s="867" t="str">
        <f>'NGAY THANG'!C20</f>
        <v>Ngày 07 tháng 07 năm 2026
07 July 2026</v>
      </c>
      <c r="D10" s="868"/>
    </row>
    <row r="11" spans="1:4">
      <c r="A11" s="460"/>
      <c r="B11" s="460"/>
      <c r="C11" s="460"/>
      <c r="D11" s="460"/>
    </row>
    <row r="12" spans="1:4">
      <c r="A12" s="860" t="s">
        <v>798</v>
      </c>
      <c r="B12" s="860"/>
      <c r="C12" s="860"/>
      <c r="D12" s="860"/>
    </row>
    <row r="13" spans="1:4" s="309" customFormat="1" ht="12.75">
      <c r="A13" s="861" t="s">
        <v>709</v>
      </c>
      <c r="B13" s="861" t="s">
        <v>706</v>
      </c>
      <c r="C13" s="863" t="s">
        <v>767</v>
      </c>
      <c r="D13" s="863"/>
    </row>
    <row r="14" spans="1:4" s="309" customFormat="1" ht="12.75">
      <c r="A14" s="862"/>
      <c r="B14" s="862"/>
      <c r="C14" s="462" t="s">
        <v>768</v>
      </c>
      <c r="D14" s="462" t="s">
        <v>796</v>
      </c>
    </row>
    <row r="15" spans="1:4" s="309" customFormat="1" ht="12.75">
      <c r="A15" s="311" t="s">
        <v>59</v>
      </c>
      <c r="B15" s="312" t="s">
        <v>769</v>
      </c>
      <c r="C15" s="313"/>
      <c r="D15" s="313"/>
    </row>
    <row r="16" spans="1:4" s="309" customFormat="1" ht="12.75">
      <c r="A16" s="311" t="s">
        <v>770</v>
      </c>
      <c r="B16" s="312" t="s">
        <v>771</v>
      </c>
      <c r="C16" s="314"/>
      <c r="D16" s="314"/>
    </row>
    <row r="17" spans="1:4" s="309" customFormat="1" ht="12.75">
      <c r="A17" s="311" t="s">
        <v>772</v>
      </c>
      <c r="B17" s="312" t="s">
        <v>773</v>
      </c>
      <c r="C17" s="314"/>
      <c r="D17" s="314"/>
    </row>
    <row r="18" spans="1:4" s="309" customFormat="1" ht="12.75">
      <c r="A18" s="311" t="s">
        <v>87</v>
      </c>
      <c r="B18" s="312" t="s">
        <v>790</v>
      </c>
      <c r="C18" s="314"/>
      <c r="D18" s="314"/>
    </row>
    <row r="19" spans="1:4" s="309" customFormat="1" ht="12.75">
      <c r="A19" s="311" t="s">
        <v>770</v>
      </c>
      <c r="B19" s="312" t="s">
        <v>771</v>
      </c>
      <c r="C19" s="314"/>
      <c r="D19" s="314"/>
    </row>
    <row r="20" spans="1:4" s="309" customFormat="1" ht="12.75">
      <c r="A20" s="311" t="s">
        <v>772</v>
      </c>
      <c r="B20" s="312" t="s">
        <v>773</v>
      </c>
      <c r="C20" s="314"/>
      <c r="D20" s="314"/>
    </row>
    <row r="21" spans="1:4" s="309" customFormat="1" ht="12.75">
      <c r="A21" s="311" t="s">
        <v>61</v>
      </c>
      <c r="B21" s="312" t="s">
        <v>791</v>
      </c>
      <c r="C21" s="314"/>
      <c r="D21" s="314"/>
    </row>
    <row r="22" spans="1:4" s="309" customFormat="1" ht="12.75">
      <c r="A22" s="311" t="s">
        <v>770</v>
      </c>
      <c r="B22" s="312" t="s">
        <v>771</v>
      </c>
      <c r="C22" s="314"/>
      <c r="D22" s="314"/>
    </row>
    <row r="23" spans="1:4" s="309" customFormat="1" ht="12.75">
      <c r="A23" s="311" t="s">
        <v>772</v>
      </c>
      <c r="B23" s="312" t="s">
        <v>773</v>
      </c>
      <c r="C23" s="314"/>
      <c r="D23" s="314"/>
    </row>
    <row r="24" spans="1:4" s="309" customFormat="1" ht="12.75">
      <c r="A24" s="311" t="s">
        <v>91</v>
      </c>
      <c r="B24" s="312" t="s">
        <v>774</v>
      </c>
      <c r="C24" s="314"/>
      <c r="D24" s="314"/>
    </row>
    <row r="25" spans="1:4" s="309" customFormat="1" ht="12.75">
      <c r="A25" s="318">
        <v>1</v>
      </c>
      <c r="B25" s="354" t="s">
        <v>771</v>
      </c>
      <c r="C25" s="314"/>
      <c r="D25" s="314"/>
    </row>
    <row r="26" spans="1:4" s="309" customFormat="1" ht="12.75">
      <c r="A26" s="318">
        <v>2</v>
      </c>
      <c r="B26" s="354" t="s">
        <v>773</v>
      </c>
      <c r="C26" s="314"/>
      <c r="D26" s="314"/>
    </row>
    <row r="27" spans="1:4" s="309" customFormat="1" ht="12.75">
      <c r="A27" s="864" t="s">
        <v>776</v>
      </c>
      <c r="B27" s="864"/>
      <c r="C27" s="864"/>
      <c r="D27" s="864"/>
    </row>
    <row r="28" spans="1:4" s="309" customFormat="1" ht="12.75">
      <c r="A28" s="319"/>
      <c r="B28" s="320"/>
      <c r="C28" s="320"/>
      <c r="D28" s="320"/>
    </row>
    <row r="29" spans="1:4" s="309" customFormat="1" ht="12.75">
      <c r="A29" s="321" t="s">
        <v>373</v>
      </c>
      <c r="B29" s="322"/>
      <c r="C29" s="320"/>
      <c r="D29" s="323" t="s">
        <v>504</v>
      </c>
    </row>
    <row r="30" spans="1:4" s="309" customFormat="1" ht="12.75">
      <c r="A30" s="324" t="s">
        <v>375</v>
      </c>
      <c r="B30" s="322"/>
      <c r="C30" s="320"/>
      <c r="D30" s="325" t="s">
        <v>376</v>
      </c>
    </row>
    <row r="31" spans="1:4">
      <c r="A31" s="322"/>
      <c r="B31" s="322"/>
      <c r="C31" s="308"/>
      <c r="D31" s="326"/>
    </row>
    <row r="32" spans="1:4">
      <c r="A32" s="322"/>
      <c r="B32" s="322"/>
      <c r="C32" s="308"/>
      <c r="D32" s="326"/>
    </row>
    <row r="33" spans="1:4">
      <c r="A33" s="322"/>
      <c r="B33" s="322"/>
      <c r="C33" s="308"/>
      <c r="D33" s="326"/>
    </row>
    <row r="34" spans="1:4">
      <c r="A34" s="322"/>
      <c r="B34" s="322"/>
      <c r="C34" s="308"/>
      <c r="D34" s="326"/>
    </row>
    <row r="35" spans="1:4">
      <c r="A35" s="322"/>
      <c r="B35" s="322"/>
      <c r="C35" s="308"/>
      <c r="D35" s="326"/>
    </row>
    <row r="36" spans="1:4">
      <c r="A36" s="322"/>
      <c r="B36" s="322"/>
      <c r="C36" s="308"/>
      <c r="D36" s="326"/>
    </row>
    <row r="37" spans="1:4">
      <c r="A37" s="327"/>
      <c r="B37" s="327"/>
      <c r="C37" s="328"/>
      <c r="D37" s="329"/>
    </row>
    <row r="38" spans="1:4">
      <c r="A38" s="330" t="s">
        <v>739</v>
      </c>
      <c r="B38" s="322"/>
      <c r="C38" s="308"/>
      <c r="D38" s="331" t="s">
        <v>740</v>
      </c>
    </row>
    <row r="39" spans="1:4">
      <c r="A39" s="116" t="s">
        <v>951</v>
      </c>
      <c r="B39" s="322"/>
      <c r="C39" s="308"/>
      <c r="D39" s="308"/>
    </row>
    <row r="40" spans="1:4">
      <c r="A40" s="322" t="s">
        <v>662</v>
      </c>
      <c r="B40" s="322"/>
      <c r="C40" s="308"/>
      <c r="D40" s="308"/>
    </row>
    <row r="41" spans="1:4">
      <c r="A41" s="306"/>
    </row>
  </sheetData>
  <mergeCells count="17">
    <mergeCell ref="A1:D1"/>
    <mergeCell ref="A2:D2"/>
    <mergeCell ref="A3:D4"/>
    <mergeCell ref="A5:D5"/>
    <mergeCell ref="A7:B7"/>
    <mergeCell ref="C7:D7"/>
    <mergeCell ref="A8:B8"/>
    <mergeCell ref="C8:D8"/>
    <mergeCell ref="A9:B9"/>
    <mergeCell ref="C9:D9"/>
    <mergeCell ref="A10:B10"/>
    <mergeCell ref="C10:D10"/>
    <mergeCell ref="A12:D12"/>
    <mergeCell ref="A13:A14"/>
    <mergeCell ref="B13:B14"/>
    <mergeCell ref="C13:D13"/>
    <mergeCell ref="A27:D27"/>
  </mergeCells>
  <pageMargins left="0.7" right="0.7" top="0.75" bottom="0.75" header="0.3" footer="0.3"/>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workbookViewId="0">
      <selection activeCell="N9" sqref="N9"/>
    </sheetView>
  </sheetViews>
  <sheetFormatPr defaultColWidth="9.140625" defaultRowHeight="15"/>
  <cols>
    <col min="1" max="1" width="12.5703125" style="2" customWidth="1"/>
    <col min="2" max="2" width="9.140625" style="2"/>
    <col min="3" max="3" width="31.42578125" style="2" bestFit="1" customWidth="1"/>
    <col min="4" max="4" width="38.7109375" style="2" customWidth="1"/>
    <col min="5" max="16384" width="9.140625" style="2"/>
  </cols>
  <sheetData>
    <row r="1" spans="1:11">
      <c r="A1" s="121"/>
      <c r="B1" s="121"/>
      <c r="C1" s="121"/>
      <c r="D1" s="121"/>
      <c r="E1" s="121"/>
      <c r="F1" s="121"/>
    </row>
    <row r="2" spans="1:11" ht="18.75">
      <c r="A2" s="121"/>
      <c r="B2" s="122" t="s">
        <v>793</v>
      </c>
      <c r="C2" s="121"/>
      <c r="D2" s="121"/>
      <c r="E2" s="121"/>
      <c r="F2" s="121"/>
    </row>
    <row r="3" spans="1:11" ht="13.5" customHeight="1">
      <c r="A3" s="121"/>
      <c r="B3" s="122"/>
      <c r="C3" s="121"/>
      <c r="D3" s="121"/>
      <c r="E3" s="121"/>
      <c r="F3" s="121"/>
    </row>
    <row r="4" spans="1:11">
      <c r="A4" s="121"/>
      <c r="B4" s="121"/>
      <c r="C4" s="123" t="s">
        <v>103</v>
      </c>
      <c r="D4" s="5" t="s">
        <v>105</v>
      </c>
      <c r="E4" s="121"/>
      <c r="F4" s="121"/>
    </row>
    <row r="5" spans="1:11">
      <c r="A5" s="121"/>
      <c r="B5" s="121"/>
      <c r="C5" s="123" t="s">
        <v>104</v>
      </c>
      <c r="D5" s="370">
        <v>1</v>
      </c>
      <c r="E5" s="121"/>
      <c r="F5" s="121"/>
    </row>
    <row r="6" spans="1:11">
      <c r="A6" s="121"/>
      <c r="B6" s="121"/>
      <c r="C6" s="123" t="s">
        <v>97</v>
      </c>
      <c r="D6" s="371">
        <v>2025</v>
      </c>
      <c r="E6" s="121"/>
      <c r="F6" s="121"/>
      <c r="J6" s="3" t="s">
        <v>105</v>
      </c>
      <c r="K6" s="3"/>
    </row>
    <row r="7" spans="1:11">
      <c r="A7" s="121"/>
      <c r="B7" s="121"/>
      <c r="C7" s="123"/>
      <c r="D7" s="121"/>
      <c r="E7" s="121"/>
      <c r="F7" s="121"/>
      <c r="J7" s="3" t="s">
        <v>106</v>
      </c>
      <c r="K7" s="3"/>
    </row>
    <row r="8" spans="1:11">
      <c r="A8" s="124" t="s">
        <v>659</v>
      </c>
      <c r="B8" s="121"/>
      <c r="C8" s="123"/>
      <c r="D8" s="121"/>
      <c r="E8" s="121"/>
      <c r="F8" s="121"/>
      <c r="J8" s="3" t="s">
        <v>107</v>
      </c>
      <c r="K8" s="3"/>
    </row>
    <row r="9" spans="1:11">
      <c r="A9" s="121" t="s">
        <v>660</v>
      </c>
      <c r="B9" s="121"/>
      <c r="C9" s="123"/>
      <c r="D9" s="121"/>
      <c r="E9" s="121"/>
      <c r="F9" s="121"/>
      <c r="J9" s="3"/>
      <c r="K9" s="3"/>
    </row>
    <row r="10" spans="1:11">
      <c r="A10" s="121" t="s">
        <v>661</v>
      </c>
      <c r="B10" s="121"/>
      <c r="C10" s="121"/>
      <c r="D10" s="121"/>
      <c r="E10" s="121"/>
      <c r="F10" s="121"/>
      <c r="J10" s="3">
        <v>1</v>
      </c>
      <c r="K10" s="3" t="s">
        <v>59</v>
      </c>
    </row>
    <row r="11" spans="1:11">
      <c r="A11" s="372" t="s">
        <v>991</v>
      </c>
      <c r="B11" s="121"/>
      <c r="C11" s="121"/>
      <c r="D11" s="121"/>
      <c r="E11" s="121"/>
      <c r="F11" s="121"/>
      <c r="J11" s="3">
        <v>2</v>
      </c>
      <c r="K11" s="3" t="s">
        <v>87</v>
      </c>
    </row>
    <row r="12" spans="1:11">
      <c r="A12" s="121"/>
      <c r="B12" s="121"/>
      <c r="C12" s="121"/>
      <c r="D12" s="121"/>
      <c r="E12" s="121"/>
      <c r="F12" s="121"/>
      <c r="J12" s="3">
        <v>3</v>
      </c>
      <c r="K12" s="3" t="s">
        <v>61</v>
      </c>
    </row>
    <row r="13" spans="1:11">
      <c r="A13" s="121"/>
      <c r="B13" s="121"/>
      <c r="C13" s="121"/>
      <c r="D13" s="121"/>
      <c r="E13" s="121"/>
      <c r="F13" s="121"/>
      <c r="J13" s="3">
        <v>4</v>
      </c>
      <c r="K13" s="3" t="s">
        <v>91</v>
      </c>
    </row>
    <row r="14" spans="1:11">
      <c r="A14" s="121"/>
      <c r="B14" s="121"/>
      <c r="C14" s="121"/>
      <c r="D14" s="373" t="s">
        <v>70</v>
      </c>
      <c r="E14" s="121"/>
      <c r="F14" s="121"/>
      <c r="J14" s="3">
        <v>5</v>
      </c>
      <c r="K14" s="4"/>
    </row>
    <row r="15" spans="1:11">
      <c r="A15" s="121"/>
      <c r="B15" s="121"/>
      <c r="C15" s="121"/>
      <c r="D15" s="121"/>
      <c r="E15" s="121"/>
      <c r="F15" s="121"/>
      <c r="J15" s="3">
        <v>6</v>
      </c>
      <c r="K15" s="4"/>
    </row>
    <row r="16" spans="1:11">
      <c r="A16" s="121"/>
      <c r="B16" s="121"/>
      <c r="C16" s="121"/>
      <c r="D16" s="121"/>
      <c r="E16" s="121"/>
      <c r="F16" s="121"/>
      <c r="J16" s="3">
        <v>7</v>
      </c>
      <c r="K16" s="4"/>
    </row>
    <row r="17" spans="1:14">
      <c r="A17" s="121"/>
      <c r="B17" s="125" t="s">
        <v>43</v>
      </c>
      <c r="C17" s="126" t="s">
        <v>63</v>
      </c>
      <c r="D17" s="126" t="s">
        <v>64</v>
      </c>
      <c r="E17" s="121"/>
      <c r="F17" s="121"/>
      <c r="J17" s="3">
        <v>8</v>
      </c>
      <c r="K17" s="4"/>
    </row>
    <row r="18" spans="1:14">
      <c r="A18" s="121"/>
      <c r="B18" s="127">
        <v>1</v>
      </c>
      <c r="C18" s="128" t="s">
        <v>71</v>
      </c>
      <c r="D18" s="129" t="s">
        <v>73</v>
      </c>
      <c r="E18" s="121"/>
      <c r="F18" s="121"/>
      <c r="J18" s="3">
        <v>9</v>
      </c>
      <c r="K18" s="4"/>
    </row>
    <row r="19" spans="1:14">
      <c r="A19" s="121"/>
      <c r="B19" s="127">
        <v>2</v>
      </c>
      <c r="C19" s="128" t="s">
        <v>65</v>
      </c>
      <c r="D19" s="129" t="s">
        <v>74</v>
      </c>
      <c r="E19" s="121"/>
      <c r="F19" s="121"/>
      <c r="J19" s="3">
        <v>10</v>
      </c>
      <c r="K19" s="4"/>
    </row>
    <row r="20" spans="1:14">
      <c r="A20" s="121"/>
      <c r="B20" s="127">
        <v>3</v>
      </c>
      <c r="C20" s="128" t="s">
        <v>72</v>
      </c>
      <c r="D20" s="129" t="s">
        <v>75</v>
      </c>
      <c r="E20" s="121"/>
      <c r="F20" s="121"/>
      <c r="J20" s="3">
        <v>11</v>
      </c>
      <c r="K20" s="4"/>
    </row>
    <row r="21" spans="1:14">
      <c r="A21" s="121"/>
      <c r="B21" s="127">
        <v>4</v>
      </c>
      <c r="C21" s="128" t="s">
        <v>66</v>
      </c>
      <c r="D21" s="129" t="s">
        <v>76</v>
      </c>
      <c r="E21" s="121"/>
      <c r="F21" s="121"/>
      <c r="J21" s="3">
        <v>12</v>
      </c>
      <c r="K21" s="4"/>
    </row>
    <row r="22" spans="1:14">
      <c r="A22" s="121"/>
      <c r="B22" s="126"/>
      <c r="C22" s="126"/>
      <c r="D22" s="126"/>
      <c r="E22" s="121"/>
      <c r="F22" s="121"/>
      <c r="N22" s="2" t="s">
        <v>970</v>
      </c>
    </row>
    <row r="23" spans="1:14">
      <c r="A23" s="121"/>
      <c r="B23" s="121"/>
      <c r="C23" s="121"/>
      <c r="D23" s="121"/>
      <c r="E23" s="121"/>
      <c r="F23" s="121"/>
    </row>
    <row r="24" spans="1:14">
      <c r="A24" s="121"/>
      <c r="B24" s="130" t="s">
        <v>67</v>
      </c>
      <c r="C24" s="131" t="s">
        <v>68</v>
      </c>
      <c r="D24" s="121"/>
      <c r="E24" s="121"/>
      <c r="F24" s="121"/>
    </row>
    <row r="25" spans="1:14">
      <c r="A25" s="121"/>
      <c r="B25" s="121"/>
      <c r="C25" s="131" t="s">
        <v>69</v>
      </c>
      <c r="D25" s="121"/>
      <c r="E25" s="121"/>
      <c r="F25" s="121"/>
    </row>
    <row r="26" spans="1:14">
      <c r="A26" s="121"/>
      <c r="B26" s="121"/>
      <c r="C26" s="121"/>
      <c r="D26" s="121"/>
      <c r="E26" s="121"/>
      <c r="F26" s="121"/>
    </row>
    <row r="27" spans="1:14">
      <c r="A27" s="121"/>
      <c r="B27" s="121"/>
      <c r="C27" s="121"/>
      <c r="D27" s="121"/>
      <c r="E27" s="121"/>
      <c r="F27" s="121"/>
    </row>
    <row r="28" spans="1:14">
      <c r="A28" s="121"/>
      <c r="B28" s="121"/>
      <c r="C28" s="121"/>
      <c r="D28" s="121"/>
      <c r="E28" s="121"/>
      <c r="F28" s="121"/>
    </row>
    <row r="29" spans="1:14">
      <c r="A29" s="121"/>
      <c r="B29" s="121"/>
      <c r="C29" s="121"/>
      <c r="D29" s="121"/>
      <c r="E29" s="121"/>
      <c r="F29" s="121"/>
    </row>
    <row r="30" spans="1:14">
      <c r="A30" s="121"/>
      <c r="B30" s="121"/>
      <c r="C30" s="121"/>
      <c r="D30" s="121"/>
      <c r="E30" s="121"/>
      <c r="F30" s="121"/>
    </row>
    <row r="31" spans="1:14">
      <c r="A31" s="121"/>
      <c r="B31" s="132" t="s">
        <v>98</v>
      </c>
      <c r="C31" s="121"/>
      <c r="D31" s="132" t="s">
        <v>101</v>
      </c>
      <c r="E31" s="121"/>
      <c r="F31" s="121"/>
    </row>
    <row r="32" spans="1:14">
      <c r="A32" s="121"/>
      <c r="B32" s="132" t="s">
        <v>99</v>
      </c>
      <c r="C32" s="121"/>
      <c r="D32" s="132" t="s">
        <v>102</v>
      </c>
      <c r="E32" s="121"/>
      <c r="F32" s="121"/>
    </row>
    <row r="33" spans="1:6">
      <c r="A33" s="121"/>
      <c r="B33" s="133" t="s">
        <v>100</v>
      </c>
      <c r="C33" s="121"/>
      <c r="D33" s="133" t="s">
        <v>100</v>
      </c>
      <c r="E33" s="121"/>
      <c r="F33" s="121"/>
    </row>
    <row r="34" spans="1:6">
      <c r="A34" s="121"/>
      <c r="B34" s="121"/>
      <c r="C34" s="121"/>
      <c r="D34" s="121"/>
      <c r="E34" s="121"/>
      <c r="F34" s="121"/>
    </row>
    <row r="35" spans="1:6">
      <c r="A35" s="121"/>
      <c r="B35" s="121"/>
      <c r="C35" s="121"/>
      <c r="D35" s="121"/>
      <c r="E35" s="121"/>
      <c r="F35" s="121"/>
    </row>
    <row r="36" spans="1:6">
      <c r="A36" s="121"/>
      <c r="B36" s="121"/>
      <c r="C36" s="121"/>
      <c r="D36" s="121"/>
      <c r="E36" s="121"/>
      <c r="F36" s="121"/>
    </row>
    <row r="37" spans="1:6">
      <c r="A37" s="121"/>
      <c r="B37" s="121"/>
      <c r="C37" s="121"/>
      <c r="D37" s="121"/>
      <c r="E37" s="121"/>
      <c r="F37" s="121"/>
    </row>
    <row r="38" spans="1:6">
      <c r="A38" s="121"/>
      <c r="B38" s="121"/>
      <c r="C38" s="121"/>
      <c r="D38" s="121"/>
      <c r="E38" s="121"/>
      <c r="F38" s="121"/>
    </row>
    <row r="39" spans="1:6">
      <c r="A39" s="121"/>
      <c r="B39" s="132"/>
      <c r="C39" s="134"/>
      <c r="D39" s="132"/>
      <c r="E39" s="121"/>
      <c r="F39" s="121"/>
    </row>
    <row r="40" spans="1:6" ht="14.45" customHeight="1">
      <c r="A40" s="124"/>
      <c r="B40" s="132"/>
      <c r="C40" s="124"/>
      <c r="D40" s="132"/>
      <c r="E40" s="121"/>
      <c r="F40" s="121"/>
    </row>
  </sheetData>
  <dataValidations count="2">
    <dataValidation type="list" allowBlank="1" showInputMessage="1" showErrorMessage="1" sqref="D5">
      <formula1>IF(D4=J6,$J$10:$J$21,IF(D4=J7,$K$10:$K$13,$K$14))</formula1>
    </dataValidation>
    <dataValidation type="list" showInputMessage="1" showErrorMessage="1" sqref="D4">
      <formula1>$J$6:$J$8</formula1>
    </dataValidation>
  </dataValidations>
  <hyperlinks>
    <hyperlink ref="D18" location="BCTaiSan_06134!A1" display="BCTaiSan_06134"/>
    <hyperlink ref="D19" location="BCKetQuaHoatDong_06135!A1" display="BCKetQuaHoatDong_06135"/>
    <hyperlink ref="D20" location="BCDanhMucDauTu_06136!A1" display="BCDanhMucDauTu_06136"/>
    <hyperlink ref="D21" location="Khac_06137!A1" display="Khac_06137"/>
  </hyperlinks>
  <pageMargins left="0.56999999999999995" right="0.56999999999999995" top="0.75" bottom="0.75" header="0.3" footer="0.3"/>
  <pageSetup scale="85"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workbookViewId="0">
      <selection activeCell="C10" sqref="C10"/>
    </sheetView>
  </sheetViews>
  <sheetFormatPr defaultColWidth="9.140625" defaultRowHeight="12.75"/>
  <cols>
    <col min="1" max="1" width="6.85546875" style="246" customWidth="1"/>
    <col min="2" max="2" width="48.28515625" style="139" customWidth="1"/>
    <col min="3" max="3" width="12.28515625" style="247" customWidth="1"/>
    <col min="4" max="4" width="15.42578125" style="247" customWidth="1"/>
    <col min="5" max="5" width="15.7109375" style="247" customWidth="1"/>
    <col min="6" max="6" width="20.42578125" style="247" customWidth="1"/>
    <col min="7" max="7" width="24.28515625" style="139" customWidth="1"/>
    <col min="8" max="8" width="19.140625" style="334" bestFit="1" customWidth="1"/>
    <col min="9" max="9" width="9.140625" style="139"/>
    <col min="10" max="10" width="12.85546875" style="139" bestFit="1" customWidth="1"/>
    <col min="11" max="11" width="5.42578125" style="139" bestFit="1" customWidth="1"/>
    <col min="12" max="12" width="9.140625" style="139" customWidth="1"/>
    <col min="13" max="13" width="24.5703125" style="139" bestFit="1" customWidth="1"/>
    <col min="14" max="16384" width="9.140625" style="139"/>
  </cols>
  <sheetData>
    <row r="1" spans="1:13">
      <c r="A1" s="730" t="s">
        <v>792</v>
      </c>
      <c r="B1" s="730"/>
      <c r="C1" s="730"/>
      <c r="D1" s="730"/>
      <c r="E1" s="730"/>
      <c r="F1" s="730"/>
      <c r="G1" s="730"/>
    </row>
    <row r="2" spans="1:13">
      <c r="A2" s="731" t="s">
        <v>894</v>
      </c>
      <c r="B2" s="731"/>
      <c r="C2" s="731"/>
      <c r="D2" s="731"/>
      <c r="E2" s="731"/>
      <c r="F2" s="731"/>
      <c r="G2" s="731"/>
    </row>
    <row r="3" spans="1:13" ht="39.75" customHeight="1">
      <c r="A3" s="806" t="s">
        <v>775</v>
      </c>
      <c r="B3" s="806"/>
      <c r="C3" s="806"/>
      <c r="D3" s="806"/>
      <c r="E3" s="806"/>
      <c r="F3" s="806"/>
      <c r="G3" s="806"/>
    </row>
    <row r="4" spans="1:13">
      <c r="A4" s="802" t="str">
        <f>'NGAY THANG'!C21</f>
        <v>Tại ngày 30 tháng 06 năm 2026/ As at 30 June 2026</v>
      </c>
      <c r="B4" s="732"/>
      <c r="C4" s="732"/>
      <c r="D4" s="732"/>
      <c r="E4" s="732"/>
      <c r="F4" s="732"/>
      <c r="G4" s="732"/>
    </row>
    <row r="5" spans="1:13">
      <c r="A5" s="455"/>
      <c r="B5" s="455"/>
      <c r="C5" s="455"/>
      <c r="D5" s="455"/>
      <c r="E5" s="455"/>
      <c r="F5" s="455"/>
      <c r="G5" s="455"/>
    </row>
    <row r="6" spans="1:13" s="140" customFormat="1" ht="30" customHeight="1">
      <c r="A6" s="875" t="s">
        <v>698</v>
      </c>
      <c r="B6" s="875"/>
      <c r="C6" s="733" t="s">
        <v>699</v>
      </c>
      <c r="D6" s="733"/>
      <c r="E6" s="733"/>
      <c r="F6" s="733"/>
      <c r="G6" s="733"/>
      <c r="H6" s="335"/>
    </row>
    <row r="7" spans="1:13" s="140" customFormat="1" ht="26.25" customHeight="1">
      <c r="A7" s="875" t="s">
        <v>700</v>
      </c>
      <c r="B7" s="875"/>
      <c r="C7" s="727" t="s">
        <v>777</v>
      </c>
      <c r="D7" s="727"/>
      <c r="E7" s="727"/>
      <c r="F7" s="727"/>
      <c r="G7" s="727"/>
      <c r="H7" s="335"/>
    </row>
    <row r="8" spans="1:13" s="140" customFormat="1" ht="27" customHeight="1">
      <c r="A8" s="875" t="s">
        <v>702</v>
      </c>
      <c r="B8" s="875"/>
      <c r="C8" s="733" t="s">
        <v>778</v>
      </c>
      <c r="D8" s="733"/>
      <c r="E8" s="733"/>
      <c r="F8" s="733"/>
      <c r="G8" s="733"/>
      <c r="H8" s="335"/>
    </row>
    <row r="9" spans="1:13" s="140" customFormat="1" ht="35.25" customHeight="1">
      <c r="A9" s="875" t="s">
        <v>704</v>
      </c>
      <c r="B9" s="875"/>
      <c r="C9" s="876" t="str">
        <f>'NGAY THANG'!C20</f>
        <v>Ngày 07 tháng 07 năm 2026
07 July 2026</v>
      </c>
      <c r="D9" s="876"/>
      <c r="E9" s="876"/>
      <c r="F9" s="458"/>
      <c r="G9" s="236"/>
      <c r="H9" s="335"/>
    </row>
    <row r="10" spans="1:13">
      <c r="A10" s="237"/>
      <c r="B10" s="237"/>
      <c r="C10" s="237"/>
      <c r="D10" s="237"/>
      <c r="E10" s="237"/>
      <c r="F10" s="237"/>
      <c r="G10" s="237"/>
    </row>
    <row r="11" spans="1:13">
      <c r="A11" s="238" t="s">
        <v>799</v>
      </c>
      <c r="B11" s="238"/>
      <c r="C11" s="238"/>
      <c r="D11" s="238"/>
      <c r="E11" s="238"/>
      <c r="F11" s="238"/>
      <c r="G11" s="239"/>
    </row>
    <row r="12" spans="1:13">
      <c r="A12" s="873" t="s">
        <v>217</v>
      </c>
      <c r="B12" s="873" t="s">
        <v>209</v>
      </c>
      <c r="C12" s="874" t="s">
        <v>219</v>
      </c>
      <c r="D12" s="874"/>
      <c r="E12" s="874" t="s">
        <v>220</v>
      </c>
      <c r="F12" s="874"/>
      <c r="G12" s="873" t="s">
        <v>609</v>
      </c>
      <c r="M12" s="242"/>
    </row>
    <row r="13" spans="1:13">
      <c r="A13" s="873"/>
      <c r="B13" s="873"/>
      <c r="C13" s="463" t="s">
        <v>768</v>
      </c>
      <c r="D13" s="463" t="s">
        <v>797</v>
      </c>
      <c r="E13" s="463" t="s">
        <v>768</v>
      </c>
      <c r="F13" s="463" t="s">
        <v>797</v>
      </c>
      <c r="G13" s="873"/>
      <c r="M13" s="242"/>
    </row>
    <row r="14" spans="1:13" s="235" customFormat="1" ht="25.5">
      <c r="A14" s="136" t="s">
        <v>79</v>
      </c>
      <c r="B14" s="103" t="s">
        <v>190</v>
      </c>
      <c r="C14" s="110"/>
      <c r="D14" s="110"/>
      <c r="E14" s="110"/>
      <c r="F14" s="110"/>
      <c r="G14" s="109"/>
      <c r="H14" s="336"/>
    </row>
    <row r="15" spans="1:13" s="235" customFormat="1" ht="25.5">
      <c r="A15" s="136"/>
      <c r="B15" s="103" t="s">
        <v>191</v>
      </c>
      <c r="C15" s="110"/>
      <c r="D15" s="110"/>
      <c r="E15" s="110"/>
      <c r="F15" s="110"/>
      <c r="G15" s="109"/>
      <c r="H15" s="336"/>
    </row>
    <row r="16" spans="1:13" s="235" customFormat="1" ht="25.5">
      <c r="A16" s="136"/>
      <c r="B16" s="103" t="s">
        <v>192</v>
      </c>
      <c r="C16" s="110"/>
      <c r="D16" s="110"/>
      <c r="E16" s="110"/>
      <c r="F16" s="110"/>
      <c r="G16" s="109"/>
      <c r="H16" s="336"/>
    </row>
    <row r="17" spans="1:13" s="235" customFormat="1" ht="25.5">
      <c r="A17" s="136"/>
      <c r="B17" s="103" t="s">
        <v>193</v>
      </c>
      <c r="C17" s="110"/>
      <c r="D17" s="110"/>
      <c r="E17" s="110"/>
      <c r="F17" s="110"/>
      <c r="G17" s="109"/>
      <c r="H17" s="336"/>
    </row>
    <row r="18" spans="1:13" s="235" customFormat="1" ht="25.5">
      <c r="A18" s="136" t="s">
        <v>80</v>
      </c>
      <c r="B18" s="103" t="s">
        <v>194</v>
      </c>
      <c r="C18" s="110"/>
      <c r="D18" s="110"/>
      <c r="E18" s="110"/>
      <c r="F18" s="110"/>
      <c r="G18" s="109"/>
      <c r="H18" s="336"/>
    </row>
    <row r="19" spans="1:13" s="235" customFormat="1" ht="25.5">
      <c r="A19" s="136" t="s">
        <v>81</v>
      </c>
      <c r="B19" s="103" t="s">
        <v>195</v>
      </c>
      <c r="C19" s="110"/>
      <c r="D19" s="110"/>
      <c r="E19" s="110"/>
      <c r="F19" s="110"/>
      <c r="G19" s="109"/>
      <c r="H19" s="336"/>
    </row>
    <row r="20" spans="1:13" s="235" customFormat="1" ht="25.5">
      <c r="A20" s="136" t="s">
        <v>82</v>
      </c>
      <c r="B20" s="103" t="s">
        <v>207</v>
      </c>
      <c r="C20" s="110"/>
      <c r="D20" s="110"/>
      <c r="E20" s="110"/>
      <c r="F20" s="110"/>
      <c r="G20" s="109"/>
      <c r="H20" s="336"/>
    </row>
    <row r="21" spans="1:13" s="235" customFormat="1" ht="38.25">
      <c r="A21" s="136" t="s">
        <v>83</v>
      </c>
      <c r="B21" s="103" t="s">
        <v>208</v>
      </c>
      <c r="C21" s="110"/>
      <c r="D21" s="110"/>
      <c r="E21" s="110"/>
      <c r="F21" s="110"/>
      <c r="G21" s="109"/>
      <c r="H21" s="336"/>
    </row>
    <row r="22" spans="1:13" s="235" customFormat="1" ht="25.5">
      <c r="A22" s="136" t="s">
        <v>84</v>
      </c>
      <c r="B22" s="103" t="s">
        <v>210</v>
      </c>
      <c r="C22" s="110"/>
      <c r="D22" s="110"/>
      <c r="E22" s="110"/>
      <c r="F22" s="110"/>
      <c r="G22" s="109"/>
      <c r="H22" s="336"/>
    </row>
    <row r="23" spans="1:13" s="235" customFormat="1" ht="25.5">
      <c r="A23" s="136" t="s">
        <v>85</v>
      </c>
      <c r="B23" s="103" t="s">
        <v>211</v>
      </c>
      <c r="C23" s="110"/>
      <c r="D23" s="110"/>
      <c r="E23" s="110"/>
      <c r="F23" s="110"/>
      <c r="G23" s="109"/>
      <c r="H23" s="336"/>
    </row>
    <row r="24" spans="1:13" s="235" customFormat="1" ht="25.5">
      <c r="A24" s="136" t="s">
        <v>86</v>
      </c>
      <c r="B24" s="103" t="s">
        <v>212</v>
      </c>
      <c r="C24" s="243"/>
      <c r="D24" s="243"/>
      <c r="E24" s="243"/>
      <c r="F24" s="243"/>
      <c r="G24" s="345"/>
      <c r="H24" s="336"/>
    </row>
    <row r="25" spans="1:13">
      <c r="A25" s="873" t="s">
        <v>217</v>
      </c>
      <c r="B25" s="873" t="s">
        <v>213</v>
      </c>
      <c r="C25" s="874" t="s">
        <v>219</v>
      </c>
      <c r="D25" s="874"/>
      <c r="E25" s="874" t="s">
        <v>220</v>
      </c>
      <c r="F25" s="874"/>
      <c r="G25" s="873" t="s">
        <v>609</v>
      </c>
      <c r="M25" s="242"/>
    </row>
    <row r="26" spans="1:13">
      <c r="A26" s="873"/>
      <c r="B26" s="873"/>
      <c r="C26" s="463" t="s">
        <v>768</v>
      </c>
      <c r="D26" s="463" t="s">
        <v>797</v>
      </c>
      <c r="E26" s="463" t="s">
        <v>768</v>
      </c>
      <c r="F26" s="463" t="s">
        <v>797</v>
      </c>
      <c r="G26" s="873"/>
      <c r="M26" s="242"/>
    </row>
    <row r="27" spans="1:13" s="235" customFormat="1" ht="38.25">
      <c r="A27" s="136" t="s">
        <v>88</v>
      </c>
      <c r="B27" s="103" t="s">
        <v>214</v>
      </c>
      <c r="C27" s="243"/>
      <c r="D27" s="243"/>
      <c r="E27" s="243"/>
      <c r="F27" s="243"/>
      <c r="G27" s="109"/>
      <c r="H27" s="336"/>
    </row>
    <row r="28" spans="1:13" s="235" customFormat="1" ht="25.5">
      <c r="A28" s="136" t="s">
        <v>89</v>
      </c>
      <c r="B28" s="103" t="s">
        <v>215</v>
      </c>
      <c r="C28" s="110"/>
      <c r="D28" s="110"/>
      <c r="E28" s="110"/>
      <c r="F28" s="110"/>
      <c r="G28" s="109"/>
      <c r="H28" s="336"/>
    </row>
    <row r="29" spans="1:13" s="235" customFormat="1" ht="25.5">
      <c r="A29" s="136" t="s">
        <v>90</v>
      </c>
      <c r="B29" s="103" t="s">
        <v>216</v>
      </c>
      <c r="C29" s="243"/>
      <c r="D29" s="243"/>
      <c r="E29" s="243"/>
      <c r="F29" s="243"/>
      <c r="G29" s="345"/>
      <c r="H29" s="336"/>
    </row>
    <row r="30" spans="1:13" s="235" customFormat="1" ht="15">
      <c r="A30" s="872" t="s">
        <v>776</v>
      </c>
      <c r="B30" s="872"/>
      <c r="C30" s="872"/>
      <c r="D30" s="872"/>
      <c r="E30" s="872"/>
      <c r="F30" s="872"/>
      <c r="G30" s="872"/>
      <c r="H30" s="336"/>
    </row>
    <row r="31" spans="1:13" s="235" customFormat="1" ht="15">
      <c r="A31" s="167"/>
      <c r="B31" s="355"/>
      <c r="C31" s="356"/>
      <c r="D31" s="356"/>
      <c r="E31" s="356"/>
      <c r="F31" s="356"/>
      <c r="G31" s="357"/>
      <c r="H31" s="336"/>
    </row>
    <row r="32" spans="1:13" s="334" customFormat="1">
      <c r="A32" s="246"/>
      <c r="B32" s="139"/>
      <c r="C32" s="247"/>
      <c r="D32" s="247"/>
      <c r="E32" s="247"/>
      <c r="F32" s="247"/>
      <c r="G32" s="139"/>
      <c r="I32" s="139"/>
      <c r="J32" s="139"/>
      <c r="K32" s="139"/>
      <c r="L32" s="139"/>
      <c r="M32" s="139"/>
    </row>
    <row r="33" spans="1:13" s="334" customFormat="1">
      <c r="A33" s="139"/>
      <c r="B33" s="248"/>
      <c r="C33" s="139"/>
      <c r="D33" s="139"/>
      <c r="E33" s="139"/>
      <c r="F33" s="139"/>
      <c r="G33" s="139"/>
      <c r="I33" s="139"/>
      <c r="J33" s="139"/>
      <c r="K33" s="139"/>
      <c r="L33" s="139"/>
      <c r="M33" s="139"/>
    </row>
    <row r="34" spans="1:13" s="334" customFormat="1">
      <c r="A34" s="250" t="s">
        <v>373</v>
      </c>
      <c r="B34" s="250"/>
      <c r="C34" s="251"/>
      <c r="D34" s="251"/>
      <c r="E34" s="251" t="s">
        <v>504</v>
      </c>
      <c r="F34" s="251"/>
      <c r="G34" s="251"/>
      <c r="I34" s="139"/>
      <c r="J34" s="139"/>
      <c r="K34" s="139"/>
      <c r="L34" s="139"/>
      <c r="M34" s="139"/>
    </row>
    <row r="35" spans="1:13" s="334" customFormat="1">
      <c r="A35" s="175" t="s">
        <v>375</v>
      </c>
      <c r="B35" s="175"/>
      <c r="C35" s="252"/>
      <c r="D35" s="252"/>
      <c r="E35" s="252" t="s">
        <v>376</v>
      </c>
      <c r="F35" s="251"/>
      <c r="G35" s="251"/>
      <c r="I35" s="139"/>
      <c r="J35" s="139"/>
      <c r="K35" s="139"/>
      <c r="L35" s="139"/>
      <c r="M35" s="139"/>
    </row>
    <row r="36" spans="1:13" s="334" customFormat="1">
      <c r="A36" s="253"/>
      <c r="B36" s="253"/>
      <c r="C36" s="255"/>
      <c r="D36" s="255"/>
      <c r="E36" s="255"/>
      <c r="F36" s="255"/>
      <c r="G36" s="237"/>
      <c r="I36" s="139"/>
      <c r="J36" s="139"/>
      <c r="K36" s="139"/>
      <c r="L36" s="139"/>
      <c r="M36" s="139"/>
    </row>
    <row r="37" spans="1:13" s="334" customFormat="1">
      <c r="A37" s="253"/>
      <c r="B37" s="253"/>
      <c r="C37" s="255"/>
      <c r="D37" s="255"/>
      <c r="E37" s="255"/>
      <c r="F37" s="255"/>
      <c r="G37" s="237"/>
      <c r="I37" s="139"/>
      <c r="J37" s="139"/>
      <c r="K37" s="139"/>
      <c r="L37" s="139"/>
      <c r="M37" s="139"/>
    </row>
    <row r="38" spans="1:13" s="334" customFormat="1">
      <c r="A38" s="253"/>
      <c r="B38" s="253"/>
      <c r="C38" s="255"/>
      <c r="D38" s="255"/>
      <c r="E38" s="255"/>
      <c r="F38" s="255"/>
      <c r="G38" s="237"/>
      <c r="I38" s="139"/>
      <c r="J38" s="139"/>
      <c r="K38" s="139"/>
      <c r="L38" s="139"/>
      <c r="M38" s="139"/>
    </row>
    <row r="39" spans="1:13" s="334" customFormat="1">
      <c r="A39" s="253"/>
      <c r="B39" s="253"/>
      <c r="C39" s="255"/>
      <c r="D39" s="255"/>
      <c r="E39" s="255"/>
      <c r="F39" s="255"/>
      <c r="G39" s="237"/>
      <c r="I39" s="139"/>
      <c r="J39" s="139"/>
      <c r="K39" s="139"/>
      <c r="L39" s="139"/>
      <c r="M39" s="139"/>
    </row>
    <row r="40" spans="1:13" s="334" customFormat="1">
      <c r="A40" s="253"/>
      <c r="B40" s="253"/>
      <c r="C40" s="255"/>
      <c r="D40" s="255"/>
      <c r="E40" s="255"/>
      <c r="F40" s="255"/>
      <c r="G40" s="237"/>
      <c r="I40" s="139"/>
      <c r="J40" s="139"/>
      <c r="K40" s="139"/>
      <c r="L40" s="139"/>
      <c r="M40" s="139"/>
    </row>
    <row r="41" spans="1:13" s="334" customFormat="1">
      <c r="A41" s="253"/>
      <c r="B41" s="253"/>
      <c r="C41" s="255"/>
      <c r="D41" s="255"/>
      <c r="E41" s="255"/>
      <c r="F41" s="255"/>
      <c r="G41" s="237"/>
      <c r="I41" s="139"/>
      <c r="J41" s="139"/>
      <c r="K41" s="139"/>
      <c r="L41" s="139"/>
      <c r="M41" s="139"/>
    </row>
    <row r="42" spans="1:13" s="334" customFormat="1">
      <c r="A42" s="253"/>
      <c r="B42" s="253"/>
      <c r="C42" s="255"/>
      <c r="D42" s="255"/>
      <c r="E42" s="255"/>
      <c r="F42" s="255"/>
      <c r="G42" s="237"/>
      <c r="I42" s="139"/>
      <c r="J42" s="139"/>
      <c r="K42" s="139"/>
      <c r="L42" s="139"/>
      <c r="M42" s="139"/>
    </row>
    <row r="43" spans="1:13" s="334" customFormat="1">
      <c r="A43" s="253"/>
      <c r="B43" s="253"/>
      <c r="C43" s="255"/>
      <c r="D43" s="255"/>
      <c r="E43" s="255"/>
      <c r="F43" s="255"/>
      <c r="G43" s="237"/>
      <c r="I43" s="139"/>
      <c r="J43" s="139"/>
      <c r="K43" s="139"/>
      <c r="L43" s="139"/>
      <c r="M43" s="139"/>
    </row>
    <row r="44" spans="1:13" s="334" customFormat="1">
      <c r="A44" s="358"/>
      <c r="B44" s="358"/>
      <c r="C44" s="359"/>
      <c r="D44" s="359"/>
      <c r="E44" s="359"/>
      <c r="F44" s="359"/>
      <c r="G44" s="360"/>
      <c r="I44" s="139"/>
      <c r="J44" s="139"/>
      <c r="K44" s="139"/>
      <c r="L44" s="139"/>
      <c r="M44" s="139"/>
    </row>
    <row r="45" spans="1:13" s="334" customFormat="1">
      <c r="A45" s="180" t="s">
        <v>665</v>
      </c>
      <c r="B45" s="180"/>
      <c r="C45" s="180"/>
      <c r="D45" s="171"/>
      <c r="E45" s="180" t="s">
        <v>377</v>
      </c>
      <c r="F45" s="180"/>
      <c r="G45" s="180"/>
      <c r="I45" s="139"/>
      <c r="J45" s="139"/>
      <c r="K45" s="139"/>
      <c r="L45" s="139"/>
      <c r="M45" s="139"/>
    </row>
    <row r="46" spans="1:13" s="334" customFormat="1">
      <c r="A46" s="181" t="s">
        <v>951</v>
      </c>
      <c r="B46" s="181"/>
      <c r="C46" s="171"/>
      <c r="D46" s="171"/>
      <c r="E46" s="171"/>
      <c r="F46" s="171"/>
      <c r="G46" s="171"/>
      <c r="I46" s="139"/>
      <c r="J46" s="139"/>
      <c r="K46" s="139"/>
      <c r="L46" s="139"/>
      <c r="M46" s="139"/>
    </row>
    <row r="47" spans="1:13" s="334" customFormat="1">
      <c r="A47" s="175" t="s">
        <v>662</v>
      </c>
      <c r="B47" s="175"/>
      <c r="C47" s="174"/>
      <c r="D47" s="174"/>
      <c r="E47" s="171"/>
      <c r="F47" s="171"/>
      <c r="G47" s="171"/>
      <c r="I47" s="139"/>
      <c r="J47" s="139"/>
      <c r="K47" s="139"/>
      <c r="L47" s="139"/>
      <c r="M47" s="139"/>
    </row>
  </sheetData>
  <mergeCells count="23">
    <mergeCell ref="A1:G1"/>
    <mergeCell ref="A2:G2"/>
    <mergeCell ref="A3:G3"/>
    <mergeCell ref="A4:G4"/>
    <mergeCell ref="A6:B6"/>
    <mergeCell ref="C6:G6"/>
    <mergeCell ref="A7:B7"/>
    <mergeCell ref="C7:G7"/>
    <mergeCell ref="A8:B8"/>
    <mergeCell ref="C8:G8"/>
    <mergeCell ref="A9:B9"/>
    <mergeCell ref="C9:E9"/>
    <mergeCell ref="A30:G30"/>
    <mergeCell ref="A12:A13"/>
    <mergeCell ref="B12:B13"/>
    <mergeCell ref="C12:D12"/>
    <mergeCell ref="E12:F12"/>
    <mergeCell ref="G12:G13"/>
    <mergeCell ref="A25:A26"/>
    <mergeCell ref="B25:B26"/>
    <mergeCell ref="C25:D25"/>
    <mergeCell ref="E25:F25"/>
    <mergeCell ref="G25:G26"/>
  </mergeCells>
  <pageMargins left="0.7" right="0.7" top="0.75" bottom="0.75" header="0.3" footer="0.3"/>
  <pageSetup scale="63"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topLeftCell="A19" workbookViewId="0">
      <selection activeCell="C10" sqref="C10"/>
    </sheetView>
  </sheetViews>
  <sheetFormatPr defaultColWidth="9.140625" defaultRowHeight="12.75"/>
  <cols>
    <col min="1" max="1" width="6.7109375" style="139" customWidth="1"/>
    <col min="2" max="2" width="50" style="139" customWidth="1"/>
    <col min="3" max="3" width="25.85546875" style="249" customWidth="1"/>
    <col min="4" max="7" width="21.7109375" style="249" customWidth="1"/>
    <col min="8" max="8" width="10.7109375" style="139" bestFit="1" customWidth="1"/>
    <col min="9" max="9" width="16" style="139" bestFit="1" customWidth="1"/>
    <col min="10" max="10" width="10.7109375" style="139" bestFit="1" customWidth="1"/>
    <col min="11" max="16384" width="9.140625" style="139"/>
  </cols>
  <sheetData>
    <row r="1" spans="1:7">
      <c r="A1" s="883" t="s">
        <v>792</v>
      </c>
      <c r="B1" s="883"/>
      <c r="C1" s="883"/>
      <c r="D1" s="883"/>
      <c r="E1" s="883"/>
      <c r="F1" s="883"/>
      <c r="G1" s="883"/>
    </row>
    <row r="2" spans="1:7">
      <c r="A2" s="731" t="s">
        <v>893</v>
      </c>
      <c r="B2" s="731"/>
      <c r="C2" s="731"/>
      <c r="D2" s="731"/>
      <c r="E2" s="731"/>
      <c r="F2" s="731"/>
      <c r="G2" s="731"/>
    </row>
    <row r="3" spans="1:7" ht="35.25" customHeight="1">
      <c r="A3" s="806" t="s">
        <v>775</v>
      </c>
      <c r="B3" s="806"/>
      <c r="C3" s="806"/>
      <c r="D3" s="806"/>
      <c r="E3" s="806"/>
      <c r="F3" s="806"/>
      <c r="G3" s="806"/>
    </row>
    <row r="4" spans="1:7">
      <c r="A4" s="802" t="str">
        <f>'NGAY THANG'!C21</f>
        <v>Tại ngày 30 tháng 06 năm 2026/ As at 30 June 2026</v>
      </c>
      <c r="B4" s="732"/>
      <c r="C4" s="732"/>
      <c r="D4" s="732"/>
      <c r="E4" s="732"/>
      <c r="F4" s="732"/>
      <c r="G4" s="732"/>
    </row>
    <row r="5" spans="1:7">
      <c r="A5" s="455"/>
      <c r="B5" s="732"/>
      <c r="C5" s="732"/>
      <c r="D5" s="732"/>
      <c r="E5" s="732"/>
      <c r="F5" s="455"/>
    </row>
    <row r="6" spans="1:7" ht="27.75" customHeight="1">
      <c r="A6" s="875" t="s">
        <v>698</v>
      </c>
      <c r="B6" s="875"/>
      <c r="C6" s="733" t="s">
        <v>699</v>
      </c>
      <c r="D6" s="733"/>
      <c r="E6" s="733"/>
      <c r="F6" s="733"/>
      <c r="G6" s="733"/>
    </row>
    <row r="7" spans="1:7" ht="25.5" customHeight="1">
      <c r="A7" s="875" t="s">
        <v>700</v>
      </c>
      <c r="B7" s="875"/>
      <c r="C7" s="727" t="s">
        <v>701</v>
      </c>
      <c r="D7" s="727"/>
      <c r="E7" s="727"/>
      <c r="F7" s="727"/>
      <c r="G7" s="727"/>
    </row>
    <row r="8" spans="1:7" ht="25.5">
      <c r="A8" s="875" t="s">
        <v>702</v>
      </c>
      <c r="B8" s="875"/>
      <c r="C8" s="362" t="s">
        <v>703</v>
      </c>
      <c r="D8" s="362"/>
      <c r="E8" s="362"/>
      <c r="F8" s="362"/>
      <c r="G8" s="362"/>
    </row>
    <row r="9" spans="1:7" ht="25.5">
      <c r="A9" s="875" t="s">
        <v>704</v>
      </c>
      <c r="B9" s="875"/>
      <c r="C9" s="363" t="str">
        <f>'NGAY THANG'!C20</f>
        <v>Ngày 07 tháng 07 năm 2026
07 July 2026</v>
      </c>
      <c r="D9" s="363"/>
      <c r="E9" s="363"/>
      <c r="F9" s="363"/>
      <c r="G9" s="458"/>
    </row>
    <row r="10" spans="1:7">
      <c r="A10" s="256"/>
      <c r="B10" s="256"/>
      <c r="C10" s="256"/>
      <c r="D10" s="256"/>
      <c r="E10" s="256"/>
      <c r="F10" s="256"/>
      <c r="G10" s="256"/>
    </row>
    <row r="11" spans="1:7" s="140" customFormat="1">
      <c r="A11" s="117" t="s">
        <v>785</v>
      </c>
      <c r="B11" s="117"/>
      <c r="C11" s="117"/>
      <c r="D11" s="117"/>
      <c r="E11" s="117"/>
      <c r="F11" s="117"/>
      <c r="G11" s="257"/>
    </row>
    <row r="12" spans="1:7">
      <c r="A12" s="877" t="s">
        <v>217</v>
      </c>
      <c r="B12" s="877" t="s">
        <v>218</v>
      </c>
      <c r="C12" s="879" t="s">
        <v>219</v>
      </c>
      <c r="D12" s="880"/>
      <c r="E12" s="879" t="s">
        <v>220</v>
      </c>
      <c r="F12" s="880"/>
      <c r="G12" s="881" t="s">
        <v>221</v>
      </c>
    </row>
    <row r="13" spans="1:7">
      <c r="A13" s="878"/>
      <c r="B13" s="878"/>
      <c r="C13" s="241" t="s">
        <v>768</v>
      </c>
      <c r="D13" s="241" t="s">
        <v>797</v>
      </c>
      <c r="E13" s="241" t="s">
        <v>768</v>
      </c>
      <c r="F13" s="241" t="s">
        <v>797</v>
      </c>
      <c r="G13" s="882"/>
    </row>
    <row r="14" spans="1:7" s="137" customFormat="1" ht="51">
      <c r="A14" s="457" t="s">
        <v>59</v>
      </c>
      <c r="B14" s="101" t="s">
        <v>781</v>
      </c>
      <c r="C14" s="102"/>
      <c r="D14" s="102"/>
      <c r="E14" s="102"/>
      <c r="F14" s="102"/>
      <c r="G14" s="102"/>
    </row>
    <row r="15" spans="1:7" s="137" customFormat="1" ht="25.5">
      <c r="A15" s="136">
        <v>1</v>
      </c>
      <c r="B15" s="103" t="s">
        <v>223</v>
      </c>
      <c r="C15" s="104"/>
      <c r="D15" s="104"/>
      <c r="E15" s="104"/>
      <c r="F15" s="104"/>
      <c r="G15" s="104"/>
    </row>
    <row r="16" spans="1:7" s="137" customFormat="1" ht="25.5">
      <c r="A16" s="136">
        <v>2</v>
      </c>
      <c r="B16" s="103" t="s">
        <v>224</v>
      </c>
      <c r="C16" s="104"/>
      <c r="D16" s="104"/>
      <c r="E16" s="104"/>
      <c r="F16" s="104"/>
      <c r="G16" s="104"/>
    </row>
    <row r="17" spans="1:7" s="137" customFormat="1" ht="25.5">
      <c r="A17" s="136">
        <v>3</v>
      </c>
      <c r="B17" s="103" t="s">
        <v>779</v>
      </c>
      <c r="C17" s="104"/>
      <c r="D17" s="104"/>
      <c r="E17" s="104"/>
      <c r="F17" s="104"/>
      <c r="G17" s="102"/>
    </row>
    <row r="18" spans="1:7" s="137" customFormat="1" ht="25.5">
      <c r="A18" s="457" t="s">
        <v>87</v>
      </c>
      <c r="B18" s="101" t="s">
        <v>782</v>
      </c>
      <c r="C18" s="102"/>
      <c r="D18" s="102"/>
      <c r="E18" s="102"/>
      <c r="F18" s="102"/>
      <c r="G18" s="102"/>
    </row>
    <row r="19" spans="1:7" s="137" customFormat="1" ht="25.5">
      <c r="A19" s="136">
        <v>1</v>
      </c>
      <c r="B19" s="103" t="s">
        <v>780</v>
      </c>
      <c r="C19" s="104"/>
      <c r="D19" s="104"/>
      <c r="E19" s="104"/>
      <c r="F19" s="104"/>
      <c r="G19" s="104"/>
    </row>
    <row r="20" spans="1:7" s="137" customFormat="1" ht="25.5">
      <c r="A20" s="136">
        <v>2</v>
      </c>
      <c r="B20" s="103" t="s">
        <v>694</v>
      </c>
      <c r="C20" s="104"/>
      <c r="D20" s="104"/>
      <c r="E20" s="104"/>
      <c r="F20" s="104"/>
      <c r="G20" s="104"/>
    </row>
    <row r="21" spans="1:7" s="137" customFormat="1" ht="51">
      <c r="A21" s="457" t="s">
        <v>61</v>
      </c>
      <c r="B21" s="101" t="s">
        <v>783</v>
      </c>
      <c r="C21" s="102"/>
      <c r="D21" s="102"/>
      <c r="E21" s="102"/>
      <c r="F21" s="102"/>
      <c r="G21" s="102"/>
    </row>
    <row r="22" spans="1:7" s="137" customFormat="1" ht="25.5">
      <c r="A22" s="457" t="s">
        <v>91</v>
      </c>
      <c r="B22" s="101" t="s">
        <v>784</v>
      </c>
      <c r="C22" s="102"/>
      <c r="D22" s="102"/>
      <c r="E22" s="102"/>
      <c r="F22" s="102"/>
      <c r="G22" s="102"/>
    </row>
    <row r="23" spans="1:7" s="137" customFormat="1" ht="25.5">
      <c r="A23" s="136">
        <v>1</v>
      </c>
      <c r="B23" s="103" t="s">
        <v>233</v>
      </c>
      <c r="C23" s="104"/>
      <c r="D23" s="104"/>
      <c r="E23" s="104"/>
      <c r="F23" s="104"/>
      <c r="G23" s="104"/>
    </row>
    <row r="24" spans="1:7" ht="25.5">
      <c r="A24" s="136">
        <v>2</v>
      </c>
      <c r="B24" s="103" t="s">
        <v>234</v>
      </c>
      <c r="C24" s="104"/>
      <c r="D24" s="104"/>
      <c r="E24" s="104"/>
      <c r="F24" s="104"/>
      <c r="G24" s="104"/>
    </row>
    <row r="25" spans="1:7">
      <c r="A25" s="872" t="s">
        <v>776</v>
      </c>
      <c r="B25" s="872"/>
      <c r="C25" s="872"/>
      <c r="D25" s="872"/>
      <c r="E25" s="872"/>
      <c r="F25" s="872"/>
      <c r="G25" s="872"/>
    </row>
    <row r="27" spans="1:7">
      <c r="A27" s="259" t="s">
        <v>373</v>
      </c>
      <c r="B27" s="259"/>
      <c r="C27" s="260"/>
      <c r="D27" s="260"/>
      <c r="E27" s="260" t="s">
        <v>504</v>
      </c>
      <c r="F27" s="251"/>
      <c r="G27" s="251"/>
    </row>
    <row r="28" spans="1:7">
      <c r="A28" s="175" t="s">
        <v>375</v>
      </c>
      <c r="B28" s="175"/>
      <c r="C28" s="252"/>
      <c r="D28" s="252"/>
      <c r="E28" s="252" t="s">
        <v>376</v>
      </c>
      <c r="F28" s="252"/>
      <c r="G28" s="252"/>
    </row>
    <row r="29" spans="1:7">
      <c r="A29" s="253"/>
      <c r="B29" s="253"/>
      <c r="C29" s="260"/>
      <c r="D29" s="260"/>
      <c r="E29" s="260"/>
      <c r="F29" s="255"/>
      <c r="G29" s="255"/>
    </row>
    <row r="30" spans="1:7">
      <c r="A30" s="253"/>
      <c r="B30" s="253"/>
      <c r="C30" s="260"/>
      <c r="D30" s="260"/>
      <c r="E30" s="260"/>
      <c r="F30" s="255"/>
      <c r="G30" s="255"/>
    </row>
    <row r="31" spans="1:7">
      <c r="A31" s="253"/>
      <c r="B31" s="253"/>
      <c r="C31" s="260"/>
      <c r="D31" s="260"/>
      <c r="E31" s="260"/>
      <c r="F31" s="255"/>
      <c r="G31" s="255"/>
    </row>
    <row r="32" spans="1:7">
      <c r="A32" s="253"/>
      <c r="B32" s="253"/>
      <c r="C32" s="260"/>
      <c r="D32" s="260"/>
      <c r="E32" s="260"/>
      <c r="F32" s="255"/>
      <c r="G32" s="255"/>
    </row>
    <row r="33" spans="1:7">
      <c r="A33" s="253"/>
      <c r="B33" s="253"/>
      <c r="C33" s="260"/>
      <c r="D33" s="260"/>
      <c r="E33" s="260"/>
      <c r="F33" s="255"/>
      <c r="G33" s="255"/>
    </row>
    <row r="34" spans="1:7">
      <c r="A34" s="253"/>
      <c r="B34" s="253"/>
      <c r="C34" s="260"/>
      <c r="D34" s="260"/>
      <c r="E34" s="260"/>
      <c r="F34" s="255"/>
      <c r="G34" s="255"/>
    </row>
    <row r="35" spans="1:7">
      <c r="A35" s="253"/>
      <c r="B35" s="253"/>
      <c r="C35" s="260"/>
      <c r="D35" s="260"/>
      <c r="E35" s="260"/>
      <c r="F35" s="255"/>
      <c r="G35" s="255"/>
    </row>
    <row r="36" spans="1:7">
      <c r="A36" s="253"/>
      <c r="B36" s="253"/>
      <c r="C36" s="260"/>
      <c r="D36" s="260"/>
      <c r="E36" s="260"/>
      <c r="F36" s="255"/>
      <c r="G36" s="255"/>
    </row>
    <row r="37" spans="1:7">
      <c r="A37" s="253"/>
      <c r="B37" s="253"/>
      <c r="C37" s="260"/>
      <c r="D37" s="260"/>
      <c r="E37" s="260"/>
      <c r="F37" s="255"/>
      <c r="G37" s="255"/>
    </row>
    <row r="38" spans="1:7">
      <c r="A38" s="358"/>
      <c r="B38" s="358"/>
      <c r="C38" s="364"/>
      <c r="D38" s="364"/>
      <c r="E38" s="364"/>
      <c r="F38" s="359"/>
      <c r="G38" s="359"/>
    </row>
    <row r="39" spans="1:7">
      <c r="A39" s="261" t="s">
        <v>665</v>
      </c>
      <c r="B39" s="180"/>
      <c r="C39" s="261"/>
      <c r="D39" s="262"/>
      <c r="E39" s="261" t="s">
        <v>377</v>
      </c>
      <c r="F39" s="180"/>
      <c r="G39" s="180"/>
    </row>
    <row r="40" spans="1:7">
      <c r="A40" s="262" t="s">
        <v>951</v>
      </c>
      <c r="B40" s="181"/>
      <c r="C40" s="117"/>
      <c r="D40" s="117"/>
      <c r="E40" s="263"/>
      <c r="F40" s="263"/>
      <c r="G40" s="263"/>
    </row>
    <row r="41" spans="1:7">
      <c r="A41" s="237" t="s">
        <v>666</v>
      </c>
      <c r="B41" s="175"/>
      <c r="C41" s="237"/>
      <c r="D41" s="237"/>
      <c r="E41" s="263"/>
      <c r="F41" s="263"/>
      <c r="G41" s="263"/>
    </row>
  </sheetData>
  <mergeCells count="17">
    <mergeCell ref="A6:B6"/>
    <mergeCell ref="C6:G6"/>
    <mergeCell ref="A1:G1"/>
    <mergeCell ref="A2:G2"/>
    <mergeCell ref="A3:G3"/>
    <mergeCell ref="A4:G4"/>
    <mergeCell ref="B5:E5"/>
    <mergeCell ref="A25:G25"/>
    <mergeCell ref="A7:B7"/>
    <mergeCell ref="C7:G7"/>
    <mergeCell ref="A8:B8"/>
    <mergeCell ref="A9:B9"/>
    <mergeCell ref="A12:A13"/>
    <mergeCell ref="B12:B13"/>
    <mergeCell ref="C12:D12"/>
    <mergeCell ref="E12:F12"/>
    <mergeCell ref="G12:G13"/>
  </mergeCells>
  <pageMargins left="0.7" right="0.7" top="0.75" bottom="0.75" header="0.3" footer="0.3"/>
  <pageSetup scale="5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workbookViewId="0">
      <selection activeCell="K13" sqref="K13"/>
    </sheetView>
  </sheetViews>
  <sheetFormatPr defaultColWidth="9.140625" defaultRowHeight="12.75"/>
  <cols>
    <col min="1" max="1" width="9.140625" style="266"/>
    <col min="2" max="2" width="27.42578125" style="266" customWidth="1"/>
    <col min="3" max="3" width="12.5703125" style="266" customWidth="1"/>
    <col min="4" max="4" width="12.42578125" style="266" customWidth="1"/>
    <col min="5" max="5" width="14.7109375" style="266" customWidth="1"/>
    <col min="6" max="6" width="14.140625" style="266" customWidth="1"/>
    <col min="7" max="7" width="18.5703125" style="266" customWidth="1"/>
    <col min="8" max="8" width="25.42578125" style="275" customWidth="1"/>
    <col min="9" max="9" width="14.85546875" style="304" bestFit="1" customWidth="1"/>
    <col min="10" max="13" width="21.140625" style="266" customWidth="1"/>
    <col min="14" max="14" width="13.42578125" style="266" bestFit="1" customWidth="1"/>
    <col min="15" max="15" width="8" style="266" bestFit="1" customWidth="1"/>
    <col min="16" max="20" width="9.140625" style="266"/>
    <col min="21" max="21" width="12" style="266" bestFit="1" customWidth="1"/>
    <col min="22" max="22" width="13.42578125" style="266" bestFit="1" customWidth="1"/>
    <col min="23" max="16384" width="9.140625" style="266"/>
  </cols>
  <sheetData>
    <row r="1" spans="1:13" ht="29.25" customHeight="1">
      <c r="A1" s="889" t="s">
        <v>792</v>
      </c>
      <c r="B1" s="889"/>
      <c r="C1" s="889"/>
      <c r="D1" s="889"/>
      <c r="E1" s="889"/>
      <c r="F1" s="889"/>
      <c r="G1" s="889"/>
      <c r="H1" s="889"/>
      <c r="I1" s="264"/>
      <c r="J1" s="265"/>
      <c r="K1" s="265"/>
      <c r="L1" s="265"/>
      <c r="M1" s="265"/>
    </row>
    <row r="2" spans="1:13" ht="43.15" customHeight="1">
      <c r="A2" s="890" t="s">
        <v>893</v>
      </c>
      <c r="B2" s="890"/>
      <c r="C2" s="890"/>
      <c r="D2" s="890"/>
      <c r="E2" s="890"/>
      <c r="F2" s="890"/>
      <c r="G2" s="890"/>
      <c r="H2" s="890"/>
      <c r="I2" s="267"/>
      <c r="J2" s="268"/>
      <c r="K2" s="268"/>
      <c r="L2" s="268"/>
      <c r="M2" s="268"/>
    </row>
    <row r="3" spans="1:13" ht="37.15" customHeight="1">
      <c r="A3" s="891" t="s">
        <v>775</v>
      </c>
      <c r="B3" s="891"/>
      <c r="C3" s="891"/>
      <c r="D3" s="891"/>
      <c r="E3" s="891"/>
      <c r="F3" s="891"/>
      <c r="G3" s="891"/>
      <c r="H3" s="891"/>
      <c r="I3" s="269"/>
      <c r="J3" s="465"/>
      <c r="K3" s="465"/>
      <c r="L3" s="465"/>
      <c r="M3" s="465"/>
    </row>
    <row r="4" spans="1:13" ht="14.25" customHeight="1">
      <c r="A4" s="892" t="str">
        <f>'NGAY THANG'!C21</f>
        <v>Tại ngày 30 tháng 06 năm 2026/ As at 30 June 2026</v>
      </c>
      <c r="B4" s="893"/>
      <c r="C4" s="893"/>
      <c r="D4" s="893"/>
      <c r="E4" s="893"/>
      <c r="F4" s="893"/>
      <c r="G4" s="893"/>
      <c r="H4" s="893"/>
      <c r="I4" s="56"/>
      <c r="J4" s="459"/>
      <c r="K4" s="459"/>
      <c r="L4" s="459"/>
      <c r="M4" s="459"/>
    </row>
    <row r="5" spans="1:13" ht="13.5" customHeight="1">
      <c r="A5" s="459"/>
      <c r="B5" s="459"/>
      <c r="C5" s="459"/>
      <c r="D5" s="459"/>
      <c r="E5" s="459"/>
      <c r="F5" s="459"/>
      <c r="G5" s="459"/>
      <c r="H5" s="270"/>
      <c r="I5" s="56"/>
      <c r="J5" s="459"/>
      <c r="K5" s="459"/>
      <c r="L5" s="459"/>
      <c r="M5" s="459"/>
    </row>
    <row r="6" spans="1:13" ht="31.5" customHeight="1">
      <c r="A6" s="885" t="s">
        <v>539</v>
      </c>
      <c r="B6" s="885"/>
      <c r="C6" s="887" t="s">
        <v>540</v>
      </c>
      <c r="D6" s="887"/>
      <c r="E6" s="887"/>
      <c r="F6" s="887"/>
      <c r="G6" s="887"/>
      <c r="H6" s="887"/>
      <c r="I6" s="271"/>
      <c r="J6" s="456"/>
      <c r="K6" s="456"/>
      <c r="L6" s="456"/>
      <c r="M6" s="456"/>
    </row>
    <row r="7" spans="1:13" ht="31.5" customHeight="1">
      <c r="A7" s="885" t="s">
        <v>541</v>
      </c>
      <c r="B7" s="885"/>
      <c r="C7" s="886" t="s">
        <v>663</v>
      </c>
      <c r="D7" s="886"/>
      <c r="E7" s="886"/>
      <c r="F7" s="886"/>
      <c r="G7" s="886"/>
      <c r="H7" s="886"/>
      <c r="I7" s="272"/>
      <c r="J7" s="454"/>
      <c r="K7" s="454"/>
      <c r="L7" s="454"/>
      <c r="M7" s="454"/>
    </row>
    <row r="8" spans="1:13" ht="31.5" customHeight="1">
      <c r="A8" s="885" t="s">
        <v>542</v>
      </c>
      <c r="B8" s="885"/>
      <c r="C8" s="887" t="s">
        <v>664</v>
      </c>
      <c r="D8" s="887"/>
      <c r="E8" s="887"/>
      <c r="F8" s="887"/>
      <c r="G8" s="887"/>
      <c r="H8" s="887"/>
      <c r="I8" s="271"/>
      <c r="J8" s="456"/>
      <c r="K8" s="456"/>
      <c r="L8" s="456"/>
      <c r="M8" s="456"/>
    </row>
    <row r="9" spans="1:13" ht="31.5" customHeight="1">
      <c r="A9" s="885" t="s">
        <v>543</v>
      </c>
      <c r="B9" s="885"/>
      <c r="C9" s="888" t="str">
        <f>'NGAY THANG'!C20</f>
        <v>Ngày 07 tháng 07 năm 2026
07 July 2026</v>
      </c>
      <c r="D9" s="888"/>
      <c r="E9" s="888"/>
      <c r="F9" s="888"/>
      <c r="G9" s="888"/>
      <c r="H9" s="888"/>
      <c r="I9" s="273"/>
      <c r="J9" s="273"/>
      <c r="K9" s="273"/>
      <c r="L9" s="273"/>
      <c r="M9" s="273"/>
    </row>
    <row r="10" spans="1:13" ht="9" customHeight="1">
      <c r="A10" s="274"/>
      <c r="B10" s="274"/>
      <c r="C10" s="274"/>
      <c r="D10" s="274"/>
      <c r="E10" s="274"/>
      <c r="F10" s="274"/>
      <c r="G10" s="274"/>
      <c r="I10" s="276"/>
      <c r="J10" s="277"/>
      <c r="K10" s="277"/>
      <c r="L10" s="277"/>
      <c r="M10" s="277"/>
    </row>
    <row r="11" spans="1:13" ht="17.45" customHeight="1">
      <c r="A11" s="422" t="s">
        <v>961</v>
      </c>
      <c r="B11" s="278"/>
      <c r="C11" s="278"/>
      <c r="D11" s="278"/>
      <c r="E11" s="278"/>
      <c r="F11" s="278"/>
      <c r="G11" s="278"/>
      <c r="H11" s="279"/>
      <c r="I11" s="280"/>
      <c r="J11" s="281"/>
      <c r="K11" s="281"/>
      <c r="L11" s="281"/>
      <c r="M11" s="281"/>
    </row>
    <row r="12" spans="1:13" ht="59.25" customHeight="1">
      <c r="A12" s="884" t="s">
        <v>43</v>
      </c>
      <c r="B12" s="884" t="s">
        <v>197</v>
      </c>
      <c r="C12" s="884" t="s">
        <v>199</v>
      </c>
      <c r="D12" s="884" t="s">
        <v>200</v>
      </c>
      <c r="E12" s="884"/>
      <c r="F12" s="884" t="s">
        <v>201</v>
      </c>
      <c r="G12" s="884"/>
      <c r="H12" s="884" t="s">
        <v>202</v>
      </c>
      <c r="I12" s="282"/>
      <c r="J12" s="283"/>
      <c r="K12" s="283"/>
      <c r="L12" s="283"/>
      <c r="M12" s="283"/>
    </row>
    <row r="13" spans="1:13" ht="30" customHeight="1">
      <c r="A13" s="884"/>
      <c r="B13" s="884"/>
      <c r="C13" s="884"/>
      <c r="D13" s="464" t="s">
        <v>768</v>
      </c>
      <c r="E13" s="464" t="s">
        <v>797</v>
      </c>
      <c r="F13" s="464" t="s">
        <v>768</v>
      </c>
      <c r="G13" s="464" t="s">
        <v>797</v>
      </c>
      <c r="H13" s="884"/>
      <c r="I13" s="282"/>
      <c r="J13" s="283"/>
      <c r="K13" s="283"/>
      <c r="L13" s="283"/>
      <c r="M13" s="283"/>
    </row>
    <row r="14" spans="1:13" ht="39" customHeight="1">
      <c r="A14" s="464" t="s">
        <v>59</v>
      </c>
      <c r="B14" s="244" t="s">
        <v>787</v>
      </c>
      <c r="C14" s="464"/>
      <c r="D14" s="464"/>
      <c r="E14" s="464"/>
      <c r="F14" s="464"/>
      <c r="G14" s="464"/>
      <c r="H14" s="464"/>
      <c r="I14" s="282"/>
      <c r="J14" s="283"/>
      <c r="K14" s="283"/>
      <c r="L14" s="283"/>
      <c r="M14" s="283"/>
    </row>
    <row r="15" spans="1:13" ht="19.5" customHeight="1">
      <c r="A15" s="464">
        <v>1</v>
      </c>
      <c r="B15" s="464"/>
      <c r="C15" s="464"/>
      <c r="D15" s="464"/>
      <c r="E15" s="464"/>
      <c r="F15" s="464"/>
      <c r="G15" s="464"/>
      <c r="H15" s="464"/>
      <c r="I15" s="282"/>
      <c r="J15" s="283"/>
      <c r="K15" s="283"/>
      <c r="L15" s="283"/>
      <c r="M15" s="283"/>
    </row>
    <row r="16" spans="1:13" ht="33" customHeight="1">
      <c r="A16" s="464"/>
      <c r="B16" s="244" t="s">
        <v>203</v>
      </c>
      <c r="C16" s="464"/>
      <c r="D16" s="464"/>
      <c r="E16" s="464"/>
      <c r="F16" s="464"/>
      <c r="G16" s="464"/>
      <c r="H16" s="464"/>
      <c r="I16" s="282"/>
      <c r="J16" s="283"/>
      <c r="K16" s="283"/>
      <c r="L16" s="283"/>
      <c r="M16" s="283"/>
    </row>
    <row r="17" spans="1:14" ht="28.5" customHeight="1">
      <c r="A17" s="464" t="s">
        <v>87</v>
      </c>
      <c r="B17" s="244" t="s">
        <v>786</v>
      </c>
      <c r="C17" s="464"/>
      <c r="D17" s="464"/>
      <c r="E17" s="464"/>
      <c r="F17" s="464"/>
      <c r="G17" s="464"/>
      <c r="H17" s="464"/>
      <c r="I17" s="282"/>
      <c r="J17" s="283"/>
      <c r="K17" s="283"/>
      <c r="L17" s="283"/>
      <c r="M17" s="283"/>
    </row>
    <row r="18" spans="1:14" ht="19.5" customHeight="1">
      <c r="A18" s="464">
        <v>1</v>
      </c>
      <c r="B18" s="244"/>
      <c r="C18" s="464"/>
      <c r="D18" s="464"/>
      <c r="E18" s="464"/>
      <c r="F18" s="464"/>
      <c r="G18" s="464"/>
      <c r="H18" s="464"/>
      <c r="I18" s="282"/>
      <c r="J18" s="283"/>
      <c r="K18" s="283"/>
      <c r="L18" s="283"/>
      <c r="M18" s="283"/>
    </row>
    <row r="19" spans="1:14" ht="34.5" customHeight="1">
      <c r="A19" s="464"/>
      <c r="B19" s="244" t="s">
        <v>203</v>
      </c>
      <c r="C19" s="464"/>
      <c r="D19" s="464"/>
      <c r="E19" s="464"/>
      <c r="F19" s="464"/>
      <c r="G19" s="464"/>
      <c r="H19" s="464"/>
      <c r="I19" s="282"/>
      <c r="J19" s="283"/>
      <c r="K19" s="283"/>
      <c r="L19" s="283"/>
      <c r="M19" s="283"/>
    </row>
    <row r="20" spans="1:14" ht="30" customHeight="1">
      <c r="A20" s="365" t="s">
        <v>61</v>
      </c>
      <c r="B20" s="107" t="s">
        <v>196</v>
      </c>
      <c r="C20" s="337"/>
      <c r="D20" s="107"/>
      <c r="E20" s="107"/>
      <c r="F20" s="416"/>
      <c r="G20" s="416"/>
      <c r="H20" s="417"/>
      <c r="I20" s="61"/>
      <c r="J20" s="61"/>
      <c r="K20" s="57"/>
      <c r="L20" s="57"/>
      <c r="M20" s="57"/>
      <c r="N20" s="284"/>
    </row>
    <row r="21" spans="1:14" ht="30" customHeight="1">
      <c r="A21" s="365">
        <v>1</v>
      </c>
      <c r="B21" s="107"/>
      <c r="C21" s="337"/>
      <c r="D21" s="107"/>
      <c r="E21" s="107"/>
      <c r="F21" s="416"/>
      <c r="G21" s="416"/>
      <c r="H21" s="417"/>
      <c r="I21" s="61"/>
      <c r="J21" s="61"/>
      <c r="K21" s="57"/>
      <c r="L21" s="57"/>
      <c r="M21" s="57"/>
      <c r="N21" s="284"/>
    </row>
    <row r="22" spans="1:14" s="135" customFormat="1" ht="25.5">
      <c r="A22" s="285"/>
      <c r="B22" s="107" t="s">
        <v>203</v>
      </c>
      <c r="C22" s="337"/>
      <c r="D22" s="339"/>
      <c r="E22" s="339"/>
      <c r="F22" s="341"/>
      <c r="G22" s="341"/>
      <c r="H22" s="417"/>
    </row>
    <row r="23" spans="1:14" s="288" customFormat="1" ht="25.5">
      <c r="A23" s="365" t="s">
        <v>60</v>
      </c>
      <c r="B23" s="107" t="s">
        <v>788</v>
      </c>
      <c r="C23" s="337"/>
      <c r="D23" s="339"/>
      <c r="E23" s="339"/>
      <c r="F23" s="337"/>
      <c r="G23" s="337"/>
      <c r="H23" s="423"/>
    </row>
    <row r="24" spans="1:14" s="288" customFormat="1" ht="15">
      <c r="A24" s="365">
        <v>1</v>
      </c>
      <c r="B24" s="107"/>
      <c r="C24" s="337"/>
      <c r="D24" s="339"/>
      <c r="E24" s="339"/>
      <c r="F24" s="337"/>
      <c r="G24" s="337"/>
      <c r="H24" s="423"/>
    </row>
    <row r="25" spans="1:14" s="288" customFormat="1" ht="25.5">
      <c r="A25" s="285"/>
      <c r="B25" s="107" t="s">
        <v>203</v>
      </c>
      <c r="C25" s="287"/>
      <c r="D25" s="287"/>
      <c r="E25" s="287"/>
      <c r="F25" s="287"/>
      <c r="G25" s="287"/>
      <c r="H25" s="423"/>
    </row>
    <row r="26" spans="1:14" s="288" customFormat="1" ht="25.5">
      <c r="A26" s="365" t="s">
        <v>92</v>
      </c>
      <c r="B26" s="107" t="s">
        <v>789</v>
      </c>
      <c r="C26" s="339"/>
      <c r="D26" s="339"/>
      <c r="E26" s="339"/>
      <c r="F26" s="339"/>
      <c r="G26" s="339"/>
      <c r="H26" s="423"/>
    </row>
    <row r="27" spans="1:14" s="288" customFormat="1" ht="15">
      <c r="A27" s="365">
        <v>1</v>
      </c>
      <c r="B27" s="285"/>
      <c r="C27" s="340"/>
      <c r="D27" s="340"/>
      <c r="E27" s="340"/>
      <c r="F27" s="424"/>
      <c r="G27" s="424"/>
      <c r="H27" s="425"/>
    </row>
    <row r="28" spans="1:14" s="286" customFormat="1" ht="25.5">
      <c r="A28" s="285"/>
      <c r="B28" s="107" t="s">
        <v>203</v>
      </c>
      <c r="C28" s="341"/>
      <c r="D28" s="339"/>
      <c r="E28" s="339"/>
      <c r="F28" s="341"/>
      <c r="G28" s="341"/>
      <c r="H28" s="421"/>
    </row>
    <row r="29" spans="1:14" s="289" customFormat="1" ht="25.5">
      <c r="A29" s="365" t="s">
        <v>93</v>
      </c>
      <c r="B29" s="107" t="s">
        <v>242</v>
      </c>
      <c r="C29" s="337"/>
      <c r="D29" s="339"/>
      <c r="E29" s="339"/>
      <c r="F29" s="337"/>
      <c r="G29" s="337"/>
      <c r="H29" s="423"/>
    </row>
    <row r="30" spans="1:14" s="289" customFormat="1" ht="15">
      <c r="A30" s="365">
        <v>1</v>
      </c>
      <c r="B30" s="285"/>
      <c r="C30" s="342"/>
      <c r="D30" s="342"/>
      <c r="E30" s="342"/>
      <c r="F30" s="419"/>
      <c r="G30" s="419"/>
      <c r="H30" s="418"/>
    </row>
    <row r="31" spans="1:14" s="286" customFormat="1" ht="25.5">
      <c r="A31" s="107"/>
      <c r="B31" s="107" t="s">
        <v>203</v>
      </c>
      <c r="C31" s="339"/>
      <c r="D31" s="339"/>
      <c r="E31" s="339"/>
      <c r="F31" s="341"/>
      <c r="G31" s="341"/>
      <c r="H31" s="421"/>
    </row>
    <row r="32" spans="1:14" s="135" customFormat="1" ht="25.5">
      <c r="A32" s="365" t="s">
        <v>62</v>
      </c>
      <c r="B32" s="107" t="s">
        <v>239</v>
      </c>
      <c r="C32" s="341"/>
      <c r="D32" s="339"/>
      <c r="E32" s="339"/>
      <c r="F32" s="287"/>
      <c r="G32" s="287"/>
      <c r="H32" s="421"/>
      <c r="I32" s="333"/>
    </row>
    <row r="33" spans="1:13">
      <c r="A33" s="290"/>
      <c r="B33" s="290"/>
      <c r="C33" s="343"/>
      <c r="D33" s="344"/>
      <c r="E33" s="344"/>
      <c r="F33" s="343"/>
      <c r="G33" s="343"/>
      <c r="H33" s="420"/>
      <c r="I33" s="291"/>
      <c r="J33" s="292"/>
      <c r="K33" s="292"/>
      <c r="L33" s="292"/>
      <c r="M33" s="292"/>
    </row>
    <row r="34" spans="1:13">
      <c r="A34" s="872" t="s">
        <v>776</v>
      </c>
      <c r="B34" s="872"/>
      <c r="C34" s="872"/>
      <c r="D34" s="872"/>
      <c r="E34" s="872"/>
      <c r="F34" s="872"/>
      <c r="G34" s="872"/>
    </row>
    <row r="36" spans="1:13" ht="12.75" customHeight="1">
      <c r="A36" s="173" t="s">
        <v>373</v>
      </c>
      <c r="B36" s="173"/>
      <c r="C36" s="274"/>
      <c r="F36" s="293" t="s">
        <v>504</v>
      </c>
      <c r="G36" s="293"/>
      <c r="H36" s="294"/>
      <c r="I36" s="294"/>
      <c r="J36" s="294"/>
      <c r="K36" s="294"/>
      <c r="L36" s="294"/>
      <c r="M36" s="294"/>
    </row>
    <row r="37" spans="1:13">
      <c r="A37" s="175" t="s">
        <v>375</v>
      </c>
      <c r="B37" s="295"/>
      <c r="C37" s="274"/>
      <c r="F37" s="266" t="s">
        <v>376</v>
      </c>
      <c r="H37" s="294"/>
      <c r="I37" s="294"/>
      <c r="J37" s="294"/>
      <c r="K37" s="294"/>
      <c r="L37" s="294"/>
      <c r="M37" s="294"/>
    </row>
    <row r="38" spans="1:13">
      <c r="A38" s="178"/>
      <c r="B38" s="178"/>
      <c r="C38" s="274"/>
      <c r="D38" s="179"/>
      <c r="E38" s="179"/>
      <c r="F38" s="179"/>
      <c r="G38" s="179"/>
      <c r="I38" s="276"/>
      <c r="J38" s="277"/>
      <c r="K38" s="277"/>
      <c r="L38" s="277"/>
      <c r="M38" s="277"/>
    </row>
    <row r="39" spans="1:13">
      <c r="A39" s="178"/>
      <c r="B39" s="178"/>
      <c r="C39" s="274"/>
      <c r="D39" s="179"/>
      <c r="E39" s="179"/>
      <c r="F39" s="179"/>
      <c r="G39" s="179"/>
      <c r="I39" s="276"/>
      <c r="J39" s="277"/>
      <c r="K39" s="277"/>
      <c r="L39" s="277"/>
      <c r="M39" s="277"/>
    </row>
    <row r="40" spans="1:13">
      <c r="A40" s="178"/>
      <c r="B40" s="178"/>
      <c r="C40" s="274"/>
      <c r="D40" s="179"/>
      <c r="E40" s="179"/>
      <c r="F40" s="179"/>
      <c r="G40" s="179"/>
      <c r="I40" s="276"/>
      <c r="J40" s="277"/>
      <c r="K40" s="277"/>
      <c r="L40" s="277"/>
      <c r="M40" s="277"/>
    </row>
    <row r="41" spans="1:13">
      <c r="A41" s="178"/>
      <c r="B41" s="178"/>
      <c r="C41" s="274"/>
      <c r="D41" s="179"/>
      <c r="E41" s="179"/>
      <c r="F41" s="179"/>
      <c r="G41" s="179"/>
      <c r="I41" s="276"/>
      <c r="J41" s="277"/>
      <c r="K41" s="277"/>
      <c r="L41" s="277"/>
      <c r="M41" s="277"/>
    </row>
    <row r="42" spans="1:13">
      <c r="A42" s="178"/>
      <c r="B42" s="178"/>
      <c r="C42" s="274"/>
      <c r="D42" s="179"/>
      <c r="E42" s="179"/>
      <c r="F42" s="179"/>
      <c r="G42" s="179"/>
      <c r="I42" s="276"/>
      <c r="J42" s="277"/>
      <c r="K42" s="277"/>
      <c r="L42" s="277"/>
      <c r="M42" s="277"/>
    </row>
    <row r="43" spans="1:13">
      <c r="A43" s="178"/>
      <c r="B43" s="178"/>
      <c r="C43" s="274"/>
      <c r="D43" s="179"/>
      <c r="E43" s="179"/>
      <c r="F43" s="179"/>
      <c r="G43" s="179"/>
      <c r="I43" s="276"/>
      <c r="J43" s="277"/>
      <c r="K43" s="277"/>
      <c r="L43" s="277"/>
      <c r="M43" s="277"/>
    </row>
    <row r="44" spans="1:13">
      <c r="A44" s="178"/>
      <c r="B44" s="178"/>
      <c r="C44" s="274"/>
      <c r="D44" s="179"/>
      <c r="E44" s="179"/>
      <c r="F44" s="179"/>
      <c r="G44" s="179"/>
      <c r="I44" s="276"/>
      <c r="J44" s="277"/>
      <c r="K44" s="277"/>
      <c r="L44" s="277"/>
      <c r="M44" s="277"/>
    </row>
    <row r="45" spans="1:13">
      <c r="A45" s="178"/>
      <c r="B45" s="178"/>
      <c r="C45" s="274"/>
      <c r="D45" s="179"/>
      <c r="E45" s="179"/>
      <c r="F45" s="179"/>
      <c r="G45" s="179"/>
      <c r="I45" s="276"/>
      <c r="J45" s="277"/>
      <c r="K45" s="277"/>
      <c r="L45" s="277"/>
      <c r="M45" s="277"/>
    </row>
    <row r="46" spans="1:13">
      <c r="A46" s="178"/>
      <c r="B46" s="178"/>
      <c r="C46" s="274"/>
      <c r="D46" s="179"/>
      <c r="E46" s="179"/>
      <c r="F46" s="179"/>
      <c r="G46" s="179"/>
      <c r="I46" s="276"/>
      <c r="J46" s="277"/>
      <c r="K46" s="277"/>
      <c r="L46" s="277"/>
      <c r="M46" s="277"/>
    </row>
    <row r="47" spans="1:13">
      <c r="A47" s="178"/>
      <c r="B47" s="178"/>
      <c r="C47" s="274"/>
      <c r="D47" s="179"/>
      <c r="E47" s="179"/>
      <c r="F47" s="179"/>
      <c r="G47" s="179"/>
      <c r="I47" s="276"/>
      <c r="J47" s="277"/>
      <c r="K47" s="277"/>
      <c r="L47" s="277"/>
      <c r="M47" s="277"/>
    </row>
    <row r="48" spans="1:13">
      <c r="A48" s="296"/>
      <c r="B48" s="296"/>
      <c r="C48" s="297"/>
      <c r="D48" s="179"/>
      <c r="E48" s="179"/>
      <c r="F48" s="179"/>
      <c r="G48" s="179"/>
      <c r="H48" s="366"/>
      <c r="I48" s="276"/>
      <c r="J48" s="277"/>
      <c r="K48" s="277"/>
      <c r="L48" s="277"/>
      <c r="M48" s="277"/>
    </row>
    <row r="49" spans="1:13">
      <c r="A49" s="171" t="s">
        <v>665</v>
      </c>
      <c r="B49" s="171"/>
      <c r="C49" s="274"/>
      <c r="D49" s="298"/>
      <c r="E49" s="298"/>
      <c r="F49" s="180" t="s">
        <v>377</v>
      </c>
      <c r="G49" s="180"/>
      <c r="H49" s="367"/>
      <c r="I49" s="299"/>
      <c r="J49" s="298"/>
      <c r="K49" s="298"/>
      <c r="L49" s="298"/>
      <c r="M49" s="298"/>
    </row>
    <row r="50" spans="1:13">
      <c r="A50" s="181" t="s">
        <v>951</v>
      </c>
      <c r="B50" s="181"/>
      <c r="C50" s="274"/>
      <c r="D50" s="300"/>
      <c r="E50" s="300"/>
      <c r="F50" s="263"/>
      <c r="G50" s="263"/>
      <c r="H50" s="300"/>
      <c r="I50" s="301"/>
      <c r="J50" s="300"/>
      <c r="K50" s="300"/>
      <c r="L50" s="300"/>
      <c r="M50" s="300"/>
    </row>
    <row r="51" spans="1:13">
      <c r="A51" s="175" t="s">
        <v>662</v>
      </c>
      <c r="B51" s="175"/>
      <c r="C51" s="274"/>
      <c r="D51" s="302"/>
      <c r="E51" s="302"/>
      <c r="F51" s="303"/>
      <c r="G51" s="303"/>
      <c r="H51" s="300"/>
      <c r="I51" s="301"/>
      <c r="J51" s="300"/>
      <c r="K51" s="300"/>
      <c r="L51" s="300"/>
      <c r="M51" s="300"/>
    </row>
  </sheetData>
  <mergeCells count="19">
    <mergeCell ref="A1:H1"/>
    <mergeCell ref="A2:H2"/>
    <mergeCell ref="A3:H3"/>
    <mergeCell ref="A4:H4"/>
    <mergeCell ref="A6:B6"/>
    <mergeCell ref="C6:H6"/>
    <mergeCell ref="H12:H13"/>
    <mergeCell ref="A7:B7"/>
    <mergeCell ref="C7:H7"/>
    <mergeCell ref="A8:B8"/>
    <mergeCell ref="C8:H8"/>
    <mergeCell ref="A9:B9"/>
    <mergeCell ref="C9:H9"/>
    <mergeCell ref="A34:G34"/>
    <mergeCell ref="A12:A13"/>
    <mergeCell ref="B12:B13"/>
    <mergeCell ref="C12:C13"/>
    <mergeCell ref="D12:E12"/>
    <mergeCell ref="F12:G12"/>
  </mergeCells>
  <pageMargins left="0.7" right="0.7" top="0.75" bottom="0.75" header="0.3" footer="0.3"/>
  <pageSetup scale="6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4" zoomScale="80" zoomScaleNormal="80" workbookViewId="0">
      <selection activeCell="D34" sqref="D34"/>
    </sheetView>
  </sheetViews>
  <sheetFormatPr defaultColWidth="9.140625" defaultRowHeight="15"/>
  <cols>
    <col min="1" max="1" width="4.85546875" style="332" customWidth="1"/>
    <col min="2" max="2" width="51.85546875" style="306" customWidth="1"/>
    <col min="3" max="3" width="33.5703125" style="306" customWidth="1"/>
    <col min="4" max="4" width="37.42578125" style="306" customWidth="1"/>
    <col min="5" max="16384" width="9.140625" style="306"/>
  </cols>
  <sheetData>
    <row r="1" spans="1:4" ht="27.75" customHeight="1">
      <c r="A1" s="869" t="s">
        <v>792</v>
      </c>
      <c r="B1" s="869"/>
      <c r="C1" s="869"/>
      <c r="D1" s="869"/>
    </row>
    <row r="2" spans="1:4" ht="28.5" customHeight="1">
      <c r="A2" s="870" t="s">
        <v>895</v>
      </c>
      <c r="B2" s="870"/>
      <c r="C2" s="870"/>
      <c r="D2" s="870"/>
    </row>
    <row r="3" spans="1:4" ht="15" customHeight="1">
      <c r="A3" s="819" t="s">
        <v>795</v>
      </c>
      <c r="B3" s="819"/>
      <c r="C3" s="819"/>
      <c r="D3" s="819"/>
    </row>
    <row r="4" spans="1:4">
      <c r="A4" s="819"/>
      <c r="B4" s="819"/>
      <c r="C4" s="819"/>
      <c r="D4" s="819"/>
    </row>
    <row r="5" spans="1:4">
      <c r="A5" s="820" t="str">
        <f>Khac_06137!A4</f>
        <v>Tại ngày 30 tháng 06 năm 2026/ As at 30 June 2026</v>
      </c>
      <c r="B5" s="821"/>
      <c r="C5" s="821"/>
      <c r="D5" s="821"/>
    </row>
    <row r="6" spans="1:4">
      <c r="A6" s="349"/>
      <c r="B6" s="349"/>
      <c r="C6" s="349"/>
      <c r="D6" s="349"/>
    </row>
    <row r="7" spans="1:4" ht="31.5" customHeight="1">
      <c r="A7" s="866" t="s">
        <v>707</v>
      </c>
      <c r="B7" s="866"/>
      <c r="C7" s="866" t="s">
        <v>699</v>
      </c>
      <c r="D7" s="866"/>
    </row>
    <row r="8" spans="1:4" ht="33" customHeight="1">
      <c r="A8" s="865" t="s">
        <v>700</v>
      </c>
      <c r="B8" s="865"/>
      <c r="C8" s="865" t="s">
        <v>705</v>
      </c>
      <c r="D8" s="865"/>
    </row>
    <row r="9" spans="1:4" ht="31.5" customHeight="1">
      <c r="A9" s="866" t="s">
        <v>708</v>
      </c>
      <c r="B9" s="866"/>
      <c r="C9" s="866" t="s">
        <v>703</v>
      </c>
      <c r="D9" s="866"/>
    </row>
    <row r="10" spans="1:4" ht="31.5" customHeight="1">
      <c r="A10" s="865" t="s">
        <v>704</v>
      </c>
      <c r="B10" s="865"/>
      <c r="C10" s="867" t="str">
        <f>'NGAY THANG'!C20</f>
        <v>Ngày 07 tháng 07 năm 2026
07 July 2026</v>
      </c>
      <c r="D10" s="865"/>
    </row>
    <row r="11" spans="1:4">
      <c r="A11" s="368"/>
      <c r="B11" s="368"/>
      <c r="C11" s="368"/>
      <c r="D11" s="368"/>
    </row>
    <row r="12" spans="1:4">
      <c r="A12" s="860" t="s">
        <v>798</v>
      </c>
      <c r="B12" s="860"/>
      <c r="C12" s="860"/>
      <c r="D12" s="860"/>
    </row>
    <row r="13" spans="1:4" s="309" customFormat="1" ht="15.75" customHeight="1">
      <c r="A13" s="861" t="s">
        <v>709</v>
      </c>
      <c r="B13" s="861" t="s">
        <v>706</v>
      </c>
      <c r="C13" s="863" t="s">
        <v>767</v>
      </c>
      <c r="D13" s="863"/>
    </row>
    <row r="14" spans="1:4" s="309" customFormat="1" ht="21" customHeight="1">
      <c r="A14" s="862"/>
      <c r="B14" s="862"/>
      <c r="C14" s="310" t="s">
        <v>768</v>
      </c>
      <c r="D14" s="369" t="s">
        <v>796</v>
      </c>
    </row>
    <row r="15" spans="1:4" s="309" customFormat="1" ht="12.75">
      <c r="A15" s="311" t="s">
        <v>59</v>
      </c>
      <c r="B15" s="312" t="s">
        <v>769</v>
      </c>
      <c r="C15" s="313"/>
      <c r="D15" s="313"/>
    </row>
    <row r="16" spans="1:4" s="309" customFormat="1" ht="12.75">
      <c r="A16" s="311" t="s">
        <v>770</v>
      </c>
      <c r="B16" s="312" t="s">
        <v>771</v>
      </c>
      <c r="C16" s="314"/>
      <c r="D16" s="314"/>
    </row>
    <row r="17" spans="1:4" s="309" customFormat="1" ht="12.75">
      <c r="A17" s="311" t="s">
        <v>772</v>
      </c>
      <c r="B17" s="312" t="s">
        <v>773</v>
      </c>
      <c r="C17" s="314"/>
      <c r="D17" s="314"/>
    </row>
    <row r="18" spans="1:4" s="309" customFormat="1" ht="12.75">
      <c r="A18" s="311" t="s">
        <v>87</v>
      </c>
      <c r="B18" s="312" t="s">
        <v>790</v>
      </c>
      <c r="C18" s="314"/>
      <c r="D18" s="314"/>
    </row>
    <row r="19" spans="1:4" s="309" customFormat="1" ht="12.75">
      <c r="A19" s="311" t="s">
        <v>770</v>
      </c>
      <c r="B19" s="312" t="s">
        <v>771</v>
      </c>
      <c r="C19" s="314"/>
      <c r="D19" s="314"/>
    </row>
    <row r="20" spans="1:4" s="309" customFormat="1" ht="12.75">
      <c r="A20" s="311" t="s">
        <v>772</v>
      </c>
      <c r="B20" s="312" t="s">
        <v>773</v>
      </c>
      <c r="C20" s="314"/>
      <c r="D20" s="314"/>
    </row>
    <row r="21" spans="1:4" s="309" customFormat="1" ht="12.75">
      <c r="A21" s="311" t="s">
        <v>61</v>
      </c>
      <c r="B21" s="312" t="s">
        <v>791</v>
      </c>
      <c r="C21" s="314"/>
      <c r="D21" s="314"/>
    </row>
    <row r="22" spans="1:4" s="309" customFormat="1" ht="12.75">
      <c r="A22" s="311" t="s">
        <v>770</v>
      </c>
      <c r="B22" s="312" t="s">
        <v>771</v>
      </c>
      <c r="C22" s="314"/>
      <c r="D22" s="314"/>
    </row>
    <row r="23" spans="1:4" s="309" customFormat="1" ht="12.75">
      <c r="A23" s="311" t="s">
        <v>772</v>
      </c>
      <c r="B23" s="312" t="s">
        <v>773</v>
      </c>
      <c r="C23" s="314"/>
      <c r="D23" s="314"/>
    </row>
    <row r="24" spans="1:4" s="309" customFormat="1" ht="12.75">
      <c r="A24" s="311" t="s">
        <v>91</v>
      </c>
      <c r="B24" s="312" t="s">
        <v>774</v>
      </c>
      <c r="C24" s="314"/>
      <c r="D24" s="314"/>
    </row>
    <row r="25" spans="1:4" s="309" customFormat="1" ht="12.75">
      <c r="A25" s="318">
        <v>1</v>
      </c>
      <c r="B25" s="354" t="s">
        <v>771</v>
      </c>
      <c r="C25" s="314"/>
      <c r="D25" s="314"/>
    </row>
    <row r="26" spans="1:4" s="309" customFormat="1" ht="12.75">
      <c r="A26" s="318">
        <v>2</v>
      </c>
      <c r="B26" s="354" t="s">
        <v>773</v>
      </c>
      <c r="C26" s="314"/>
      <c r="D26" s="314"/>
    </row>
    <row r="27" spans="1:4" s="309" customFormat="1" ht="12.75">
      <c r="A27" s="864" t="s">
        <v>776</v>
      </c>
      <c r="B27" s="864"/>
      <c r="C27" s="864"/>
      <c r="D27" s="864"/>
    </row>
    <row r="28" spans="1:4" s="309" customFormat="1" ht="12.75">
      <c r="A28" s="319"/>
      <c r="B28" s="320"/>
      <c r="C28" s="320"/>
      <c r="D28" s="320"/>
    </row>
    <row r="29" spans="1:4" s="309" customFormat="1" ht="12.75">
      <c r="A29" s="321" t="s">
        <v>373</v>
      </c>
      <c r="B29" s="322"/>
      <c r="C29" s="320"/>
      <c r="D29" s="323" t="s">
        <v>504</v>
      </c>
    </row>
    <row r="30" spans="1:4" s="309" customFormat="1" ht="12.75">
      <c r="A30" s="324" t="s">
        <v>375</v>
      </c>
      <c r="B30" s="322"/>
      <c r="C30" s="320"/>
      <c r="D30" s="325" t="s">
        <v>376</v>
      </c>
    </row>
    <row r="31" spans="1:4">
      <c r="A31" s="322"/>
      <c r="B31" s="322"/>
      <c r="C31" s="308"/>
      <c r="D31" s="326"/>
    </row>
    <row r="32" spans="1:4">
      <c r="A32" s="322"/>
      <c r="B32" s="322"/>
      <c r="C32" s="308"/>
      <c r="D32" s="326"/>
    </row>
    <row r="33" spans="1:4">
      <c r="A33" s="322"/>
      <c r="B33" s="322"/>
      <c r="C33" s="308"/>
      <c r="D33" s="326"/>
    </row>
    <row r="34" spans="1:4">
      <c r="A34" s="322"/>
      <c r="B34" s="322"/>
      <c r="C34" s="308"/>
      <c r="D34" s="326"/>
    </row>
    <row r="35" spans="1:4">
      <c r="A35" s="322"/>
      <c r="B35" s="322"/>
      <c r="C35" s="308"/>
      <c r="D35" s="326"/>
    </row>
    <row r="36" spans="1:4">
      <c r="A36" s="322"/>
      <c r="B36" s="322"/>
      <c r="C36" s="308"/>
      <c r="D36" s="326"/>
    </row>
    <row r="37" spans="1:4">
      <c r="A37" s="327"/>
      <c r="B37" s="327"/>
      <c r="C37" s="328"/>
      <c r="D37" s="329"/>
    </row>
    <row r="38" spans="1:4">
      <c r="A38" s="330" t="s">
        <v>739</v>
      </c>
      <c r="B38" s="322"/>
      <c r="C38" s="308"/>
      <c r="D38" s="331" t="s">
        <v>740</v>
      </c>
    </row>
    <row r="39" spans="1:4">
      <c r="A39" s="116" t="s">
        <v>951</v>
      </c>
      <c r="B39" s="322"/>
      <c r="C39" s="308"/>
      <c r="D39" s="308"/>
    </row>
    <row r="40" spans="1:4">
      <c r="A40" s="322" t="s">
        <v>662</v>
      </c>
      <c r="B40" s="322"/>
      <c r="C40" s="308"/>
      <c r="D40" s="308"/>
    </row>
    <row r="41" spans="1:4">
      <c r="A41" s="306"/>
    </row>
  </sheetData>
  <mergeCells count="17">
    <mergeCell ref="A5:D5"/>
    <mergeCell ref="A7:B7"/>
    <mergeCell ref="C7:D7"/>
    <mergeCell ref="A27:D27"/>
    <mergeCell ref="A1:D1"/>
    <mergeCell ref="A2:D2"/>
    <mergeCell ref="C13:D13"/>
    <mergeCell ref="A12:D12"/>
    <mergeCell ref="A13:A14"/>
    <mergeCell ref="B13:B14"/>
    <mergeCell ref="A8:B8"/>
    <mergeCell ref="C8:D8"/>
    <mergeCell ref="A9:B9"/>
    <mergeCell ref="C9:D9"/>
    <mergeCell ref="A10:B10"/>
    <mergeCell ref="C10:D10"/>
    <mergeCell ref="A3:D4"/>
  </mergeCells>
  <pageMargins left="0.47244094488188981" right="0.70866141732283472" top="0.35433070866141736" bottom="0.35433070866141736" header="0.31496062992125984" footer="0.31496062992125984"/>
  <pageSetup paperSize="9" scale="70" fitToHeight="0"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topLeftCell="A3" zoomScaleSheetLayoutView="100" workbookViewId="0">
      <selection activeCell="A5" sqref="A5"/>
    </sheetView>
  </sheetViews>
  <sheetFormatPr defaultColWidth="9.140625" defaultRowHeight="12.75"/>
  <cols>
    <col min="1" max="1" width="6.85546875" style="246" customWidth="1"/>
    <col min="2" max="2" width="48.28515625" style="139" customWidth="1"/>
    <col min="3" max="3" width="12.28515625" style="247" customWidth="1"/>
    <col min="4" max="4" width="15.42578125" style="247" customWidth="1"/>
    <col min="5" max="5" width="15.7109375" style="247" customWidth="1"/>
    <col min="6" max="6" width="20.42578125" style="247" customWidth="1"/>
    <col min="7" max="7" width="24.28515625" style="139" customWidth="1"/>
    <col min="8" max="8" width="19.140625" style="334" bestFit="1" customWidth="1"/>
    <col min="9" max="9" width="9.140625" style="139"/>
    <col min="10" max="10" width="12.85546875" style="139" bestFit="1" customWidth="1"/>
    <col min="11" max="11" width="5.42578125" style="139" bestFit="1" customWidth="1"/>
    <col min="12" max="12" width="9.140625" style="139" customWidth="1"/>
    <col min="13" max="13" width="24.5703125" style="139" bestFit="1" customWidth="1"/>
    <col min="14" max="16384" width="9.140625" style="139"/>
  </cols>
  <sheetData>
    <row r="1" spans="1:13" ht="33.75" customHeight="1">
      <c r="A1" s="730" t="s">
        <v>792</v>
      </c>
      <c r="B1" s="730"/>
      <c r="C1" s="730"/>
      <c r="D1" s="730"/>
      <c r="E1" s="730"/>
      <c r="F1" s="730"/>
      <c r="G1" s="730"/>
    </row>
    <row r="2" spans="1:13" ht="34.5" customHeight="1">
      <c r="A2" s="731" t="s">
        <v>894</v>
      </c>
      <c r="B2" s="731"/>
      <c r="C2" s="731"/>
      <c r="D2" s="731"/>
      <c r="E2" s="731"/>
      <c r="F2" s="731"/>
      <c r="G2" s="731"/>
    </row>
    <row r="3" spans="1:13" ht="39.75" customHeight="1">
      <c r="A3" s="806" t="s">
        <v>775</v>
      </c>
      <c r="B3" s="806"/>
      <c r="C3" s="806"/>
      <c r="D3" s="806"/>
      <c r="E3" s="806"/>
      <c r="F3" s="806"/>
      <c r="G3" s="806"/>
    </row>
    <row r="4" spans="1:13">
      <c r="A4" s="802" t="str">
        <f>B04_181!A5</f>
        <v>Tại ngày 30 tháng 06 năm 2026/ As at 30 June 2026</v>
      </c>
      <c r="B4" s="732"/>
      <c r="C4" s="732"/>
      <c r="D4" s="732"/>
      <c r="E4" s="732"/>
      <c r="F4" s="732"/>
      <c r="G4" s="732"/>
    </row>
    <row r="5" spans="1:13">
      <c r="A5" s="346"/>
      <c r="B5" s="346"/>
      <c r="C5" s="346"/>
      <c r="D5" s="346"/>
      <c r="E5" s="346"/>
      <c r="F5" s="346"/>
      <c r="G5" s="346"/>
    </row>
    <row r="6" spans="1:13" s="140" customFormat="1" ht="28.5" customHeight="1">
      <c r="A6" s="875" t="s">
        <v>698</v>
      </c>
      <c r="B6" s="875"/>
      <c r="C6" s="733" t="s">
        <v>699</v>
      </c>
      <c r="D6" s="733"/>
      <c r="E6" s="733"/>
      <c r="F6" s="733"/>
      <c r="G6" s="733"/>
      <c r="H6" s="335"/>
    </row>
    <row r="7" spans="1:13" s="140" customFormat="1" ht="28.5" customHeight="1">
      <c r="A7" s="875" t="s">
        <v>700</v>
      </c>
      <c r="B7" s="875"/>
      <c r="C7" s="727" t="s">
        <v>777</v>
      </c>
      <c r="D7" s="727"/>
      <c r="E7" s="727"/>
      <c r="F7" s="727"/>
      <c r="G7" s="727"/>
      <c r="H7" s="335"/>
    </row>
    <row r="8" spans="1:13" s="140" customFormat="1" ht="28.5" customHeight="1">
      <c r="A8" s="875" t="s">
        <v>702</v>
      </c>
      <c r="B8" s="875"/>
      <c r="C8" s="733" t="s">
        <v>778</v>
      </c>
      <c r="D8" s="733"/>
      <c r="E8" s="733"/>
      <c r="F8" s="733"/>
      <c r="G8" s="733"/>
      <c r="H8" s="335"/>
    </row>
    <row r="9" spans="1:13" s="140" customFormat="1" ht="28.5" customHeight="1">
      <c r="A9" s="875" t="s">
        <v>704</v>
      </c>
      <c r="B9" s="875"/>
      <c r="C9" s="876" t="str">
        <f>'BC Han muc nuoc ngoai'!C10:D10</f>
        <v>Ngày 07 tháng 07 năm 2026
07 July 2026</v>
      </c>
      <c r="D9" s="876"/>
      <c r="E9" s="876"/>
      <c r="F9" s="348"/>
      <c r="G9" s="236"/>
      <c r="H9" s="335"/>
    </row>
    <row r="10" spans="1:13" ht="10.15" customHeight="1">
      <c r="A10" s="237"/>
      <c r="B10" s="237"/>
      <c r="C10" s="237"/>
      <c r="D10" s="237"/>
      <c r="E10" s="237"/>
      <c r="F10" s="237"/>
      <c r="G10" s="237"/>
    </row>
    <row r="11" spans="1:13" ht="18" customHeight="1">
      <c r="A11" s="238" t="s">
        <v>799</v>
      </c>
      <c r="B11" s="238"/>
      <c r="C11" s="238"/>
      <c r="D11" s="238"/>
      <c r="E11" s="238"/>
      <c r="F11" s="238"/>
      <c r="G11" s="239"/>
    </row>
    <row r="12" spans="1:13" ht="30.75" customHeight="1">
      <c r="A12" s="873" t="s">
        <v>217</v>
      </c>
      <c r="B12" s="873" t="s">
        <v>209</v>
      </c>
      <c r="C12" s="874" t="s">
        <v>219</v>
      </c>
      <c r="D12" s="874"/>
      <c r="E12" s="874" t="s">
        <v>220</v>
      </c>
      <c r="F12" s="874"/>
      <c r="G12" s="873" t="s">
        <v>609</v>
      </c>
      <c r="M12" s="242"/>
    </row>
    <row r="13" spans="1:13" ht="28.5" customHeight="1">
      <c r="A13" s="873"/>
      <c r="B13" s="873"/>
      <c r="C13" s="361" t="s">
        <v>768</v>
      </c>
      <c r="D13" s="361" t="s">
        <v>797</v>
      </c>
      <c r="E13" s="361" t="s">
        <v>768</v>
      </c>
      <c r="F13" s="361" t="s">
        <v>797</v>
      </c>
      <c r="G13" s="873"/>
      <c r="M13" s="242"/>
    </row>
    <row r="14" spans="1:13" s="235" customFormat="1" ht="25.5">
      <c r="A14" s="136" t="s">
        <v>79</v>
      </c>
      <c r="B14" s="103" t="s">
        <v>190</v>
      </c>
      <c r="C14" s="110"/>
      <c r="D14" s="110"/>
      <c r="E14" s="110"/>
      <c r="F14" s="110"/>
      <c r="G14" s="109"/>
      <c r="H14" s="336"/>
    </row>
    <row r="15" spans="1:13" s="235" customFormat="1" ht="25.5">
      <c r="A15" s="136"/>
      <c r="B15" s="103" t="s">
        <v>191</v>
      </c>
      <c r="C15" s="110"/>
      <c r="D15" s="110"/>
      <c r="E15" s="110"/>
      <c r="F15" s="110"/>
      <c r="G15" s="109"/>
      <c r="H15" s="336"/>
    </row>
    <row r="16" spans="1:13" s="235" customFormat="1" ht="25.5">
      <c r="A16" s="136"/>
      <c r="B16" s="103" t="s">
        <v>192</v>
      </c>
      <c r="C16" s="110"/>
      <c r="D16" s="110"/>
      <c r="E16" s="110"/>
      <c r="F16" s="110"/>
      <c r="G16" s="109"/>
      <c r="H16" s="336"/>
    </row>
    <row r="17" spans="1:13" s="235" customFormat="1" ht="25.5">
      <c r="A17" s="136"/>
      <c r="B17" s="103" t="s">
        <v>193</v>
      </c>
      <c r="C17" s="110"/>
      <c r="D17" s="110"/>
      <c r="E17" s="110"/>
      <c r="F17" s="110"/>
      <c r="G17" s="109"/>
      <c r="H17" s="336"/>
    </row>
    <row r="18" spans="1:13" s="235" customFormat="1" ht="25.5">
      <c r="A18" s="136" t="s">
        <v>80</v>
      </c>
      <c r="B18" s="103" t="s">
        <v>194</v>
      </c>
      <c r="C18" s="110"/>
      <c r="D18" s="110"/>
      <c r="E18" s="110"/>
      <c r="F18" s="110"/>
      <c r="G18" s="109"/>
      <c r="H18" s="336"/>
    </row>
    <row r="19" spans="1:13" s="235" customFormat="1" ht="25.5">
      <c r="A19" s="136" t="s">
        <v>81</v>
      </c>
      <c r="B19" s="103" t="s">
        <v>195</v>
      </c>
      <c r="C19" s="110"/>
      <c r="D19" s="110"/>
      <c r="E19" s="110"/>
      <c r="F19" s="110"/>
      <c r="G19" s="109"/>
      <c r="H19" s="336"/>
    </row>
    <row r="20" spans="1:13" s="235" customFormat="1" ht="25.5">
      <c r="A20" s="136" t="s">
        <v>82</v>
      </c>
      <c r="B20" s="103" t="s">
        <v>207</v>
      </c>
      <c r="C20" s="110"/>
      <c r="D20" s="110"/>
      <c r="E20" s="110"/>
      <c r="F20" s="110"/>
      <c r="G20" s="109"/>
      <c r="H20" s="336"/>
    </row>
    <row r="21" spans="1:13" s="235" customFormat="1" ht="38.25">
      <c r="A21" s="136" t="s">
        <v>83</v>
      </c>
      <c r="B21" s="103" t="s">
        <v>208</v>
      </c>
      <c r="C21" s="110"/>
      <c r="D21" s="110"/>
      <c r="E21" s="110"/>
      <c r="F21" s="110"/>
      <c r="G21" s="109"/>
      <c r="H21" s="336"/>
    </row>
    <row r="22" spans="1:13" s="235" customFormat="1" ht="25.5">
      <c r="A22" s="136" t="s">
        <v>84</v>
      </c>
      <c r="B22" s="103" t="s">
        <v>210</v>
      </c>
      <c r="C22" s="110"/>
      <c r="D22" s="110"/>
      <c r="E22" s="110"/>
      <c r="F22" s="110"/>
      <c r="G22" s="109"/>
      <c r="H22" s="336"/>
    </row>
    <row r="23" spans="1:13" s="235" customFormat="1" ht="25.5">
      <c r="A23" s="136" t="s">
        <v>85</v>
      </c>
      <c r="B23" s="103" t="s">
        <v>211</v>
      </c>
      <c r="C23" s="110"/>
      <c r="D23" s="110"/>
      <c r="E23" s="110"/>
      <c r="F23" s="110"/>
      <c r="G23" s="109"/>
      <c r="H23" s="336"/>
    </row>
    <row r="24" spans="1:13" s="235" customFormat="1" ht="25.5">
      <c r="A24" s="136" t="s">
        <v>86</v>
      </c>
      <c r="B24" s="103" t="s">
        <v>212</v>
      </c>
      <c r="C24" s="243"/>
      <c r="D24" s="243"/>
      <c r="E24" s="243"/>
      <c r="F24" s="243"/>
      <c r="G24" s="345"/>
      <c r="H24" s="336"/>
    </row>
    <row r="25" spans="1:13" ht="30.75" customHeight="1">
      <c r="A25" s="873" t="s">
        <v>217</v>
      </c>
      <c r="B25" s="873" t="s">
        <v>213</v>
      </c>
      <c r="C25" s="874" t="s">
        <v>219</v>
      </c>
      <c r="D25" s="874"/>
      <c r="E25" s="874" t="s">
        <v>220</v>
      </c>
      <c r="F25" s="874"/>
      <c r="G25" s="873" t="s">
        <v>609</v>
      </c>
      <c r="M25" s="242"/>
    </row>
    <row r="26" spans="1:13" ht="28.5" customHeight="1">
      <c r="A26" s="873"/>
      <c r="B26" s="873"/>
      <c r="C26" s="361" t="s">
        <v>768</v>
      </c>
      <c r="D26" s="361" t="s">
        <v>797</v>
      </c>
      <c r="E26" s="361" t="s">
        <v>768</v>
      </c>
      <c r="F26" s="361" t="s">
        <v>797</v>
      </c>
      <c r="G26" s="873"/>
      <c r="M26" s="242"/>
    </row>
    <row r="27" spans="1:13" s="235" customFormat="1" ht="38.25">
      <c r="A27" s="136" t="s">
        <v>88</v>
      </c>
      <c r="B27" s="103" t="s">
        <v>214</v>
      </c>
      <c r="C27" s="243"/>
      <c r="D27" s="243"/>
      <c r="E27" s="243"/>
      <c r="F27" s="243"/>
      <c r="G27" s="109"/>
      <c r="H27" s="336"/>
    </row>
    <row r="28" spans="1:13" s="235" customFormat="1" ht="25.5">
      <c r="A28" s="136" t="s">
        <v>89</v>
      </c>
      <c r="B28" s="103" t="s">
        <v>215</v>
      </c>
      <c r="C28" s="110"/>
      <c r="D28" s="110"/>
      <c r="E28" s="110"/>
      <c r="F28" s="110"/>
      <c r="G28" s="109"/>
      <c r="H28" s="336"/>
    </row>
    <row r="29" spans="1:13" s="235" customFormat="1" ht="25.5">
      <c r="A29" s="136" t="s">
        <v>90</v>
      </c>
      <c r="B29" s="103" t="s">
        <v>216</v>
      </c>
      <c r="C29" s="243"/>
      <c r="D29" s="243"/>
      <c r="E29" s="243"/>
      <c r="F29" s="243"/>
      <c r="G29" s="345"/>
      <c r="H29" s="336"/>
    </row>
    <row r="30" spans="1:13" s="235" customFormat="1" ht="15">
      <c r="A30" s="872" t="s">
        <v>776</v>
      </c>
      <c r="B30" s="872"/>
      <c r="C30" s="872"/>
      <c r="D30" s="872"/>
      <c r="E30" s="872"/>
      <c r="F30" s="872"/>
      <c r="G30" s="872"/>
      <c r="H30" s="336"/>
    </row>
    <row r="31" spans="1:13" s="235" customFormat="1" ht="15">
      <c r="A31" s="167"/>
      <c r="B31" s="355"/>
      <c r="C31" s="356"/>
      <c r="D31" s="356"/>
      <c r="E31" s="356"/>
      <c r="F31" s="356"/>
      <c r="G31" s="357"/>
      <c r="H31" s="336"/>
    </row>
    <row r="32" spans="1:13" s="334" customFormat="1" ht="11.25" customHeight="1">
      <c r="A32" s="246"/>
      <c r="B32" s="139"/>
      <c r="C32" s="247"/>
      <c r="D32" s="247"/>
      <c r="E32" s="247"/>
      <c r="F32" s="247"/>
      <c r="G32" s="139"/>
      <c r="I32" s="139"/>
      <c r="J32" s="139"/>
      <c r="K32" s="139"/>
      <c r="L32" s="139"/>
      <c r="M32" s="139"/>
    </row>
    <row r="33" spans="1:13" s="334" customFormat="1" ht="5.25" customHeight="1">
      <c r="A33" s="139"/>
      <c r="B33" s="248"/>
      <c r="C33" s="139"/>
      <c r="D33" s="139"/>
      <c r="E33" s="139"/>
      <c r="F33" s="139"/>
      <c r="G33" s="139"/>
      <c r="I33" s="139"/>
      <c r="J33" s="139"/>
      <c r="K33" s="139"/>
      <c r="L33" s="139"/>
      <c r="M33" s="139"/>
    </row>
    <row r="34" spans="1:13" s="334" customFormat="1" ht="12.75" customHeight="1">
      <c r="A34" s="250" t="s">
        <v>373</v>
      </c>
      <c r="B34" s="250"/>
      <c r="C34" s="251"/>
      <c r="D34" s="251"/>
      <c r="E34" s="251" t="s">
        <v>504</v>
      </c>
      <c r="F34" s="251"/>
      <c r="G34" s="251"/>
      <c r="I34" s="139"/>
      <c r="J34" s="139"/>
      <c r="K34" s="139"/>
      <c r="L34" s="139"/>
      <c r="M34" s="139"/>
    </row>
    <row r="35" spans="1:13" s="334" customFormat="1">
      <c r="A35" s="175" t="s">
        <v>375</v>
      </c>
      <c r="B35" s="175"/>
      <c r="C35" s="252"/>
      <c r="D35" s="252"/>
      <c r="E35" s="252" t="s">
        <v>376</v>
      </c>
      <c r="F35" s="251"/>
      <c r="G35" s="251"/>
      <c r="I35" s="139"/>
      <c r="J35" s="139"/>
      <c r="K35" s="139"/>
      <c r="L35" s="139"/>
      <c r="M35" s="139"/>
    </row>
    <row r="36" spans="1:13" s="334" customFormat="1">
      <c r="A36" s="253"/>
      <c r="B36" s="253"/>
      <c r="C36" s="255"/>
      <c r="D36" s="255"/>
      <c r="E36" s="255"/>
      <c r="F36" s="255"/>
      <c r="G36" s="237"/>
      <c r="I36" s="139"/>
      <c r="J36" s="139"/>
      <c r="K36" s="139"/>
      <c r="L36" s="139"/>
      <c r="M36" s="139"/>
    </row>
    <row r="37" spans="1:13" s="334" customFormat="1">
      <c r="A37" s="253"/>
      <c r="B37" s="253"/>
      <c r="C37" s="255"/>
      <c r="D37" s="255"/>
      <c r="E37" s="255"/>
      <c r="F37" s="255"/>
      <c r="G37" s="237"/>
      <c r="I37" s="139"/>
      <c r="J37" s="139"/>
      <c r="K37" s="139"/>
      <c r="L37" s="139"/>
      <c r="M37" s="139"/>
    </row>
    <row r="38" spans="1:13" s="334" customFormat="1">
      <c r="A38" s="253"/>
      <c r="B38" s="253"/>
      <c r="C38" s="255"/>
      <c r="D38" s="255"/>
      <c r="E38" s="255"/>
      <c r="F38" s="255"/>
      <c r="G38" s="237"/>
      <c r="I38" s="139"/>
      <c r="J38" s="139"/>
      <c r="K38" s="139"/>
      <c r="L38" s="139"/>
      <c r="M38" s="139"/>
    </row>
    <row r="39" spans="1:13" s="334" customFormat="1">
      <c r="A39" s="253"/>
      <c r="B39" s="253"/>
      <c r="C39" s="255"/>
      <c r="D39" s="255"/>
      <c r="E39" s="255"/>
      <c r="F39" s="255"/>
      <c r="G39" s="237"/>
      <c r="I39" s="139"/>
      <c r="J39" s="139"/>
      <c r="K39" s="139"/>
      <c r="L39" s="139"/>
      <c r="M39" s="139"/>
    </row>
    <row r="40" spans="1:13" s="334" customFormat="1" ht="65.25" customHeight="1">
      <c r="A40" s="358"/>
      <c r="B40" s="358"/>
      <c r="C40" s="359"/>
      <c r="D40" s="359"/>
      <c r="E40" s="359"/>
      <c r="F40" s="359"/>
      <c r="G40" s="360"/>
      <c r="I40" s="139"/>
      <c r="J40" s="139"/>
      <c r="K40" s="139"/>
      <c r="L40" s="139"/>
      <c r="M40" s="139"/>
    </row>
    <row r="41" spans="1:13" s="334" customFormat="1">
      <c r="A41" s="180" t="s">
        <v>665</v>
      </c>
      <c r="B41" s="180"/>
      <c r="C41" s="180"/>
      <c r="D41" s="171"/>
      <c r="E41" s="180" t="s">
        <v>377</v>
      </c>
      <c r="F41" s="180"/>
      <c r="G41" s="180"/>
      <c r="I41" s="139"/>
      <c r="J41" s="139"/>
      <c r="K41" s="139"/>
      <c r="L41" s="139"/>
      <c r="M41" s="139"/>
    </row>
    <row r="42" spans="1:13" s="334" customFormat="1">
      <c r="A42" s="181" t="s">
        <v>951</v>
      </c>
      <c r="B42" s="181"/>
      <c r="C42" s="171"/>
      <c r="D42" s="171"/>
      <c r="E42" s="171"/>
      <c r="F42" s="171"/>
      <c r="G42" s="171"/>
      <c r="I42" s="139"/>
      <c r="J42" s="139"/>
      <c r="K42" s="139"/>
      <c r="L42" s="139"/>
      <c r="M42" s="139"/>
    </row>
    <row r="43" spans="1:13" s="334" customFormat="1">
      <c r="A43" s="175" t="s">
        <v>662</v>
      </c>
      <c r="B43" s="175"/>
      <c r="C43" s="174"/>
      <c r="D43" s="174"/>
      <c r="E43" s="171"/>
      <c r="F43" s="171"/>
      <c r="G43" s="171"/>
      <c r="I43" s="139"/>
      <c r="J43" s="139"/>
      <c r="K43" s="139"/>
      <c r="L43" s="139"/>
      <c r="M43" s="139"/>
    </row>
  </sheetData>
  <mergeCells count="23">
    <mergeCell ref="G25:G26"/>
    <mergeCell ref="A1:G1"/>
    <mergeCell ref="A2:G2"/>
    <mergeCell ref="A3:G3"/>
    <mergeCell ref="A4:G4"/>
    <mergeCell ref="A6:B6"/>
    <mergeCell ref="C6:G6"/>
    <mergeCell ref="A30:G30"/>
    <mergeCell ref="A7:B7"/>
    <mergeCell ref="C7:G7"/>
    <mergeCell ref="A8:B8"/>
    <mergeCell ref="C8:G8"/>
    <mergeCell ref="A9:B9"/>
    <mergeCell ref="C9:E9"/>
    <mergeCell ref="A12:A13"/>
    <mergeCell ref="B12:B13"/>
    <mergeCell ref="C12:D12"/>
    <mergeCell ref="E12:F12"/>
    <mergeCell ref="G12:G13"/>
    <mergeCell ref="A25:A26"/>
    <mergeCell ref="B25:B26"/>
    <mergeCell ref="C25:D25"/>
    <mergeCell ref="E25:F25"/>
  </mergeCells>
  <printOptions horizontalCentered="1"/>
  <pageMargins left="0.28000000000000003" right="0.26" top="0.28000000000000003" bottom="0.28999999999999998" header="0.17" footer="0.17"/>
  <pageSetup scale="64" fitToHeight="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view="pageBreakPreview" zoomScale="85" zoomScaleNormal="100" zoomScaleSheetLayoutView="85" workbookViewId="0">
      <selection activeCell="A5" sqref="A5"/>
    </sheetView>
  </sheetViews>
  <sheetFormatPr defaultColWidth="9.140625" defaultRowHeight="12.75"/>
  <cols>
    <col min="1" max="1" width="6.7109375" style="139" customWidth="1"/>
    <col min="2" max="2" width="50" style="139" customWidth="1"/>
    <col min="3" max="3" width="25.85546875" style="249" customWidth="1"/>
    <col min="4" max="7" width="21.7109375" style="249" customWidth="1"/>
    <col min="8" max="8" width="10.7109375" style="139" bestFit="1" customWidth="1"/>
    <col min="9" max="9" width="16" style="139" bestFit="1" customWidth="1"/>
    <col min="10" max="10" width="10.7109375" style="139" bestFit="1" customWidth="1"/>
    <col min="11" max="16384" width="9.140625" style="139"/>
  </cols>
  <sheetData>
    <row r="1" spans="1:7" ht="31.5" customHeight="1">
      <c r="A1" s="883" t="s">
        <v>792</v>
      </c>
      <c r="B1" s="883"/>
      <c r="C1" s="883"/>
      <c r="D1" s="883"/>
      <c r="E1" s="883"/>
      <c r="F1" s="883"/>
      <c r="G1" s="883"/>
    </row>
    <row r="2" spans="1:7" ht="37.15" customHeight="1">
      <c r="A2" s="731" t="s">
        <v>893</v>
      </c>
      <c r="B2" s="731"/>
      <c r="C2" s="731"/>
      <c r="D2" s="731"/>
      <c r="E2" s="731"/>
      <c r="F2" s="731"/>
      <c r="G2" s="731"/>
    </row>
    <row r="3" spans="1:7" ht="35.25" customHeight="1">
      <c r="A3" s="806" t="s">
        <v>775</v>
      </c>
      <c r="B3" s="806"/>
      <c r="C3" s="806"/>
      <c r="D3" s="806"/>
      <c r="E3" s="806"/>
      <c r="F3" s="806"/>
      <c r="G3" s="806"/>
    </row>
    <row r="4" spans="1:7">
      <c r="A4" s="732" t="str">
        <f>'NGAY THANG'!C17</f>
        <v>Năm 2026/Year 2026</v>
      </c>
      <c r="B4" s="732"/>
      <c r="C4" s="732"/>
      <c r="D4" s="732"/>
      <c r="E4" s="732"/>
      <c r="F4" s="732"/>
      <c r="G4" s="732"/>
    </row>
    <row r="5" spans="1:7" ht="5.25" customHeight="1">
      <c r="A5" s="346"/>
      <c r="B5" s="732"/>
      <c r="C5" s="732"/>
      <c r="D5" s="732"/>
      <c r="E5" s="732"/>
      <c r="F5" s="346"/>
    </row>
    <row r="6" spans="1:7" ht="28.5" customHeight="1">
      <c r="A6" s="875" t="s">
        <v>698</v>
      </c>
      <c r="B6" s="875"/>
      <c r="C6" s="733" t="s">
        <v>699</v>
      </c>
      <c r="D6" s="733"/>
      <c r="E6" s="733"/>
      <c r="F6" s="733"/>
      <c r="G6" s="733"/>
    </row>
    <row r="7" spans="1:7" ht="28.5" customHeight="1">
      <c r="A7" s="875" t="s">
        <v>700</v>
      </c>
      <c r="B7" s="875"/>
      <c r="C7" s="727" t="s">
        <v>701</v>
      </c>
      <c r="D7" s="727"/>
      <c r="E7" s="727"/>
      <c r="F7" s="727"/>
      <c r="G7" s="727"/>
    </row>
    <row r="8" spans="1:7" ht="28.5" customHeight="1">
      <c r="A8" s="875" t="s">
        <v>702</v>
      </c>
      <c r="B8" s="875"/>
      <c r="C8" s="362" t="s">
        <v>703</v>
      </c>
      <c r="D8" s="362"/>
      <c r="E8" s="362"/>
      <c r="F8" s="362"/>
      <c r="G8" s="362"/>
    </row>
    <row r="9" spans="1:7" ht="28.5" customHeight="1">
      <c r="A9" s="875" t="s">
        <v>704</v>
      </c>
      <c r="B9" s="875"/>
      <c r="C9" s="363" t="str">
        <f>'BC TS DT nuoc ngoai'!C9:E9</f>
        <v>Ngày 07 tháng 07 năm 2026
07 July 2026</v>
      </c>
      <c r="D9" s="363"/>
      <c r="E9" s="363"/>
      <c r="F9" s="363"/>
      <c r="G9" s="348"/>
    </row>
    <row r="10" spans="1:7" ht="9" customHeight="1">
      <c r="A10" s="256"/>
      <c r="B10" s="256"/>
      <c r="C10" s="256"/>
      <c r="D10" s="256"/>
      <c r="E10" s="256"/>
      <c r="F10" s="256"/>
      <c r="G10" s="256"/>
    </row>
    <row r="11" spans="1:7" s="140" customFormat="1" ht="18.600000000000001" customHeight="1">
      <c r="A11" s="117" t="s">
        <v>785</v>
      </c>
      <c r="B11" s="117"/>
      <c r="C11" s="117"/>
      <c r="D11" s="117"/>
      <c r="E11" s="117"/>
      <c r="F11" s="117"/>
      <c r="G11" s="257"/>
    </row>
    <row r="12" spans="1:7" ht="60" customHeight="1">
      <c r="A12" s="877" t="s">
        <v>217</v>
      </c>
      <c r="B12" s="877" t="s">
        <v>218</v>
      </c>
      <c r="C12" s="879" t="s">
        <v>219</v>
      </c>
      <c r="D12" s="880"/>
      <c r="E12" s="879" t="s">
        <v>220</v>
      </c>
      <c r="F12" s="880"/>
      <c r="G12" s="881" t="s">
        <v>221</v>
      </c>
    </row>
    <row r="13" spans="1:7" ht="60" customHeight="1">
      <c r="A13" s="878"/>
      <c r="B13" s="878"/>
      <c r="C13" s="241" t="s">
        <v>768</v>
      </c>
      <c r="D13" s="241" t="s">
        <v>797</v>
      </c>
      <c r="E13" s="241" t="s">
        <v>768</v>
      </c>
      <c r="F13" s="241" t="s">
        <v>797</v>
      </c>
      <c r="G13" s="882"/>
    </row>
    <row r="14" spans="1:7" s="137" customFormat="1" ht="51">
      <c r="A14" s="347" t="s">
        <v>59</v>
      </c>
      <c r="B14" s="101" t="s">
        <v>781</v>
      </c>
      <c r="C14" s="102"/>
      <c r="D14" s="102"/>
      <c r="E14" s="102"/>
      <c r="F14" s="102"/>
      <c r="G14" s="102"/>
    </row>
    <row r="15" spans="1:7" s="137" customFormat="1" ht="25.5">
      <c r="A15" s="136">
        <v>1</v>
      </c>
      <c r="B15" s="103" t="s">
        <v>223</v>
      </c>
      <c r="C15" s="104"/>
      <c r="D15" s="104"/>
      <c r="E15" s="104"/>
      <c r="F15" s="104"/>
      <c r="G15" s="104"/>
    </row>
    <row r="16" spans="1:7" s="137" customFormat="1" ht="25.5">
      <c r="A16" s="136">
        <v>2</v>
      </c>
      <c r="B16" s="103" t="s">
        <v>224</v>
      </c>
      <c r="C16" s="104"/>
      <c r="D16" s="104"/>
      <c r="E16" s="104"/>
      <c r="F16" s="104"/>
      <c r="G16" s="104"/>
    </row>
    <row r="17" spans="1:7" s="137" customFormat="1" ht="25.5">
      <c r="A17" s="136">
        <v>3</v>
      </c>
      <c r="B17" s="103" t="s">
        <v>779</v>
      </c>
      <c r="C17" s="104"/>
      <c r="D17" s="104"/>
      <c r="E17" s="104"/>
      <c r="F17" s="104"/>
      <c r="G17" s="102"/>
    </row>
    <row r="18" spans="1:7" s="137" customFormat="1" ht="25.5">
      <c r="A18" s="347" t="s">
        <v>87</v>
      </c>
      <c r="B18" s="101" t="s">
        <v>782</v>
      </c>
      <c r="C18" s="102"/>
      <c r="D18" s="102"/>
      <c r="E18" s="102"/>
      <c r="F18" s="102"/>
      <c r="G18" s="102"/>
    </row>
    <row r="19" spans="1:7" s="137" customFormat="1" ht="25.5">
      <c r="A19" s="136">
        <v>1</v>
      </c>
      <c r="B19" s="103" t="s">
        <v>780</v>
      </c>
      <c r="C19" s="104"/>
      <c r="D19" s="104"/>
      <c r="E19" s="104"/>
      <c r="F19" s="104"/>
      <c r="G19" s="104"/>
    </row>
    <row r="20" spans="1:7" s="137" customFormat="1" ht="25.5">
      <c r="A20" s="136">
        <v>2</v>
      </c>
      <c r="B20" s="103" t="s">
        <v>694</v>
      </c>
      <c r="C20" s="104"/>
      <c r="D20" s="104"/>
      <c r="E20" s="104"/>
      <c r="F20" s="104"/>
      <c r="G20" s="104"/>
    </row>
    <row r="21" spans="1:7" s="137" customFormat="1" ht="51">
      <c r="A21" s="347" t="s">
        <v>61</v>
      </c>
      <c r="B21" s="101" t="s">
        <v>783</v>
      </c>
      <c r="C21" s="102"/>
      <c r="D21" s="102"/>
      <c r="E21" s="102"/>
      <c r="F21" s="102"/>
      <c r="G21" s="102"/>
    </row>
    <row r="22" spans="1:7" s="137" customFormat="1" ht="25.5">
      <c r="A22" s="347" t="s">
        <v>91</v>
      </c>
      <c r="B22" s="101" t="s">
        <v>784</v>
      </c>
      <c r="C22" s="102"/>
      <c r="D22" s="102"/>
      <c r="E22" s="102"/>
      <c r="F22" s="102"/>
      <c r="G22" s="102"/>
    </row>
    <row r="23" spans="1:7" s="137" customFormat="1" ht="25.5">
      <c r="A23" s="136">
        <v>1</v>
      </c>
      <c r="B23" s="103" t="s">
        <v>233</v>
      </c>
      <c r="C23" s="104"/>
      <c r="D23" s="104"/>
      <c r="E23" s="104"/>
      <c r="F23" s="104"/>
      <c r="G23" s="104"/>
    </row>
    <row r="24" spans="1:7" ht="25.5">
      <c r="A24" s="136">
        <v>2</v>
      </c>
      <c r="B24" s="103" t="s">
        <v>234</v>
      </c>
      <c r="C24" s="104"/>
      <c r="D24" s="104"/>
      <c r="E24" s="104"/>
      <c r="F24" s="104"/>
      <c r="G24" s="104"/>
    </row>
    <row r="25" spans="1:7">
      <c r="A25" s="872" t="s">
        <v>776</v>
      </c>
      <c r="B25" s="872"/>
      <c r="C25" s="872"/>
      <c r="D25" s="872"/>
      <c r="E25" s="872"/>
      <c r="F25" s="872"/>
      <c r="G25" s="872"/>
    </row>
    <row r="27" spans="1:7" ht="12.75" customHeight="1">
      <c r="A27" s="259" t="s">
        <v>373</v>
      </c>
      <c r="B27" s="259"/>
      <c r="C27" s="260"/>
      <c r="D27" s="260"/>
      <c r="E27" s="260" t="s">
        <v>504</v>
      </c>
      <c r="F27" s="251"/>
      <c r="G27" s="251"/>
    </row>
    <row r="28" spans="1:7">
      <c r="A28" s="175" t="s">
        <v>375</v>
      </c>
      <c r="B28" s="175"/>
      <c r="C28" s="252"/>
      <c r="D28" s="252"/>
      <c r="E28" s="252" t="s">
        <v>376</v>
      </c>
      <c r="F28" s="252"/>
      <c r="G28" s="252"/>
    </row>
    <row r="29" spans="1:7">
      <c r="A29" s="253"/>
      <c r="B29" s="253"/>
      <c r="C29" s="260"/>
      <c r="D29" s="260"/>
      <c r="E29" s="260"/>
      <c r="F29" s="255"/>
      <c r="G29" s="255"/>
    </row>
    <row r="30" spans="1:7">
      <c r="A30" s="253"/>
      <c r="B30" s="253"/>
      <c r="C30" s="260"/>
      <c r="D30" s="260"/>
      <c r="E30" s="260"/>
      <c r="F30" s="255"/>
      <c r="G30" s="255"/>
    </row>
    <row r="31" spans="1:7">
      <c r="A31" s="253"/>
      <c r="B31" s="253"/>
      <c r="C31" s="260"/>
      <c r="D31" s="260"/>
      <c r="E31" s="260"/>
      <c r="F31" s="255"/>
      <c r="G31" s="255"/>
    </row>
    <row r="32" spans="1:7">
      <c r="A32" s="253"/>
      <c r="B32" s="253"/>
      <c r="C32" s="260"/>
      <c r="D32" s="260"/>
      <c r="E32" s="260"/>
      <c r="F32" s="255"/>
      <c r="G32" s="255"/>
    </row>
    <row r="33" spans="1:7">
      <c r="A33" s="253"/>
      <c r="B33" s="253"/>
      <c r="C33" s="260"/>
      <c r="D33" s="260"/>
      <c r="E33" s="260"/>
      <c r="F33" s="255"/>
      <c r="G33" s="255"/>
    </row>
    <row r="34" spans="1:7">
      <c r="A34" s="253"/>
      <c r="B34" s="253"/>
      <c r="C34" s="260"/>
      <c r="D34" s="260"/>
      <c r="E34" s="260"/>
      <c r="F34" s="255"/>
      <c r="G34" s="255"/>
    </row>
    <row r="35" spans="1:7">
      <c r="A35" s="253"/>
      <c r="B35" s="253"/>
      <c r="C35" s="260"/>
      <c r="D35" s="260"/>
      <c r="E35" s="260"/>
      <c r="F35" s="255"/>
      <c r="G35" s="255"/>
    </row>
    <row r="36" spans="1:7">
      <c r="A36" s="253"/>
      <c r="B36" s="253"/>
      <c r="C36" s="260"/>
      <c r="D36" s="260"/>
      <c r="E36" s="260"/>
      <c r="F36" s="255"/>
      <c r="G36" s="255"/>
    </row>
    <row r="37" spans="1:7">
      <c r="A37" s="253"/>
      <c r="B37" s="253"/>
      <c r="C37" s="260"/>
      <c r="D37" s="260"/>
      <c r="E37" s="260"/>
      <c r="F37" s="255"/>
      <c r="G37" s="255"/>
    </row>
    <row r="38" spans="1:7" ht="32.25" customHeight="1">
      <c r="A38" s="358"/>
      <c r="B38" s="358"/>
      <c r="C38" s="364"/>
      <c r="D38" s="364"/>
      <c r="E38" s="364"/>
      <c r="F38" s="359"/>
      <c r="G38" s="359"/>
    </row>
    <row r="39" spans="1:7">
      <c r="A39" s="261" t="s">
        <v>665</v>
      </c>
      <c r="B39" s="180"/>
      <c r="C39" s="261"/>
      <c r="D39" s="262"/>
      <c r="E39" s="261" t="s">
        <v>377</v>
      </c>
      <c r="F39" s="180"/>
      <c r="G39" s="180"/>
    </row>
    <row r="40" spans="1:7">
      <c r="A40" s="262" t="s">
        <v>951</v>
      </c>
      <c r="B40" s="181"/>
      <c r="C40" s="117"/>
      <c r="D40" s="117"/>
      <c r="E40" s="263"/>
      <c r="F40" s="263"/>
      <c r="G40" s="263"/>
    </row>
    <row r="41" spans="1:7">
      <c r="A41" s="237" t="s">
        <v>666</v>
      </c>
      <c r="B41" s="175"/>
      <c r="C41" s="237"/>
      <c r="D41" s="237"/>
      <c r="E41" s="263"/>
      <c r="F41" s="263"/>
      <c r="G41" s="263"/>
    </row>
  </sheetData>
  <mergeCells count="17">
    <mergeCell ref="A6:B6"/>
    <mergeCell ref="C6:G6"/>
    <mergeCell ref="A1:G1"/>
    <mergeCell ref="A2:G2"/>
    <mergeCell ref="A3:G3"/>
    <mergeCell ref="A4:G4"/>
    <mergeCell ref="B5:E5"/>
    <mergeCell ref="A25:G25"/>
    <mergeCell ref="C7:G7"/>
    <mergeCell ref="A12:A13"/>
    <mergeCell ref="B12:B13"/>
    <mergeCell ref="C12:D12"/>
    <mergeCell ref="E12:F12"/>
    <mergeCell ref="G12:G13"/>
    <mergeCell ref="A7:B7"/>
    <mergeCell ref="A8:B8"/>
    <mergeCell ref="A9:B9"/>
  </mergeCells>
  <printOptions horizontalCentered="1"/>
  <pageMargins left="0.27" right="0.23" top="0.49" bottom="0.52" header="0.3" footer="0.3"/>
  <pageSetup scale="60" fitToHeight="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51"/>
  <sheetViews>
    <sheetView view="pageBreakPreview" zoomScale="85" zoomScaleSheetLayoutView="85" workbookViewId="0">
      <selection activeCell="C10" sqref="C10"/>
    </sheetView>
  </sheetViews>
  <sheetFormatPr defaultColWidth="9.140625" defaultRowHeight="12.75"/>
  <cols>
    <col min="1" max="1" width="9.140625" style="266"/>
    <col min="2" max="2" width="27.42578125" style="266" customWidth="1"/>
    <col min="3" max="3" width="12.5703125" style="266" customWidth="1"/>
    <col min="4" max="4" width="12.42578125" style="266" customWidth="1"/>
    <col min="5" max="5" width="14.7109375" style="266" customWidth="1"/>
    <col min="6" max="6" width="14.140625" style="266" customWidth="1"/>
    <col min="7" max="7" width="18.5703125" style="266" customWidth="1"/>
    <col min="8" max="8" width="25.42578125" style="275" customWidth="1"/>
    <col min="9" max="9" width="14.85546875" style="304" bestFit="1" customWidth="1"/>
    <col min="10" max="13" width="21.140625" style="266" customWidth="1"/>
    <col min="14" max="14" width="13.42578125" style="266" bestFit="1" customWidth="1"/>
    <col min="15" max="15" width="8" style="266" bestFit="1" customWidth="1"/>
    <col min="16" max="20" width="9.140625" style="266"/>
    <col min="21" max="21" width="12" style="266" bestFit="1" customWidth="1"/>
    <col min="22" max="22" width="13.42578125" style="266" bestFit="1" customWidth="1"/>
    <col min="23" max="16384" width="9.140625" style="266"/>
  </cols>
  <sheetData>
    <row r="1" spans="1:13" ht="29.25" customHeight="1">
      <c r="A1" s="889" t="s">
        <v>792</v>
      </c>
      <c r="B1" s="889"/>
      <c r="C1" s="889"/>
      <c r="D1" s="889"/>
      <c r="E1" s="889"/>
      <c r="F1" s="889"/>
      <c r="G1" s="889"/>
      <c r="H1" s="889"/>
      <c r="I1" s="264"/>
      <c r="J1" s="265"/>
      <c r="K1" s="265"/>
      <c r="L1" s="265"/>
      <c r="M1" s="265"/>
    </row>
    <row r="2" spans="1:13" ht="43.15" customHeight="1">
      <c r="A2" s="890" t="s">
        <v>893</v>
      </c>
      <c r="B2" s="890"/>
      <c r="C2" s="890"/>
      <c r="D2" s="890"/>
      <c r="E2" s="890"/>
      <c r="F2" s="890"/>
      <c r="G2" s="890"/>
      <c r="H2" s="890"/>
      <c r="I2" s="267"/>
      <c r="J2" s="268"/>
      <c r="K2" s="268"/>
      <c r="L2" s="268"/>
      <c r="M2" s="268"/>
    </row>
    <row r="3" spans="1:13" ht="37.15" customHeight="1">
      <c r="A3" s="891" t="s">
        <v>775</v>
      </c>
      <c r="B3" s="891"/>
      <c r="C3" s="891"/>
      <c r="D3" s="891"/>
      <c r="E3" s="891"/>
      <c r="F3" s="891"/>
      <c r="G3" s="891"/>
      <c r="H3" s="891"/>
      <c r="I3" s="269"/>
      <c r="J3" s="352"/>
      <c r="K3" s="352"/>
      <c r="L3" s="352"/>
      <c r="M3" s="352"/>
    </row>
    <row r="4" spans="1:13" ht="14.25" customHeight="1">
      <c r="A4" s="892" t="str">
        <f>Khac_06137!A4</f>
        <v>Tại ngày 30 tháng 06 năm 2026/ As at 30 June 2026</v>
      </c>
      <c r="B4" s="893"/>
      <c r="C4" s="893"/>
      <c r="D4" s="893"/>
      <c r="E4" s="893"/>
      <c r="F4" s="893"/>
      <c r="G4" s="893"/>
      <c r="H4" s="893"/>
      <c r="I4" s="56"/>
      <c r="J4" s="353"/>
      <c r="K4" s="353"/>
      <c r="L4" s="353"/>
      <c r="M4" s="353"/>
    </row>
    <row r="5" spans="1:13" ht="13.5" customHeight="1">
      <c r="A5" s="353"/>
      <c r="B5" s="353"/>
      <c r="C5" s="353"/>
      <c r="D5" s="353"/>
      <c r="E5" s="353"/>
      <c r="F5" s="353"/>
      <c r="G5" s="353"/>
      <c r="H5" s="270"/>
      <c r="I5" s="56"/>
      <c r="J5" s="353"/>
      <c r="K5" s="353"/>
      <c r="L5" s="353"/>
      <c r="M5" s="353"/>
    </row>
    <row r="6" spans="1:13" ht="31.5" customHeight="1">
      <c r="A6" s="885" t="s">
        <v>539</v>
      </c>
      <c r="B6" s="885"/>
      <c r="C6" s="887" t="s">
        <v>540</v>
      </c>
      <c r="D6" s="887"/>
      <c r="E6" s="887"/>
      <c r="F6" s="887"/>
      <c r="G6" s="887"/>
      <c r="H6" s="887"/>
      <c r="I6" s="271"/>
      <c r="J6" s="350"/>
      <c r="K6" s="350"/>
      <c r="L6" s="350"/>
      <c r="M6" s="350"/>
    </row>
    <row r="7" spans="1:13" ht="31.5" customHeight="1">
      <c r="A7" s="885" t="s">
        <v>541</v>
      </c>
      <c r="B7" s="885"/>
      <c r="C7" s="886" t="s">
        <v>663</v>
      </c>
      <c r="D7" s="886"/>
      <c r="E7" s="886"/>
      <c r="F7" s="886"/>
      <c r="G7" s="886"/>
      <c r="H7" s="886"/>
      <c r="I7" s="272"/>
      <c r="J7" s="351"/>
      <c r="K7" s="351"/>
      <c r="L7" s="351"/>
      <c r="M7" s="351"/>
    </row>
    <row r="8" spans="1:13" ht="31.5" customHeight="1">
      <c r="A8" s="885" t="s">
        <v>542</v>
      </c>
      <c r="B8" s="885"/>
      <c r="C8" s="887" t="s">
        <v>664</v>
      </c>
      <c r="D8" s="887"/>
      <c r="E8" s="887"/>
      <c r="F8" s="887"/>
      <c r="G8" s="887"/>
      <c r="H8" s="887"/>
      <c r="I8" s="271"/>
      <c r="J8" s="350"/>
      <c r="K8" s="350"/>
      <c r="L8" s="350"/>
      <c r="M8" s="350"/>
    </row>
    <row r="9" spans="1:13" ht="31.5" customHeight="1">
      <c r="A9" s="885" t="s">
        <v>543</v>
      </c>
      <c r="B9" s="885"/>
      <c r="C9" s="888" t="str">
        <f>'BCKetQuaHoatDong DT nuoc ngoai'!C9</f>
        <v>Ngày 07 tháng 07 năm 2026
07 July 2026</v>
      </c>
      <c r="D9" s="888"/>
      <c r="E9" s="888"/>
      <c r="F9" s="888"/>
      <c r="G9" s="888"/>
      <c r="H9" s="888"/>
      <c r="I9" s="273"/>
      <c r="J9" s="273"/>
      <c r="K9" s="273"/>
      <c r="L9" s="273"/>
      <c r="M9" s="273"/>
    </row>
    <row r="10" spans="1:13" ht="9" customHeight="1">
      <c r="A10" s="274"/>
      <c r="B10" s="274"/>
      <c r="C10" s="274"/>
      <c r="D10" s="274"/>
      <c r="E10" s="274"/>
      <c r="F10" s="274"/>
      <c r="G10" s="274"/>
      <c r="I10" s="276"/>
      <c r="J10" s="277"/>
      <c r="K10" s="277"/>
      <c r="L10" s="277"/>
      <c r="M10" s="277"/>
    </row>
    <row r="11" spans="1:13" ht="17.45" customHeight="1">
      <c r="A11" s="422" t="s">
        <v>961</v>
      </c>
      <c r="B11" s="278"/>
      <c r="C11" s="278"/>
      <c r="D11" s="278"/>
      <c r="E11" s="278"/>
      <c r="F11" s="278"/>
      <c r="G11" s="278"/>
      <c r="H11" s="279"/>
      <c r="I11" s="280"/>
      <c r="J11" s="281"/>
      <c r="K11" s="281"/>
      <c r="L11" s="281"/>
      <c r="M11" s="281"/>
    </row>
    <row r="12" spans="1:13" ht="59.25" customHeight="1">
      <c r="A12" s="884" t="s">
        <v>43</v>
      </c>
      <c r="B12" s="884" t="s">
        <v>197</v>
      </c>
      <c r="C12" s="884" t="s">
        <v>199</v>
      </c>
      <c r="D12" s="884" t="s">
        <v>200</v>
      </c>
      <c r="E12" s="884"/>
      <c r="F12" s="884" t="s">
        <v>201</v>
      </c>
      <c r="G12" s="884"/>
      <c r="H12" s="884" t="s">
        <v>202</v>
      </c>
      <c r="I12" s="282"/>
      <c r="J12" s="283"/>
      <c r="K12" s="283"/>
      <c r="L12" s="283"/>
      <c r="M12" s="283"/>
    </row>
    <row r="13" spans="1:13" ht="30" customHeight="1">
      <c r="A13" s="884"/>
      <c r="B13" s="884"/>
      <c r="C13" s="884"/>
      <c r="D13" s="240" t="s">
        <v>768</v>
      </c>
      <c r="E13" s="240" t="s">
        <v>797</v>
      </c>
      <c r="F13" s="240" t="s">
        <v>768</v>
      </c>
      <c r="G13" s="240" t="s">
        <v>797</v>
      </c>
      <c r="H13" s="884"/>
      <c r="I13" s="282"/>
      <c r="J13" s="283"/>
      <c r="K13" s="283"/>
      <c r="L13" s="283"/>
      <c r="M13" s="283"/>
    </row>
    <row r="14" spans="1:13" ht="39" customHeight="1">
      <c r="A14" s="240" t="s">
        <v>59</v>
      </c>
      <c r="B14" s="244" t="s">
        <v>787</v>
      </c>
      <c r="C14" s="240"/>
      <c r="D14" s="240"/>
      <c r="E14" s="240"/>
      <c r="F14" s="240"/>
      <c r="G14" s="240"/>
      <c r="H14" s="240"/>
      <c r="I14" s="282"/>
      <c r="J14" s="283"/>
      <c r="K14" s="283"/>
      <c r="L14" s="283"/>
      <c r="M14" s="283"/>
    </row>
    <row r="15" spans="1:13" ht="19.5" customHeight="1">
      <c r="A15" s="240">
        <v>1</v>
      </c>
      <c r="B15" s="240"/>
      <c r="C15" s="240"/>
      <c r="D15" s="240"/>
      <c r="E15" s="240"/>
      <c r="F15" s="240"/>
      <c r="G15" s="240"/>
      <c r="H15" s="240"/>
      <c r="I15" s="282"/>
      <c r="J15" s="283"/>
      <c r="K15" s="283"/>
      <c r="L15" s="283"/>
      <c r="M15" s="283"/>
    </row>
    <row r="16" spans="1:13" ht="33" customHeight="1">
      <c r="A16" s="240"/>
      <c r="B16" s="244" t="s">
        <v>203</v>
      </c>
      <c r="C16" s="240"/>
      <c r="D16" s="240"/>
      <c r="E16" s="240"/>
      <c r="F16" s="240"/>
      <c r="G16" s="240"/>
      <c r="H16" s="240"/>
      <c r="I16" s="282"/>
      <c r="J16" s="283"/>
      <c r="K16" s="283"/>
      <c r="L16" s="283"/>
      <c r="M16" s="283"/>
    </row>
    <row r="17" spans="1:14" ht="28.5" customHeight="1">
      <c r="A17" s="240" t="s">
        <v>87</v>
      </c>
      <c r="B17" s="244" t="s">
        <v>786</v>
      </c>
      <c r="C17" s="240"/>
      <c r="D17" s="240"/>
      <c r="E17" s="240"/>
      <c r="F17" s="240"/>
      <c r="G17" s="240"/>
      <c r="H17" s="240"/>
      <c r="I17" s="282"/>
      <c r="J17" s="283"/>
      <c r="K17" s="283"/>
      <c r="L17" s="283"/>
      <c r="M17" s="283"/>
    </row>
    <row r="18" spans="1:14" ht="19.5" customHeight="1">
      <c r="A18" s="240">
        <v>1</v>
      </c>
      <c r="B18" s="244"/>
      <c r="C18" s="240"/>
      <c r="D18" s="240"/>
      <c r="E18" s="240"/>
      <c r="F18" s="240"/>
      <c r="G18" s="240"/>
      <c r="H18" s="240"/>
      <c r="I18" s="282"/>
      <c r="J18" s="283"/>
      <c r="K18" s="283"/>
      <c r="L18" s="283"/>
      <c r="M18" s="283"/>
    </row>
    <row r="19" spans="1:14" ht="34.5" customHeight="1">
      <c r="A19" s="240"/>
      <c r="B19" s="244" t="s">
        <v>203</v>
      </c>
      <c r="C19" s="240"/>
      <c r="D19" s="240"/>
      <c r="E19" s="240"/>
      <c r="F19" s="240"/>
      <c r="G19" s="240"/>
      <c r="H19" s="240"/>
      <c r="I19" s="282"/>
      <c r="J19" s="283"/>
      <c r="K19" s="283"/>
      <c r="L19" s="283"/>
      <c r="M19" s="283"/>
    </row>
    <row r="20" spans="1:14" ht="30" customHeight="1">
      <c r="A20" s="365" t="s">
        <v>61</v>
      </c>
      <c r="B20" s="107" t="s">
        <v>196</v>
      </c>
      <c r="C20" s="337"/>
      <c r="D20" s="107"/>
      <c r="E20" s="107"/>
      <c r="F20" s="416"/>
      <c r="G20" s="416"/>
      <c r="H20" s="417"/>
      <c r="I20" s="61"/>
      <c r="J20" s="61"/>
      <c r="K20" s="57"/>
      <c r="L20" s="57"/>
      <c r="M20" s="57"/>
      <c r="N20" s="284"/>
    </row>
    <row r="21" spans="1:14" ht="30" customHeight="1">
      <c r="A21" s="365">
        <v>1</v>
      </c>
      <c r="B21" s="107"/>
      <c r="C21" s="337"/>
      <c r="D21" s="107"/>
      <c r="E21" s="107"/>
      <c r="F21" s="416"/>
      <c r="G21" s="416"/>
      <c r="H21" s="417"/>
      <c r="I21" s="61"/>
      <c r="J21" s="61"/>
      <c r="K21" s="57"/>
      <c r="L21" s="57"/>
      <c r="M21" s="57"/>
      <c r="N21" s="284"/>
    </row>
    <row r="22" spans="1:14" s="135" customFormat="1" ht="25.5">
      <c r="A22" s="285"/>
      <c r="B22" s="107" t="s">
        <v>203</v>
      </c>
      <c r="C22" s="337"/>
      <c r="D22" s="339"/>
      <c r="E22" s="339"/>
      <c r="F22" s="341"/>
      <c r="G22" s="341"/>
      <c r="H22" s="417"/>
    </row>
    <row r="23" spans="1:14" s="288" customFormat="1" ht="25.5">
      <c r="A23" s="365" t="s">
        <v>60</v>
      </c>
      <c r="B23" s="107" t="s">
        <v>788</v>
      </c>
      <c r="C23" s="337"/>
      <c r="D23" s="339"/>
      <c r="E23" s="339"/>
      <c r="F23" s="337"/>
      <c r="G23" s="337"/>
      <c r="H23" s="423"/>
    </row>
    <row r="24" spans="1:14" s="288" customFormat="1" ht="15">
      <c r="A24" s="365">
        <v>1</v>
      </c>
      <c r="B24" s="107"/>
      <c r="C24" s="337"/>
      <c r="D24" s="339"/>
      <c r="E24" s="339"/>
      <c r="F24" s="337"/>
      <c r="G24" s="337"/>
      <c r="H24" s="423"/>
    </row>
    <row r="25" spans="1:14" s="288" customFormat="1" ht="25.5">
      <c r="A25" s="285"/>
      <c r="B25" s="107" t="s">
        <v>203</v>
      </c>
      <c r="C25" s="287"/>
      <c r="D25" s="287"/>
      <c r="E25" s="287"/>
      <c r="F25" s="287"/>
      <c r="G25" s="287"/>
      <c r="H25" s="423"/>
    </row>
    <row r="26" spans="1:14" s="288" customFormat="1" ht="25.5">
      <c r="A26" s="365" t="s">
        <v>92</v>
      </c>
      <c r="B26" s="107" t="s">
        <v>789</v>
      </c>
      <c r="C26" s="339"/>
      <c r="D26" s="339"/>
      <c r="E26" s="339"/>
      <c r="F26" s="339"/>
      <c r="G26" s="339"/>
      <c r="H26" s="423"/>
    </row>
    <row r="27" spans="1:14" s="288" customFormat="1" ht="15">
      <c r="A27" s="365">
        <v>1</v>
      </c>
      <c r="B27" s="285"/>
      <c r="C27" s="340"/>
      <c r="D27" s="340"/>
      <c r="E27" s="340"/>
      <c r="F27" s="424"/>
      <c r="G27" s="424"/>
      <c r="H27" s="425"/>
    </row>
    <row r="28" spans="1:14" s="286" customFormat="1" ht="25.5">
      <c r="A28" s="285"/>
      <c r="B28" s="107" t="s">
        <v>203</v>
      </c>
      <c r="C28" s="341"/>
      <c r="D28" s="339"/>
      <c r="E28" s="339"/>
      <c r="F28" s="341"/>
      <c r="G28" s="341"/>
      <c r="H28" s="421"/>
    </row>
    <row r="29" spans="1:14" s="289" customFormat="1" ht="25.5">
      <c r="A29" s="365" t="s">
        <v>93</v>
      </c>
      <c r="B29" s="107" t="s">
        <v>242</v>
      </c>
      <c r="C29" s="337"/>
      <c r="D29" s="339"/>
      <c r="E29" s="339"/>
      <c r="F29" s="337"/>
      <c r="G29" s="337"/>
      <c r="H29" s="423"/>
    </row>
    <row r="30" spans="1:14" s="289" customFormat="1" ht="15">
      <c r="A30" s="365">
        <v>1</v>
      </c>
      <c r="B30" s="285"/>
      <c r="C30" s="342"/>
      <c r="D30" s="342"/>
      <c r="E30" s="342"/>
      <c r="F30" s="419"/>
      <c r="G30" s="419"/>
      <c r="H30" s="418"/>
    </row>
    <row r="31" spans="1:14" s="286" customFormat="1" ht="25.5">
      <c r="A31" s="107"/>
      <c r="B31" s="107" t="s">
        <v>203</v>
      </c>
      <c r="C31" s="339"/>
      <c r="D31" s="339"/>
      <c r="E31" s="339"/>
      <c r="F31" s="341"/>
      <c r="G31" s="341"/>
      <c r="H31" s="421"/>
    </row>
    <row r="32" spans="1:14" s="135" customFormat="1" ht="25.5">
      <c r="A32" s="365" t="s">
        <v>62</v>
      </c>
      <c r="B32" s="107" t="s">
        <v>239</v>
      </c>
      <c r="C32" s="341"/>
      <c r="D32" s="339"/>
      <c r="E32" s="339"/>
      <c r="F32" s="287"/>
      <c r="G32" s="287"/>
      <c r="H32" s="421"/>
      <c r="I32" s="333"/>
    </row>
    <row r="33" spans="1:13">
      <c r="A33" s="290"/>
      <c r="B33" s="290"/>
      <c r="C33" s="343"/>
      <c r="D33" s="344"/>
      <c r="E33" s="344"/>
      <c r="F33" s="343"/>
      <c r="G33" s="343"/>
      <c r="H33" s="420"/>
      <c r="I33" s="291"/>
      <c r="J33" s="292"/>
      <c r="K33" s="292"/>
      <c r="L33" s="292"/>
      <c r="M33" s="292"/>
    </row>
    <row r="34" spans="1:13">
      <c r="A34" s="872" t="s">
        <v>776</v>
      </c>
      <c r="B34" s="872"/>
      <c r="C34" s="872"/>
      <c r="D34" s="872"/>
      <c r="E34" s="872"/>
      <c r="F34" s="872"/>
      <c r="G34" s="872"/>
    </row>
    <row r="36" spans="1:13" ht="12.75" customHeight="1">
      <c r="A36" s="173" t="s">
        <v>373</v>
      </c>
      <c r="B36" s="173"/>
      <c r="C36" s="274"/>
      <c r="F36" s="293" t="s">
        <v>504</v>
      </c>
      <c r="G36" s="293"/>
      <c r="H36" s="294"/>
      <c r="I36" s="294"/>
      <c r="J36" s="294"/>
      <c r="K36" s="294"/>
      <c r="L36" s="294"/>
      <c r="M36" s="294"/>
    </row>
    <row r="37" spans="1:13">
      <c r="A37" s="175" t="s">
        <v>375</v>
      </c>
      <c r="B37" s="295"/>
      <c r="C37" s="274"/>
      <c r="F37" s="266" t="s">
        <v>376</v>
      </c>
      <c r="H37" s="294"/>
      <c r="I37" s="294"/>
      <c r="J37" s="294"/>
      <c r="K37" s="294"/>
      <c r="L37" s="294"/>
      <c r="M37" s="294"/>
    </row>
    <row r="38" spans="1:13">
      <c r="A38" s="178"/>
      <c r="B38" s="178"/>
      <c r="C38" s="274"/>
      <c r="D38" s="179"/>
      <c r="E38" s="179"/>
      <c r="F38" s="179"/>
      <c r="G38" s="179"/>
      <c r="I38" s="276"/>
      <c r="J38" s="277"/>
      <c r="K38" s="277"/>
      <c r="L38" s="277"/>
      <c r="M38" s="277"/>
    </row>
    <row r="39" spans="1:13">
      <c r="A39" s="178"/>
      <c r="B39" s="178"/>
      <c r="C39" s="274"/>
      <c r="D39" s="179"/>
      <c r="E39" s="179"/>
      <c r="F39" s="179"/>
      <c r="G39" s="179"/>
      <c r="I39" s="276"/>
      <c r="J39" s="277"/>
      <c r="K39" s="277"/>
      <c r="L39" s="277"/>
      <c r="M39" s="277"/>
    </row>
    <row r="40" spans="1:13">
      <c r="A40" s="178"/>
      <c r="B40" s="178"/>
      <c r="C40" s="274"/>
      <c r="D40" s="179"/>
      <c r="E40" s="179"/>
      <c r="F40" s="179"/>
      <c r="G40" s="179"/>
      <c r="I40" s="276"/>
      <c r="J40" s="277"/>
      <c r="K40" s="277"/>
      <c r="L40" s="277"/>
      <c r="M40" s="277"/>
    </row>
    <row r="41" spans="1:13">
      <c r="A41" s="178"/>
      <c r="B41" s="178"/>
      <c r="C41" s="274"/>
      <c r="D41" s="179"/>
      <c r="E41" s="179"/>
      <c r="F41" s="179"/>
      <c r="G41" s="179"/>
      <c r="I41" s="276"/>
      <c r="J41" s="277"/>
      <c r="K41" s="277"/>
      <c r="L41" s="277"/>
      <c r="M41" s="277"/>
    </row>
    <row r="42" spans="1:13">
      <c r="A42" s="178"/>
      <c r="B42" s="178"/>
      <c r="C42" s="274"/>
      <c r="D42" s="179"/>
      <c r="E42" s="179"/>
      <c r="F42" s="179"/>
      <c r="G42" s="179"/>
      <c r="I42" s="276"/>
      <c r="J42" s="277"/>
      <c r="K42" s="277"/>
      <c r="L42" s="277"/>
      <c r="M42" s="277"/>
    </row>
    <row r="43" spans="1:13">
      <c r="A43" s="178"/>
      <c r="B43" s="178"/>
      <c r="C43" s="274"/>
      <c r="D43" s="179"/>
      <c r="E43" s="179"/>
      <c r="F43" s="179"/>
      <c r="G43" s="179"/>
      <c r="I43" s="276"/>
      <c r="J43" s="277"/>
      <c r="K43" s="277"/>
      <c r="L43" s="277"/>
      <c r="M43" s="277"/>
    </row>
    <row r="44" spans="1:13">
      <c r="A44" s="178"/>
      <c r="B44" s="178"/>
      <c r="C44" s="274"/>
      <c r="D44" s="179"/>
      <c r="E44" s="179"/>
      <c r="F44" s="179"/>
      <c r="G44" s="179"/>
      <c r="I44" s="276"/>
      <c r="J44" s="277"/>
      <c r="K44" s="277"/>
      <c r="L44" s="277"/>
      <c r="M44" s="277"/>
    </row>
    <row r="45" spans="1:13">
      <c r="A45" s="178"/>
      <c r="B45" s="178"/>
      <c r="C45" s="274"/>
      <c r="D45" s="179"/>
      <c r="E45" s="179"/>
      <c r="F45" s="179"/>
      <c r="G45" s="179"/>
      <c r="I45" s="276"/>
      <c r="J45" s="277"/>
      <c r="K45" s="277"/>
      <c r="L45" s="277"/>
      <c r="M45" s="277"/>
    </row>
    <row r="46" spans="1:13">
      <c r="A46" s="178"/>
      <c r="B46" s="178"/>
      <c r="C46" s="274"/>
      <c r="D46" s="179"/>
      <c r="E46" s="179"/>
      <c r="F46" s="179"/>
      <c r="G46" s="179"/>
      <c r="I46" s="276"/>
      <c r="J46" s="277"/>
      <c r="K46" s="277"/>
      <c r="L46" s="277"/>
      <c r="M46" s="277"/>
    </row>
    <row r="47" spans="1:13">
      <c r="A47" s="178"/>
      <c r="B47" s="178"/>
      <c r="C47" s="274"/>
      <c r="D47" s="179"/>
      <c r="E47" s="179"/>
      <c r="F47" s="179"/>
      <c r="G47" s="179"/>
      <c r="I47" s="276"/>
      <c r="J47" s="277"/>
      <c r="K47" s="277"/>
      <c r="L47" s="277"/>
      <c r="M47" s="277"/>
    </row>
    <row r="48" spans="1:13">
      <c r="A48" s="296"/>
      <c r="B48" s="296"/>
      <c r="C48" s="297"/>
      <c r="D48" s="179"/>
      <c r="E48" s="179"/>
      <c r="F48" s="179"/>
      <c r="G48" s="179"/>
      <c r="H48" s="366"/>
      <c r="I48" s="276"/>
      <c r="J48" s="277"/>
      <c r="K48" s="277"/>
      <c r="L48" s="277"/>
      <c r="M48" s="277"/>
    </row>
    <row r="49" spans="1:13">
      <c r="A49" s="171" t="s">
        <v>665</v>
      </c>
      <c r="B49" s="171"/>
      <c r="C49" s="274"/>
      <c r="D49" s="298"/>
      <c r="E49" s="298"/>
      <c r="F49" s="180" t="s">
        <v>377</v>
      </c>
      <c r="G49" s="180"/>
      <c r="H49" s="367"/>
      <c r="I49" s="299"/>
      <c r="J49" s="298"/>
      <c r="K49" s="298"/>
      <c r="L49" s="298"/>
      <c r="M49" s="298"/>
    </row>
    <row r="50" spans="1:13">
      <c r="A50" s="181" t="s">
        <v>951</v>
      </c>
      <c r="B50" s="181"/>
      <c r="C50" s="274"/>
      <c r="D50" s="300"/>
      <c r="E50" s="300"/>
      <c r="F50" s="263"/>
      <c r="G50" s="263"/>
      <c r="H50" s="300"/>
      <c r="I50" s="301"/>
      <c r="J50" s="300"/>
      <c r="K50" s="300"/>
      <c r="L50" s="300"/>
      <c r="M50" s="300"/>
    </row>
    <row r="51" spans="1:13">
      <c r="A51" s="175" t="s">
        <v>662</v>
      </c>
      <c r="B51" s="175"/>
      <c r="C51" s="274"/>
      <c r="D51" s="302"/>
      <c r="E51" s="302"/>
      <c r="F51" s="303"/>
      <c r="G51" s="303"/>
      <c r="H51" s="300"/>
      <c r="I51" s="301"/>
      <c r="J51" s="300"/>
      <c r="K51" s="300"/>
      <c r="L51" s="300"/>
      <c r="M51" s="300"/>
    </row>
  </sheetData>
  <mergeCells count="19">
    <mergeCell ref="C12:C13"/>
    <mergeCell ref="D12:E12"/>
    <mergeCell ref="F12:G12"/>
    <mergeCell ref="A34:G34"/>
    <mergeCell ref="A1:H1"/>
    <mergeCell ref="A2:H2"/>
    <mergeCell ref="A3:H3"/>
    <mergeCell ref="A4:H4"/>
    <mergeCell ref="A6:B6"/>
    <mergeCell ref="C6:H6"/>
    <mergeCell ref="H12:H13"/>
    <mergeCell ref="A7:B7"/>
    <mergeCell ref="A8:B8"/>
    <mergeCell ref="A9:B9"/>
    <mergeCell ref="C7:H7"/>
    <mergeCell ref="C8:H8"/>
    <mergeCell ref="C9:H9"/>
    <mergeCell ref="A12:A13"/>
    <mergeCell ref="B12:B13"/>
  </mergeCells>
  <printOptions horizontalCentered="1"/>
  <pageMargins left="0.27" right="0.2" top="0.3" bottom="0.39" header="0.18" footer="0.35"/>
  <pageSetup scale="67"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8"/>
  <sheetViews>
    <sheetView showGridLines="0" view="pageBreakPreview" topLeftCell="B1" zoomScaleSheetLayoutView="100" workbookViewId="0">
      <selection activeCell="G13" sqref="G13"/>
    </sheetView>
  </sheetViews>
  <sheetFormatPr defaultColWidth="9.140625" defaultRowHeight="12.75"/>
  <cols>
    <col min="1" max="1" width="0.140625" style="182" hidden="1" customWidth="1"/>
    <col min="2" max="2" width="6.85546875" style="192" customWidth="1"/>
    <col min="3" max="3" width="47.85546875" style="191" customWidth="1"/>
    <col min="4" max="4" width="14.85546875" style="170" customWidth="1"/>
    <col min="5" max="5" width="12.140625" style="170" hidden="1" customWidth="1"/>
    <col min="6" max="7" width="22.5703125" style="142" customWidth="1"/>
    <col min="8" max="9" width="24" style="170" customWidth="1"/>
    <col min="10" max="10" width="12.28515625" style="170" bestFit="1" customWidth="1"/>
    <col min="11" max="16384" width="9.140625" style="170"/>
  </cols>
  <sheetData>
    <row r="1" spans="1:10" s="536" customFormat="1" ht="30.6" customHeight="1">
      <c r="B1" s="728" t="s">
        <v>656</v>
      </c>
      <c r="C1" s="728"/>
      <c r="D1" s="728"/>
      <c r="E1" s="728"/>
      <c r="F1" s="728"/>
      <c r="G1" s="728"/>
      <c r="H1" s="728"/>
      <c r="I1" s="728"/>
    </row>
    <row r="2" spans="1:10" s="536" customFormat="1" ht="32.25" customHeight="1">
      <c r="B2" s="729" t="s">
        <v>634</v>
      </c>
      <c r="C2" s="729"/>
      <c r="D2" s="729"/>
      <c r="E2" s="729"/>
      <c r="F2" s="729"/>
      <c r="G2" s="729"/>
      <c r="H2" s="729"/>
      <c r="I2" s="729"/>
    </row>
    <row r="3" spans="1:10" s="53" customFormat="1" ht="40.15" customHeight="1">
      <c r="B3" s="730" t="s">
        <v>279</v>
      </c>
      <c r="C3" s="730"/>
      <c r="D3" s="730"/>
      <c r="E3" s="730"/>
      <c r="F3" s="730"/>
      <c r="G3" s="730"/>
      <c r="H3" s="730"/>
      <c r="I3" s="730"/>
    </row>
    <row r="4" spans="1:10" s="53" customFormat="1" ht="12.75" customHeight="1">
      <c r="B4" s="731" t="s">
        <v>1013</v>
      </c>
      <c r="C4" s="732"/>
      <c r="D4" s="732"/>
      <c r="E4" s="732"/>
      <c r="F4" s="732"/>
      <c r="G4" s="732"/>
      <c r="H4" s="732"/>
      <c r="I4" s="732"/>
    </row>
    <row r="5" spans="1:10" s="53" customFormat="1" ht="4.5" customHeight="1">
      <c r="B5" s="141"/>
      <c r="C5" s="610"/>
      <c r="D5" s="140"/>
      <c r="E5" s="140"/>
      <c r="F5" s="142"/>
      <c r="G5" s="142"/>
      <c r="H5" s="140"/>
      <c r="I5" s="140"/>
    </row>
    <row r="6" spans="1:10" s="53" customFormat="1" ht="30" customHeight="1">
      <c r="B6" s="143" t="s">
        <v>280</v>
      </c>
      <c r="C6" s="611" t="s">
        <v>698</v>
      </c>
      <c r="D6" s="733" t="s">
        <v>1002</v>
      </c>
      <c r="E6" s="733"/>
      <c r="F6" s="733"/>
      <c r="G6" s="733"/>
      <c r="I6" s="144"/>
    </row>
    <row r="7" spans="1:10" s="53" customFormat="1" ht="30" customHeight="1">
      <c r="B7" s="143" t="s">
        <v>281</v>
      </c>
      <c r="C7" s="611" t="s">
        <v>700</v>
      </c>
      <c r="D7" s="727" t="s">
        <v>705</v>
      </c>
      <c r="E7" s="727"/>
      <c r="F7" s="727"/>
      <c r="G7" s="727"/>
      <c r="H7" s="727"/>
      <c r="I7" s="144"/>
    </row>
    <row r="8" spans="1:10" s="53" customFormat="1" ht="30" customHeight="1">
      <c r="B8" s="143" t="s">
        <v>282</v>
      </c>
      <c r="C8" s="611" t="s">
        <v>702</v>
      </c>
      <c r="D8" s="733" t="s">
        <v>1003</v>
      </c>
      <c r="E8" s="733"/>
      <c r="F8" s="733"/>
      <c r="G8" s="733"/>
      <c r="I8" s="144"/>
    </row>
    <row r="9" spans="1:10" s="53" customFormat="1" ht="30" customHeight="1">
      <c r="B9" s="145" t="s">
        <v>419</v>
      </c>
      <c r="C9" s="609" t="s">
        <v>992</v>
      </c>
      <c r="D9" s="535" t="s">
        <v>1004</v>
      </c>
      <c r="E9" s="599"/>
      <c r="F9" s="599"/>
      <c r="G9" s="599"/>
      <c r="I9" s="144"/>
    </row>
    <row r="10" spans="1:10" s="53" customFormat="1" ht="30" customHeight="1">
      <c r="B10" s="145" t="s">
        <v>422</v>
      </c>
      <c r="C10" s="611" t="s">
        <v>704</v>
      </c>
      <c r="D10" s="727" t="s">
        <v>1017</v>
      </c>
      <c r="E10" s="727"/>
      <c r="F10" s="727"/>
      <c r="G10" s="727"/>
      <c r="I10" s="613"/>
    </row>
    <row r="11" spans="1:10" s="53" customFormat="1">
      <c r="A11" s="507"/>
      <c r="B11" s="141"/>
      <c r="C11" s="610"/>
      <c r="D11" s="140"/>
      <c r="E11" s="140"/>
      <c r="F11" s="142"/>
      <c r="G11" s="142"/>
      <c r="H11" s="140"/>
      <c r="I11" s="146" t="s">
        <v>503</v>
      </c>
    </row>
    <row r="12" spans="1:10" s="53" customFormat="1" ht="26.25" customHeight="1">
      <c r="B12" s="737" t="s">
        <v>283</v>
      </c>
      <c r="C12" s="738" t="s">
        <v>284</v>
      </c>
      <c r="D12" s="737" t="s">
        <v>285</v>
      </c>
      <c r="E12" s="601"/>
      <c r="F12" s="736" t="s">
        <v>286</v>
      </c>
      <c r="G12" s="736"/>
      <c r="H12" s="736" t="s">
        <v>610</v>
      </c>
      <c r="I12" s="736"/>
    </row>
    <row r="13" spans="1:10" s="53" customFormat="1" ht="84.75" customHeight="1">
      <c r="B13" s="738"/>
      <c r="C13" s="738"/>
      <c r="D13" s="738"/>
      <c r="E13" s="602"/>
      <c r="F13" s="147" t="s">
        <v>499</v>
      </c>
      <c r="G13" s="147" t="s">
        <v>500</v>
      </c>
      <c r="H13" s="148" t="s">
        <v>501</v>
      </c>
      <c r="I13" s="148" t="s">
        <v>502</v>
      </c>
    </row>
    <row r="14" spans="1:10" s="53" customFormat="1" ht="35.25" customHeight="1">
      <c r="B14" s="602" t="s">
        <v>288</v>
      </c>
      <c r="C14" s="149" t="s">
        <v>544</v>
      </c>
      <c r="D14" s="150" t="s">
        <v>289</v>
      </c>
      <c r="E14" s="150"/>
      <c r="F14" s="102">
        <v>314354835</v>
      </c>
      <c r="G14" s="102">
        <v>-4110353000</v>
      </c>
      <c r="H14" s="102"/>
      <c r="I14" s="102"/>
      <c r="J14" s="546"/>
    </row>
    <row r="15" spans="1:10" s="53" customFormat="1" ht="35.25" customHeight="1">
      <c r="A15" s="53" t="s">
        <v>290</v>
      </c>
      <c r="B15" s="151" t="s">
        <v>291</v>
      </c>
      <c r="C15" s="152" t="s">
        <v>670</v>
      </c>
      <c r="D15" s="153" t="s">
        <v>292</v>
      </c>
      <c r="E15" s="153"/>
      <c r="F15" s="104">
        <v>160500000</v>
      </c>
      <c r="G15" s="104">
        <v>756160000</v>
      </c>
      <c r="H15" s="104"/>
      <c r="I15" s="104"/>
      <c r="J15" s="546"/>
    </row>
    <row r="16" spans="1:10" s="53" customFormat="1" ht="35.25" customHeight="1">
      <c r="A16" s="53" t="s">
        <v>293</v>
      </c>
      <c r="B16" s="151" t="s">
        <v>294</v>
      </c>
      <c r="C16" s="152" t="s">
        <v>671</v>
      </c>
      <c r="D16" s="153" t="s">
        <v>295</v>
      </c>
      <c r="E16" s="153"/>
      <c r="F16" s="104">
        <v>137835</v>
      </c>
      <c r="G16" s="104">
        <v>478650</v>
      </c>
      <c r="H16" s="104"/>
      <c r="I16" s="104"/>
      <c r="J16" s="546"/>
    </row>
    <row r="17" spans="1:10" s="53" customFormat="1" ht="35.25" customHeight="1">
      <c r="A17" s="53" t="s">
        <v>296</v>
      </c>
      <c r="B17" s="151" t="s">
        <v>297</v>
      </c>
      <c r="C17" s="54" t="s">
        <v>672</v>
      </c>
      <c r="D17" s="153"/>
      <c r="E17" s="153"/>
      <c r="F17" s="104"/>
      <c r="G17" s="104"/>
      <c r="H17" s="104"/>
      <c r="I17" s="104"/>
      <c r="J17" s="546"/>
    </row>
    <row r="18" spans="1:10" s="53" customFormat="1" ht="35.25" customHeight="1">
      <c r="A18" s="53" t="s">
        <v>298</v>
      </c>
      <c r="B18" s="151" t="s">
        <v>299</v>
      </c>
      <c r="C18" s="152" t="s">
        <v>537</v>
      </c>
      <c r="D18" s="153" t="s">
        <v>300</v>
      </c>
      <c r="E18" s="153"/>
      <c r="F18" s="104"/>
      <c r="G18" s="104">
        <v>-63042455</v>
      </c>
      <c r="H18" s="104"/>
      <c r="I18" s="104"/>
      <c r="J18" s="546"/>
    </row>
    <row r="19" spans="1:10" s="53" customFormat="1" ht="35.25" customHeight="1">
      <c r="B19" s="151"/>
      <c r="C19" s="55" t="s">
        <v>537</v>
      </c>
      <c r="D19" s="154"/>
      <c r="E19" s="154"/>
      <c r="F19" s="104"/>
      <c r="G19" s="104">
        <v>-63042455</v>
      </c>
      <c r="H19" s="104"/>
      <c r="I19" s="104"/>
      <c r="J19" s="546"/>
    </row>
    <row r="20" spans="1:10" s="53" customFormat="1" ht="35.25" customHeight="1">
      <c r="B20" s="151"/>
      <c r="C20" s="55" t="s">
        <v>696</v>
      </c>
      <c r="D20" s="154"/>
      <c r="E20" s="154"/>
      <c r="F20" s="104"/>
      <c r="G20" s="104"/>
      <c r="H20" s="104"/>
      <c r="I20" s="104"/>
      <c r="J20" s="546"/>
    </row>
    <row r="21" spans="1:10" s="53" customFormat="1" ht="35.25" customHeight="1">
      <c r="B21" s="151"/>
      <c r="C21" s="55" t="s">
        <v>743</v>
      </c>
      <c r="D21" s="154"/>
      <c r="E21" s="154"/>
      <c r="F21" s="104"/>
      <c r="G21" s="104"/>
      <c r="H21" s="104"/>
      <c r="I21" s="104"/>
      <c r="J21" s="546"/>
    </row>
    <row r="22" spans="1:10" s="53" customFormat="1" ht="51.75" customHeight="1">
      <c r="A22" s="53" t="s">
        <v>301</v>
      </c>
      <c r="B22" s="151" t="s">
        <v>302</v>
      </c>
      <c r="C22" s="152" t="s">
        <v>673</v>
      </c>
      <c r="D22" s="153" t="s">
        <v>303</v>
      </c>
      <c r="E22" s="153"/>
      <c r="F22" s="104">
        <v>153717000</v>
      </c>
      <c r="G22" s="104">
        <v>-4803949195</v>
      </c>
      <c r="H22" s="104"/>
      <c r="I22" s="104"/>
      <c r="J22" s="546"/>
    </row>
    <row r="23" spans="1:10" s="155" customFormat="1" ht="35.25" customHeight="1">
      <c r="A23" s="53" t="s">
        <v>304</v>
      </c>
      <c r="B23" s="151" t="s">
        <v>305</v>
      </c>
      <c r="C23" s="152" t="s">
        <v>674</v>
      </c>
      <c r="D23" s="153" t="s">
        <v>306</v>
      </c>
      <c r="E23" s="153"/>
      <c r="F23" s="104"/>
      <c r="G23" s="104"/>
      <c r="H23" s="104"/>
      <c r="I23" s="104"/>
      <c r="J23" s="546"/>
    </row>
    <row r="24" spans="1:10" s="155" customFormat="1" ht="48" customHeight="1">
      <c r="A24" s="53" t="s">
        <v>307</v>
      </c>
      <c r="B24" s="151" t="s">
        <v>308</v>
      </c>
      <c r="C24" s="152" t="s">
        <v>675</v>
      </c>
      <c r="D24" s="153" t="s">
        <v>309</v>
      </c>
      <c r="E24" s="153"/>
      <c r="F24" s="104"/>
      <c r="G24" s="104"/>
      <c r="H24" s="104"/>
      <c r="I24" s="104"/>
      <c r="J24" s="546"/>
    </row>
    <row r="25" spans="1:10" s="155" customFormat="1" ht="35.25" customHeight="1">
      <c r="A25" s="53"/>
      <c r="B25" s="151" t="s">
        <v>310</v>
      </c>
      <c r="C25" s="152" t="s">
        <v>676</v>
      </c>
      <c r="D25" s="153" t="s">
        <v>311</v>
      </c>
      <c r="E25" s="153"/>
      <c r="F25" s="104"/>
      <c r="G25" s="104"/>
      <c r="H25" s="104"/>
      <c r="I25" s="104"/>
      <c r="J25" s="546"/>
    </row>
    <row r="26" spans="1:10" s="53" customFormat="1" ht="35.25" customHeight="1">
      <c r="B26" s="156" t="s">
        <v>312</v>
      </c>
      <c r="C26" s="149" t="s">
        <v>313</v>
      </c>
      <c r="D26" s="150" t="s">
        <v>314</v>
      </c>
      <c r="E26" s="150"/>
      <c r="F26" s="102"/>
      <c r="G26" s="102">
        <v>6225718</v>
      </c>
      <c r="H26" s="102"/>
      <c r="I26" s="102"/>
      <c r="J26" s="546"/>
    </row>
    <row r="27" spans="1:10" s="53" customFormat="1" ht="35.25" customHeight="1">
      <c r="A27" s="53" t="s">
        <v>315</v>
      </c>
      <c r="B27" s="157" t="s">
        <v>316</v>
      </c>
      <c r="C27" s="152" t="s">
        <v>677</v>
      </c>
      <c r="D27" s="153" t="s">
        <v>317</v>
      </c>
      <c r="E27" s="153"/>
      <c r="F27" s="104"/>
      <c r="G27" s="104">
        <v>6225718</v>
      </c>
      <c r="H27" s="104"/>
      <c r="I27" s="104"/>
      <c r="J27" s="546"/>
    </row>
    <row r="28" spans="1:10" s="53" customFormat="1" ht="35.25" customHeight="1">
      <c r="A28" s="53" t="s">
        <v>318</v>
      </c>
      <c r="B28" s="158"/>
      <c r="C28" s="54" t="s">
        <v>319</v>
      </c>
      <c r="D28" s="154">
        <v>11.1</v>
      </c>
      <c r="E28" s="154"/>
      <c r="F28" s="104"/>
      <c r="G28" s="104">
        <v>6225718</v>
      </c>
      <c r="H28" s="104"/>
      <c r="I28" s="104"/>
      <c r="J28" s="546"/>
    </row>
    <row r="29" spans="1:10" s="53" customFormat="1" ht="35.25" customHeight="1">
      <c r="B29" s="158"/>
      <c r="C29" s="54" t="s">
        <v>612</v>
      </c>
      <c r="D29" s="154">
        <v>11.2</v>
      </c>
      <c r="E29" s="154"/>
      <c r="F29" s="104"/>
      <c r="G29" s="104"/>
      <c r="H29" s="104"/>
      <c r="I29" s="104"/>
      <c r="J29" s="546"/>
    </row>
    <row r="30" spans="1:10" s="53" customFormat="1" ht="35.25" customHeight="1">
      <c r="A30" s="53" t="s">
        <v>320</v>
      </c>
      <c r="B30" s="157" t="s">
        <v>321</v>
      </c>
      <c r="C30" s="149" t="s">
        <v>678</v>
      </c>
      <c r="D30" s="153" t="s">
        <v>322</v>
      </c>
      <c r="E30" s="153"/>
      <c r="F30" s="102"/>
      <c r="G30" s="102"/>
      <c r="H30" s="102"/>
      <c r="I30" s="102"/>
      <c r="J30" s="546"/>
    </row>
    <row r="31" spans="1:10" s="53" customFormat="1" ht="35.25" customHeight="1">
      <c r="B31" s="156" t="s">
        <v>323</v>
      </c>
      <c r="C31" s="149" t="s">
        <v>324</v>
      </c>
      <c r="D31" s="150" t="s">
        <v>325</v>
      </c>
      <c r="E31" s="150"/>
      <c r="F31" s="102">
        <v>108131153</v>
      </c>
      <c r="G31" s="102">
        <v>697856498</v>
      </c>
      <c r="H31" s="102"/>
      <c r="I31" s="102"/>
      <c r="J31" s="546"/>
    </row>
    <row r="32" spans="1:10" s="159" customFormat="1" ht="35.25" customHeight="1">
      <c r="A32" s="53" t="s">
        <v>326</v>
      </c>
      <c r="B32" s="157" t="s">
        <v>327</v>
      </c>
      <c r="C32" s="152" t="s">
        <v>679</v>
      </c>
      <c r="D32" s="153" t="s">
        <v>328</v>
      </c>
      <c r="E32" s="153"/>
      <c r="F32" s="104">
        <v>32181236</v>
      </c>
      <c r="G32" s="104">
        <v>203514863</v>
      </c>
      <c r="H32" s="104"/>
      <c r="I32" s="104"/>
      <c r="J32" s="546"/>
    </row>
    <row r="33" spans="1:10" s="159" customFormat="1" ht="35.25" customHeight="1">
      <c r="A33" s="53"/>
      <c r="B33" s="157" t="s">
        <v>329</v>
      </c>
      <c r="C33" s="152" t="s">
        <v>680</v>
      </c>
      <c r="D33" s="153" t="s">
        <v>330</v>
      </c>
      <c r="E33" s="153"/>
      <c r="F33" s="104">
        <v>20411940</v>
      </c>
      <c r="G33" s="104">
        <v>124564658</v>
      </c>
      <c r="H33" s="104"/>
      <c r="I33" s="104"/>
      <c r="J33" s="546"/>
    </row>
    <row r="34" spans="1:10" s="159" customFormat="1" ht="35.25" customHeight="1">
      <c r="A34" s="53" t="s">
        <v>331</v>
      </c>
      <c r="B34" s="160"/>
      <c r="C34" s="54" t="s">
        <v>332</v>
      </c>
      <c r="D34" s="199" t="s">
        <v>745</v>
      </c>
      <c r="E34" s="161"/>
      <c r="F34" s="104">
        <v>20000000</v>
      </c>
      <c r="G34" s="104">
        <v>120000000</v>
      </c>
      <c r="H34" s="104"/>
      <c r="I34" s="104"/>
      <c r="J34" s="546"/>
    </row>
    <row r="35" spans="1:10" s="159" customFormat="1" ht="35.25" customHeight="1">
      <c r="A35" s="53" t="s">
        <v>333</v>
      </c>
      <c r="B35" s="160"/>
      <c r="C35" s="54" t="s">
        <v>545</v>
      </c>
      <c r="D35" s="199" t="s">
        <v>746</v>
      </c>
      <c r="E35" s="161"/>
      <c r="F35" s="104"/>
      <c r="G35" s="104">
        <v>2054487</v>
      </c>
      <c r="H35" s="104"/>
      <c r="I35" s="104"/>
      <c r="J35" s="546"/>
    </row>
    <row r="36" spans="1:10" s="159" customFormat="1" ht="115.5" customHeight="1">
      <c r="A36" s="53"/>
      <c r="B36" s="160"/>
      <c r="C36" s="54" t="s">
        <v>632</v>
      </c>
      <c r="D36" s="199" t="s">
        <v>747</v>
      </c>
      <c r="E36" s="161"/>
      <c r="F36" s="104"/>
      <c r="G36" s="104"/>
      <c r="H36" s="104"/>
      <c r="I36" s="104"/>
      <c r="J36" s="546"/>
    </row>
    <row r="37" spans="1:10" s="159" customFormat="1" ht="35.25" customHeight="1">
      <c r="A37" s="53"/>
      <c r="B37" s="160"/>
      <c r="C37" s="54" t="s">
        <v>177</v>
      </c>
      <c r="D37" s="199" t="s">
        <v>748</v>
      </c>
      <c r="E37" s="161"/>
      <c r="F37" s="104">
        <v>411940</v>
      </c>
      <c r="G37" s="104">
        <v>2510171</v>
      </c>
      <c r="H37" s="104"/>
      <c r="I37" s="104"/>
      <c r="J37" s="546"/>
    </row>
    <row r="38" spans="1:10" s="155" customFormat="1" ht="35.25" customHeight="1">
      <c r="A38" s="53" t="s">
        <v>334</v>
      </c>
      <c r="B38" s="157" t="s">
        <v>335</v>
      </c>
      <c r="C38" s="152" t="s">
        <v>681</v>
      </c>
      <c r="D38" s="153" t="s">
        <v>336</v>
      </c>
      <c r="E38" s="153"/>
      <c r="F38" s="104">
        <v>5500000</v>
      </c>
      <c r="G38" s="104">
        <v>33000000</v>
      </c>
      <c r="H38" s="104"/>
      <c r="I38" s="104"/>
      <c r="J38" s="546"/>
    </row>
    <row r="39" spans="1:10" s="155" customFormat="1" ht="35.25" customHeight="1">
      <c r="A39" s="53" t="s">
        <v>337</v>
      </c>
      <c r="B39" s="157" t="s">
        <v>338</v>
      </c>
      <c r="C39" s="152" t="s">
        <v>682</v>
      </c>
      <c r="D39" s="153" t="s">
        <v>339</v>
      </c>
      <c r="E39" s="153"/>
      <c r="F39" s="104">
        <v>16500000</v>
      </c>
      <c r="G39" s="104">
        <v>99000000</v>
      </c>
      <c r="H39" s="104"/>
      <c r="I39" s="104"/>
      <c r="J39" s="546"/>
    </row>
    <row r="40" spans="1:10" s="155" customFormat="1" ht="35.25" customHeight="1">
      <c r="A40" s="53" t="s">
        <v>340</v>
      </c>
      <c r="B40" s="157" t="s">
        <v>341</v>
      </c>
      <c r="C40" s="152" t="s">
        <v>683</v>
      </c>
      <c r="D40" s="153" t="s">
        <v>342</v>
      </c>
      <c r="E40" s="153"/>
      <c r="F40" s="104">
        <v>11000000</v>
      </c>
      <c r="G40" s="104">
        <v>66000000</v>
      </c>
      <c r="H40" s="104"/>
      <c r="I40" s="104"/>
      <c r="J40" s="546"/>
    </row>
    <row r="41" spans="1:10" s="155" customFormat="1" ht="35.25" customHeight="1">
      <c r="A41" s="53"/>
      <c r="B41" s="157" t="s">
        <v>343</v>
      </c>
      <c r="C41" s="152" t="s">
        <v>684</v>
      </c>
      <c r="D41" s="153" t="s">
        <v>344</v>
      </c>
      <c r="E41" s="153"/>
      <c r="F41" s="104">
        <v>7079869</v>
      </c>
      <c r="G41" s="104">
        <v>51923271</v>
      </c>
      <c r="H41" s="104"/>
      <c r="I41" s="104"/>
      <c r="J41" s="546"/>
    </row>
    <row r="42" spans="1:10" s="155" customFormat="1" ht="35.25" customHeight="1">
      <c r="A42" s="53" t="s">
        <v>345</v>
      </c>
      <c r="B42" s="157" t="s">
        <v>346</v>
      </c>
      <c r="C42" s="152" t="s">
        <v>685</v>
      </c>
      <c r="D42" s="153" t="s">
        <v>347</v>
      </c>
      <c r="E42" s="153"/>
      <c r="F42" s="104"/>
      <c r="G42" s="104"/>
      <c r="H42" s="104"/>
      <c r="I42" s="104"/>
      <c r="J42" s="546"/>
    </row>
    <row r="43" spans="1:10" s="155" customFormat="1" ht="35.25" customHeight="1">
      <c r="A43" s="53" t="s">
        <v>348</v>
      </c>
      <c r="B43" s="157" t="s">
        <v>349</v>
      </c>
      <c r="C43" s="152" t="s">
        <v>686</v>
      </c>
      <c r="D43" s="153" t="s">
        <v>350</v>
      </c>
      <c r="E43" s="153"/>
      <c r="F43" s="104">
        <v>1745778</v>
      </c>
      <c r="G43" s="104">
        <v>37489315</v>
      </c>
      <c r="H43" s="104"/>
      <c r="I43" s="104"/>
      <c r="J43" s="546"/>
    </row>
    <row r="44" spans="1:10" s="155" customFormat="1" ht="35.25" customHeight="1">
      <c r="A44" s="53" t="s">
        <v>351</v>
      </c>
      <c r="B44" s="157" t="s">
        <v>352</v>
      </c>
      <c r="C44" s="152" t="s">
        <v>687</v>
      </c>
      <c r="D44" s="153" t="s">
        <v>353</v>
      </c>
      <c r="E44" s="153"/>
      <c r="F44" s="104"/>
      <c r="G44" s="104"/>
      <c r="H44" s="104"/>
      <c r="I44" s="104"/>
      <c r="J44" s="546"/>
    </row>
    <row r="45" spans="1:10" s="155" customFormat="1" ht="35.25" customHeight="1">
      <c r="A45" s="155" t="s">
        <v>354</v>
      </c>
      <c r="B45" s="157" t="s">
        <v>355</v>
      </c>
      <c r="C45" s="152" t="s">
        <v>688</v>
      </c>
      <c r="D45" s="153" t="s">
        <v>356</v>
      </c>
      <c r="E45" s="153"/>
      <c r="F45" s="104">
        <v>13712330</v>
      </c>
      <c r="G45" s="104">
        <v>82364391</v>
      </c>
      <c r="H45" s="104"/>
      <c r="I45" s="104"/>
      <c r="J45" s="546"/>
    </row>
    <row r="46" spans="1:10" s="155" customFormat="1" ht="35.25" customHeight="1">
      <c r="A46" s="53" t="s">
        <v>357</v>
      </c>
      <c r="B46" s="162"/>
      <c r="C46" s="55" t="s">
        <v>689</v>
      </c>
      <c r="D46" s="199" t="s">
        <v>749</v>
      </c>
      <c r="E46" s="161"/>
      <c r="F46" s="104"/>
      <c r="G46" s="104"/>
      <c r="H46" s="104"/>
      <c r="I46" s="104"/>
      <c r="J46" s="546"/>
    </row>
    <row r="47" spans="1:10" s="155" customFormat="1" ht="35.25" customHeight="1">
      <c r="A47" s="53"/>
      <c r="B47" s="162"/>
      <c r="C47" s="55" t="s">
        <v>505</v>
      </c>
      <c r="D47" s="199" t="s">
        <v>750</v>
      </c>
      <c r="E47" s="161"/>
      <c r="F47" s="104"/>
      <c r="G47" s="104"/>
      <c r="H47" s="104"/>
      <c r="I47" s="104"/>
      <c r="J47" s="546"/>
    </row>
    <row r="48" spans="1:10" s="155" customFormat="1" ht="35.25" customHeight="1">
      <c r="A48" s="53"/>
      <c r="B48" s="162"/>
      <c r="C48" s="55" t="s">
        <v>187</v>
      </c>
      <c r="D48" s="199" t="s">
        <v>751</v>
      </c>
      <c r="E48" s="161"/>
      <c r="F48" s="104"/>
      <c r="G48" s="104"/>
      <c r="H48" s="104"/>
      <c r="I48" s="104"/>
      <c r="J48" s="546"/>
    </row>
    <row r="49" spans="1:10" s="155" customFormat="1" ht="35.25" customHeight="1">
      <c r="A49" s="53"/>
      <c r="B49" s="162"/>
      <c r="C49" s="55" t="s">
        <v>615</v>
      </c>
      <c r="D49" s="199" t="s">
        <v>752</v>
      </c>
      <c r="E49" s="161"/>
      <c r="F49" s="104"/>
      <c r="G49" s="104"/>
      <c r="H49" s="104"/>
      <c r="I49" s="104"/>
      <c r="J49" s="546"/>
    </row>
    <row r="50" spans="1:10" s="155" customFormat="1" ht="35.25" customHeight="1">
      <c r="A50" s="53"/>
      <c r="B50" s="162"/>
      <c r="C50" s="55" t="s">
        <v>358</v>
      </c>
      <c r="D50" s="199" t="s">
        <v>753</v>
      </c>
      <c r="E50" s="161"/>
      <c r="F50" s="104">
        <v>11000000</v>
      </c>
      <c r="G50" s="104">
        <v>66000000</v>
      </c>
      <c r="H50" s="104"/>
      <c r="I50" s="104"/>
      <c r="J50" s="546"/>
    </row>
    <row r="51" spans="1:10" s="155" customFormat="1" ht="44.25" customHeight="1">
      <c r="A51" s="53"/>
      <c r="B51" s="162"/>
      <c r="C51" s="55" t="s">
        <v>275</v>
      </c>
      <c r="D51" s="199" t="s">
        <v>754</v>
      </c>
      <c r="E51" s="161"/>
      <c r="F51" s="104"/>
      <c r="G51" s="104"/>
      <c r="H51" s="104"/>
      <c r="I51" s="104"/>
      <c r="J51" s="546"/>
    </row>
    <row r="52" spans="1:10" s="155" customFormat="1" ht="47.25" customHeight="1">
      <c r="A52" s="53"/>
      <c r="B52" s="162"/>
      <c r="C52" s="55" t="s">
        <v>761</v>
      </c>
      <c r="D52" s="199" t="s">
        <v>755</v>
      </c>
      <c r="E52" s="161"/>
      <c r="F52" s="104">
        <v>2712330</v>
      </c>
      <c r="G52" s="104">
        <v>16364391</v>
      </c>
      <c r="H52" s="104"/>
      <c r="I52" s="104"/>
      <c r="J52" s="546"/>
    </row>
    <row r="53" spans="1:10" s="155" customFormat="1" ht="35.25" customHeight="1">
      <c r="A53" s="53"/>
      <c r="B53" s="162"/>
      <c r="C53" s="55" t="s">
        <v>266</v>
      </c>
      <c r="D53" s="199" t="s">
        <v>756</v>
      </c>
      <c r="E53" s="161"/>
      <c r="F53" s="104"/>
      <c r="G53" s="104"/>
      <c r="H53" s="104"/>
      <c r="I53" s="104"/>
      <c r="J53" s="546"/>
    </row>
    <row r="54" spans="1:10" s="155" customFormat="1" ht="35.25" customHeight="1">
      <c r="A54" s="53" t="s">
        <v>359</v>
      </c>
      <c r="B54" s="162"/>
      <c r="C54" s="55" t="s">
        <v>360</v>
      </c>
      <c r="D54" s="199" t="s">
        <v>984</v>
      </c>
      <c r="E54" s="161"/>
      <c r="F54" s="104"/>
      <c r="G54" s="104"/>
      <c r="H54" s="104"/>
      <c r="I54" s="104"/>
      <c r="J54" s="546"/>
    </row>
    <row r="55" spans="1:10" s="155" customFormat="1" ht="51.75" customHeight="1">
      <c r="B55" s="163" t="s">
        <v>91</v>
      </c>
      <c r="C55" s="149" t="s">
        <v>361</v>
      </c>
      <c r="D55" s="156">
        <v>23</v>
      </c>
      <c r="E55" s="156"/>
      <c r="F55" s="102">
        <v>206223682</v>
      </c>
      <c r="G55" s="102">
        <v>-4814435216</v>
      </c>
      <c r="H55" s="102"/>
      <c r="I55" s="102"/>
      <c r="J55" s="546"/>
    </row>
    <row r="56" spans="1:10" s="155" customFormat="1" ht="35.25" customHeight="1">
      <c r="B56" s="163" t="s">
        <v>92</v>
      </c>
      <c r="C56" s="149" t="s">
        <v>362</v>
      </c>
      <c r="D56" s="150" t="s">
        <v>363</v>
      </c>
      <c r="E56" s="150"/>
      <c r="F56" s="104"/>
      <c r="G56" s="104"/>
      <c r="H56" s="104"/>
      <c r="I56" s="104"/>
      <c r="J56" s="546"/>
    </row>
    <row r="57" spans="1:10" s="155" customFormat="1" ht="35.25" customHeight="1">
      <c r="A57" s="53" t="s">
        <v>364</v>
      </c>
      <c r="B57" s="157" t="s">
        <v>365</v>
      </c>
      <c r="C57" s="152" t="s">
        <v>690</v>
      </c>
      <c r="D57" s="153" t="s">
        <v>366</v>
      </c>
      <c r="E57" s="153"/>
      <c r="F57" s="104"/>
      <c r="G57" s="104"/>
      <c r="H57" s="104"/>
      <c r="I57" s="104"/>
      <c r="J57" s="546"/>
    </row>
    <row r="58" spans="1:10" s="155" customFormat="1" ht="35.25" customHeight="1">
      <c r="A58" s="53" t="s">
        <v>367</v>
      </c>
      <c r="B58" s="157" t="s">
        <v>368</v>
      </c>
      <c r="C58" s="152" t="s">
        <v>691</v>
      </c>
      <c r="D58" s="153" t="s">
        <v>369</v>
      </c>
      <c r="E58" s="153"/>
      <c r="F58" s="104"/>
      <c r="G58" s="104"/>
      <c r="H58" s="104"/>
      <c r="I58" s="104"/>
      <c r="J58" s="546"/>
    </row>
    <row r="59" spans="1:10" s="155" customFormat="1" ht="51.6" customHeight="1">
      <c r="B59" s="163" t="s">
        <v>93</v>
      </c>
      <c r="C59" s="149" t="s">
        <v>370</v>
      </c>
      <c r="D59" s="156">
        <v>30</v>
      </c>
      <c r="E59" s="156"/>
      <c r="F59" s="102">
        <v>206223682</v>
      </c>
      <c r="G59" s="102">
        <v>-4814435216</v>
      </c>
      <c r="H59" s="102"/>
      <c r="I59" s="102"/>
      <c r="J59" s="546"/>
    </row>
    <row r="60" spans="1:10" s="155" customFormat="1" ht="35.25" customHeight="1">
      <c r="A60" s="53"/>
      <c r="B60" s="157">
        <v>6.1</v>
      </c>
      <c r="C60" s="152" t="s">
        <v>692</v>
      </c>
      <c r="D60" s="164">
        <v>31</v>
      </c>
      <c r="E60" s="164"/>
      <c r="F60" s="104">
        <v>52506682</v>
      </c>
      <c r="G60" s="104">
        <v>-10486021</v>
      </c>
      <c r="H60" s="104"/>
      <c r="I60" s="104"/>
      <c r="J60" s="546"/>
    </row>
    <row r="61" spans="1:10" s="155" customFormat="1" ht="35.25" customHeight="1">
      <c r="A61" s="53" t="s">
        <v>301</v>
      </c>
      <c r="B61" s="157">
        <v>6.2</v>
      </c>
      <c r="C61" s="152" t="s">
        <v>693</v>
      </c>
      <c r="D61" s="164">
        <v>32</v>
      </c>
      <c r="E61" s="164"/>
      <c r="F61" s="104">
        <v>153717000</v>
      </c>
      <c r="G61" s="104">
        <v>-4803949195</v>
      </c>
      <c r="H61" s="104"/>
      <c r="I61" s="104"/>
      <c r="J61" s="546"/>
    </row>
    <row r="62" spans="1:10" s="155" customFormat="1" ht="35.25" customHeight="1">
      <c r="B62" s="163" t="s">
        <v>62</v>
      </c>
      <c r="C62" s="149" t="s">
        <v>371</v>
      </c>
      <c r="D62" s="156">
        <v>40</v>
      </c>
      <c r="E62" s="156"/>
      <c r="F62" s="102"/>
      <c r="G62" s="102"/>
      <c r="H62" s="102"/>
      <c r="I62" s="102"/>
      <c r="J62" s="546"/>
    </row>
    <row r="63" spans="1:10" s="155" customFormat="1" ht="51.75" customHeight="1">
      <c r="B63" s="156" t="s">
        <v>94</v>
      </c>
      <c r="C63" s="165" t="s">
        <v>372</v>
      </c>
      <c r="D63" s="156">
        <v>41</v>
      </c>
      <c r="E63" s="156"/>
      <c r="F63" s="102">
        <v>206223682</v>
      </c>
      <c r="G63" s="102">
        <v>-4814435216</v>
      </c>
      <c r="H63" s="102"/>
      <c r="I63" s="102"/>
      <c r="J63" s="546"/>
    </row>
    <row r="64" spans="1:10" s="53" customFormat="1" ht="20.25" customHeight="1">
      <c r="A64" s="166"/>
      <c r="B64" s="167"/>
      <c r="C64" s="508"/>
      <c r="D64" s="168"/>
      <c r="E64" s="168"/>
      <c r="F64" s="169"/>
      <c r="G64" s="169"/>
      <c r="H64" s="169"/>
    </row>
    <row r="65" spans="1:9" ht="15" customHeight="1">
      <c r="A65" s="170"/>
      <c r="B65" s="171"/>
      <c r="C65" s="171"/>
      <c r="D65" s="171"/>
      <c r="E65" s="171"/>
      <c r="G65" s="734"/>
      <c r="H65" s="734"/>
      <c r="I65" s="172"/>
    </row>
    <row r="66" spans="1:9" ht="29.25" customHeight="1">
      <c r="A66" s="170"/>
      <c r="B66" s="734" t="s">
        <v>973</v>
      </c>
      <c r="C66" s="734"/>
      <c r="D66" s="739" t="s">
        <v>987</v>
      </c>
      <c r="E66" s="735"/>
      <c r="F66" s="735"/>
      <c r="G66" s="739" t="s">
        <v>974</v>
      </c>
      <c r="H66" s="734" t="s">
        <v>975</v>
      </c>
      <c r="I66" s="734"/>
    </row>
    <row r="67" spans="1:9" ht="12.75" customHeight="1">
      <c r="A67" s="170"/>
      <c r="B67" s="509"/>
      <c r="C67" s="509"/>
      <c r="D67" s="739"/>
      <c r="E67" s="510"/>
      <c r="F67" s="510"/>
      <c r="G67" s="739"/>
      <c r="H67" s="114"/>
      <c r="I67" s="177"/>
    </row>
    <row r="68" spans="1:9" ht="19.5" customHeight="1">
      <c r="A68" s="170"/>
      <c r="B68" s="253"/>
      <c r="C68" s="176"/>
      <c r="D68" s="176"/>
      <c r="E68" s="176"/>
      <c r="G68" s="255"/>
      <c r="H68" s="177"/>
      <c r="I68" s="177"/>
    </row>
    <row r="69" spans="1:9" ht="19.5" customHeight="1">
      <c r="A69" s="170"/>
      <c r="B69" s="253"/>
      <c r="C69" s="176"/>
      <c r="D69" s="176"/>
      <c r="E69" s="176"/>
      <c r="G69" s="255"/>
      <c r="H69" s="177"/>
      <c r="I69" s="177"/>
    </row>
    <row r="70" spans="1:9" ht="19.5" customHeight="1">
      <c r="A70" s="170"/>
      <c r="B70" s="253"/>
      <c r="C70" s="176"/>
      <c r="D70" s="176"/>
      <c r="E70" s="176"/>
      <c r="G70" s="255"/>
      <c r="H70" s="177"/>
      <c r="I70" s="177"/>
    </row>
    <row r="71" spans="1:9" ht="19.5" customHeight="1">
      <c r="A71" s="170"/>
      <c r="B71" s="253"/>
      <c r="C71" s="176"/>
      <c r="D71" s="176"/>
      <c r="E71" s="176"/>
      <c r="G71" s="255"/>
      <c r="H71" s="177"/>
      <c r="I71" s="177"/>
    </row>
    <row r="72" spans="1:9">
      <c r="B72" s="183"/>
      <c r="C72" s="184"/>
      <c r="D72" s="183"/>
      <c r="E72" s="183"/>
      <c r="F72" s="185"/>
      <c r="G72" s="186"/>
      <c r="H72" s="187"/>
      <c r="I72" s="187"/>
    </row>
    <row r="73" spans="1:9">
      <c r="B73" s="183"/>
      <c r="C73" s="171"/>
      <c r="D73" s="171"/>
      <c r="E73" s="171"/>
      <c r="F73" s="188"/>
      <c r="G73" s="183"/>
      <c r="H73" s="171"/>
      <c r="I73" s="171"/>
    </row>
    <row r="74" spans="1:9">
      <c r="B74" s="182"/>
      <c r="C74" s="181"/>
      <c r="D74" s="181"/>
      <c r="E74" s="181"/>
      <c r="F74" s="188"/>
      <c r="G74" s="189"/>
      <c r="H74" s="117"/>
      <c r="I74" s="117"/>
    </row>
    <row r="75" spans="1:9">
      <c r="B75" s="190"/>
      <c r="C75" s="175"/>
      <c r="D75" s="175"/>
      <c r="E75" s="175"/>
      <c r="F75" s="188"/>
      <c r="G75" s="610"/>
      <c r="H75" s="140"/>
      <c r="I75" s="140"/>
    </row>
    <row r="76" spans="1:9">
      <c r="B76" s="182"/>
      <c r="D76" s="191"/>
      <c r="E76" s="191"/>
    </row>
    <row r="82" spans="1:7">
      <c r="A82" s="170"/>
      <c r="B82" s="170"/>
      <c r="C82" s="170"/>
      <c r="F82" s="170"/>
      <c r="G82" s="170"/>
    </row>
    <row r="83" spans="1:7">
      <c r="A83" s="170"/>
      <c r="B83" s="170"/>
      <c r="C83" s="170"/>
      <c r="F83" s="170"/>
      <c r="G83" s="170"/>
    </row>
    <row r="84" spans="1:7">
      <c r="A84" s="170"/>
      <c r="B84" s="170"/>
      <c r="C84" s="170"/>
      <c r="F84" s="170"/>
      <c r="G84" s="170"/>
    </row>
    <row r="85" spans="1:7">
      <c r="A85" s="170"/>
      <c r="B85" s="170"/>
      <c r="C85" s="170"/>
      <c r="F85" s="170"/>
      <c r="G85" s="170"/>
    </row>
    <row r="86" spans="1:7">
      <c r="A86" s="170"/>
      <c r="B86" s="170"/>
      <c r="C86" s="170"/>
      <c r="F86" s="170"/>
      <c r="G86" s="170"/>
    </row>
    <row r="87" spans="1:7">
      <c r="A87" s="170"/>
      <c r="B87" s="170"/>
      <c r="C87" s="170"/>
      <c r="F87" s="170"/>
      <c r="G87" s="170"/>
    </row>
    <row r="88" spans="1:7">
      <c r="A88" s="170"/>
      <c r="B88" s="170"/>
      <c r="C88" s="170"/>
      <c r="F88" s="170"/>
      <c r="G88" s="170"/>
    </row>
  </sheetData>
  <mergeCells count="19">
    <mergeCell ref="B66:C66"/>
    <mergeCell ref="E66:F66"/>
    <mergeCell ref="H66:I66"/>
    <mergeCell ref="H12:I12"/>
    <mergeCell ref="D8:G8"/>
    <mergeCell ref="D10:G10"/>
    <mergeCell ref="B12:B13"/>
    <mergeCell ref="C12:C13"/>
    <mergeCell ref="D12:D13"/>
    <mergeCell ref="F12:G12"/>
    <mergeCell ref="G66:G67"/>
    <mergeCell ref="D66:D67"/>
    <mergeCell ref="G65:H65"/>
    <mergeCell ref="D7:H7"/>
    <mergeCell ref="B1:I1"/>
    <mergeCell ref="B2:I2"/>
    <mergeCell ref="B3:I3"/>
    <mergeCell ref="B4:I4"/>
    <mergeCell ref="D6:G6"/>
  </mergeCells>
  <printOptions horizontalCentered="1"/>
  <pageMargins left="0.47244094488188981" right="0.35433070866141736" top="0.59055118110236227" bottom="0.19685039370078741" header="0.31496062992125984" footer="0.31496062992125984"/>
  <pageSetup paperSize="9" scale="58" fitToHeight="2" orientation="portrait" r:id="rId1"/>
  <rowBreaks count="1" manualBreakCount="1">
    <brk id="38" min="1"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107"/>
  <sheetViews>
    <sheetView showGridLines="0" view="pageBreakPreview" zoomScale="85" zoomScaleSheetLayoutView="85" workbookViewId="0">
      <selection activeCell="D13" sqref="D13"/>
    </sheetView>
  </sheetViews>
  <sheetFormatPr defaultColWidth="9.140625" defaultRowHeight="12.75"/>
  <cols>
    <col min="1" max="1" width="7.5703125" style="234" customWidth="1"/>
    <col min="2" max="2" width="55.140625" style="182" customWidth="1"/>
    <col min="3" max="3" width="17.85546875" style="170" customWidth="1"/>
    <col min="4" max="4" width="10.85546875" style="170" customWidth="1"/>
    <col min="5" max="5" width="33" style="170" customWidth="1"/>
    <col min="6" max="6" width="34.7109375" style="170" customWidth="1"/>
    <col min="7" max="8" width="19.7109375" style="170" bestFit="1" customWidth="1"/>
    <col min="9" max="16384" width="9.140625" style="170"/>
  </cols>
  <sheetData>
    <row r="1" spans="1:8" s="536" customFormat="1" ht="63.75" customHeight="1">
      <c r="A1" s="728" t="s">
        <v>657</v>
      </c>
      <c r="B1" s="728"/>
      <c r="C1" s="728"/>
      <c r="D1" s="728"/>
      <c r="E1" s="728"/>
      <c r="F1" s="728"/>
    </row>
    <row r="2" spans="1:8" s="536" customFormat="1" ht="30" customHeight="1">
      <c r="A2" s="729" t="s">
        <v>634</v>
      </c>
      <c r="B2" s="729"/>
      <c r="C2" s="729"/>
      <c r="D2" s="729"/>
      <c r="E2" s="729"/>
      <c r="F2" s="729"/>
    </row>
    <row r="3" spans="1:8" s="53" customFormat="1" ht="36.75" customHeight="1">
      <c r="A3" s="741" t="s">
        <v>378</v>
      </c>
      <c r="B3" s="741"/>
      <c r="C3" s="741"/>
      <c r="D3" s="741"/>
      <c r="E3" s="741"/>
      <c r="F3" s="741"/>
    </row>
    <row r="4" spans="1:8" s="53" customFormat="1" ht="15" customHeight="1">
      <c r="A4" s="742" t="s">
        <v>1012</v>
      </c>
      <c r="B4" s="742"/>
      <c r="C4" s="742"/>
      <c r="D4" s="742"/>
      <c r="E4" s="742"/>
      <c r="F4" s="742"/>
    </row>
    <row r="5" spans="1:8" s="53" customFormat="1">
      <c r="A5" s="605"/>
      <c r="B5" s="144"/>
      <c r="C5" s="168"/>
      <c r="D5" s="168"/>
      <c r="E5" s="144"/>
      <c r="F5" s="144"/>
    </row>
    <row r="6" spans="1:8" s="140" customFormat="1" ht="32.25" customHeight="1">
      <c r="A6" s="143" t="s">
        <v>280</v>
      </c>
      <c r="B6" s="550" t="s">
        <v>698</v>
      </c>
      <c r="C6" s="745" t="s">
        <v>1002</v>
      </c>
      <c r="D6" s="745"/>
      <c r="E6" s="745"/>
      <c r="F6" s="745"/>
    </row>
    <row r="7" spans="1:8" s="140" customFormat="1" ht="32.25" customHeight="1">
      <c r="A7" s="143" t="s">
        <v>281</v>
      </c>
      <c r="B7" s="550" t="s">
        <v>700</v>
      </c>
      <c r="C7" s="745" t="s">
        <v>1010</v>
      </c>
      <c r="D7" s="745"/>
      <c r="E7" s="745"/>
      <c r="F7" s="745"/>
    </row>
    <row r="8" spans="1:8" s="140" customFormat="1" ht="32.25" customHeight="1">
      <c r="A8" s="143" t="s">
        <v>282</v>
      </c>
      <c r="B8" s="550" t="s">
        <v>702</v>
      </c>
      <c r="C8" s="745" t="s">
        <v>1003</v>
      </c>
      <c r="D8" s="745"/>
      <c r="E8" s="745"/>
      <c r="F8" s="745"/>
    </row>
    <row r="9" spans="1:8" s="53" customFormat="1" ht="30" customHeight="1">
      <c r="A9" s="145" t="s">
        <v>419</v>
      </c>
      <c r="B9" s="609" t="s">
        <v>992</v>
      </c>
      <c r="C9" s="535" t="s">
        <v>1004</v>
      </c>
      <c r="E9" s="599"/>
      <c r="F9" s="599"/>
    </row>
    <row r="10" spans="1:8" s="140" customFormat="1" ht="32.25" customHeight="1">
      <c r="A10" s="145" t="s">
        <v>422</v>
      </c>
      <c r="B10" s="550" t="s">
        <v>704</v>
      </c>
      <c r="C10" s="727" t="s">
        <v>1017</v>
      </c>
      <c r="D10" s="727"/>
      <c r="E10" s="727"/>
      <c r="F10" s="727"/>
    </row>
    <row r="11" spans="1:8" s="53" customFormat="1">
      <c r="A11" s="194"/>
      <c r="F11" s="146" t="s">
        <v>503</v>
      </c>
    </row>
    <row r="12" spans="1:8" s="53" customFormat="1" ht="39.75" customHeight="1">
      <c r="A12" s="601" t="s">
        <v>379</v>
      </c>
      <c r="B12" s="602" t="s">
        <v>284</v>
      </c>
      <c r="C12" s="601" t="s">
        <v>380</v>
      </c>
      <c r="D12" s="601" t="s">
        <v>381</v>
      </c>
      <c r="E12" s="195" t="s">
        <v>499</v>
      </c>
      <c r="F12" s="195" t="s">
        <v>658</v>
      </c>
    </row>
    <row r="13" spans="1:8" s="53" customFormat="1" ht="36.75" customHeight="1">
      <c r="A13" s="601" t="s">
        <v>288</v>
      </c>
      <c r="B13" s="196" t="s">
        <v>382</v>
      </c>
      <c r="C13" s="156"/>
      <c r="D13" s="156"/>
      <c r="E13" s="466"/>
      <c r="F13" s="466"/>
    </row>
    <row r="14" spans="1:8" s="53" customFormat="1" ht="36.75" customHeight="1">
      <c r="A14" s="601" t="s">
        <v>280</v>
      </c>
      <c r="B14" s="196" t="s">
        <v>190</v>
      </c>
      <c r="C14" s="156">
        <v>110</v>
      </c>
      <c r="D14" s="156"/>
      <c r="E14" s="494">
        <v>1038546632</v>
      </c>
      <c r="F14" s="494">
        <v>715178746</v>
      </c>
      <c r="G14" s="547"/>
      <c r="H14" s="547"/>
    </row>
    <row r="15" spans="1:8" s="53" customFormat="1" ht="36.75" customHeight="1">
      <c r="A15" s="197" t="s">
        <v>291</v>
      </c>
      <c r="B15" s="198" t="s">
        <v>667</v>
      </c>
      <c r="C15" s="161" t="s">
        <v>383</v>
      </c>
      <c r="D15" s="199"/>
      <c r="E15" s="495">
        <v>1038546632</v>
      </c>
      <c r="F15" s="495">
        <v>715178746</v>
      </c>
      <c r="G15" s="547"/>
      <c r="H15" s="547"/>
    </row>
    <row r="16" spans="1:8" s="53" customFormat="1" ht="36.75" customHeight="1">
      <c r="A16" s="197" t="s">
        <v>294</v>
      </c>
      <c r="B16" s="198" t="s">
        <v>969</v>
      </c>
      <c r="C16" s="161">
        <v>112</v>
      </c>
      <c r="D16" s="199"/>
      <c r="E16" s="495"/>
      <c r="F16" s="495"/>
      <c r="G16" s="547"/>
      <c r="H16" s="547"/>
    </row>
    <row r="17" spans="1:8" s="53" customFormat="1" ht="36.75" customHeight="1">
      <c r="A17" s="601" t="s">
        <v>281</v>
      </c>
      <c r="B17" s="196" t="s">
        <v>384</v>
      </c>
      <c r="C17" s="156">
        <v>120</v>
      </c>
      <c r="D17" s="156"/>
      <c r="E17" s="494">
        <v>59364216000</v>
      </c>
      <c r="F17" s="494">
        <v>59210499000</v>
      </c>
      <c r="G17" s="547"/>
      <c r="H17" s="547"/>
    </row>
    <row r="18" spans="1:8" s="159" customFormat="1" ht="36.75" customHeight="1">
      <c r="A18" s="200" t="s">
        <v>316</v>
      </c>
      <c r="B18" s="201" t="s">
        <v>668</v>
      </c>
      <c r="C18" s="153" t="s">
        <v>385</v>
      </c>
      <c r="D18" s="199"/>
      <c r="E18" s="495">
        <v>59364216000</v>
      </c>
      <c r="F18" s="495">
        <v>59210499000</v>
      </c>
      <c r="G18" s="547"/>
      <c r="H18" s="547"/>
    </row>
    <row r="19" spans="1:8" s="159" customFormat="1" ht="36.75" customHeight="1">
      <c r="A19" s="200"/>
      <c r="B19" s="202" t="s">
        <v>386</v>
      </c>
      <c r="C19" s="154">
        <v>121.1</v>
      </c>
      <c r="D19" s="199"/>
      <c r="E19" s="495">
        <v>59364216000</v>
      </c>
      <c r="F19" s="110">
        <v>59210499000</v>
      </c>
      <c r="G19" s="547"/>
      <c r="H19" s="547"/>
    </row>
    <row r="20" spans="1:8" s="159" customFormat="1" ht="36.75" customHeight="1">
      <c r="A20" s="200"/>
      <c r="B20" s="202" t="s">
        <v>205</v>
      </c>
      <c r="C20" s="154">
        <v>121.2</v>
      </c>
      <c r="D20" s="199"/>
      <c r="E20" s="495"/>
      <c r="F20" s="495"/>
      <c r="G20" s="547"/>
      <c r="H20" s="547"/>
    </row>
    <row r="21" spans="1:8" s="159" customFormat="1" ht="36.75" customHeight="1">
      <c r="A21" s="200"/>
      <c r="B21" s="202" t="s">
        <v>387</v>
      </c>
      <c r="C21" s="154">
        <v>121.3</v>
      </c>
      <c r="D21" s="199"/>
      <c r="E21" s="495"/>
      <c r="F21" s="495"/>
      <c r="G21" s="547"/>
      <c r="H21" s="547"/>
    </row>
    <row r="22" spans="1:8" s="159" customFormat="1" ht="36.75" customHeight="1">
      <c r="A22" s="200"/>
      <c r="B22" s="202" t="s">
        <v>388</v>
      </c>
      <c r="C22" s="154">
        <v>121.4</v>
      </c>
      <c r="D22" s="199"/>
      <c r="E22" s="495"/>
      <c r="F22" s="495"/>
      <c r="G22" s="547"/>
      <c r="H22" s="547"/>
    </row>
    <row r="23" spans="1:8" s="159" customFormat="1" ht="36.75" customHeight="1">
      <c r="A23" s="200"/>
      <c r="B23" s="202" t="s">
        <v>389</v>
      </c>
      <c r="C23" s="154">
        <v>121.5</v>
      </c>
      <c r="D23" s="199"/>
      <c r="E23" s="495"/>
      <c r="F23" s="495"/>
      <c r="G23" s="547"/>
      <c r="H23" s="547"/>
    </row>
    <row r="24" spans="1:8" s="159" customFormat="1" ht="36.75" customHeight="1">
      <c r="A24" s="200"/>
      <c r="B24" s="203" t="s">
        <v>390</v>
      </c>
      <c r="C24" s="154">
        <v>121.6</v>
      </c>
      <c r="D24" s="199"/>
      <c r="E24" s="495"/>
      <c r="F24" s="495"/>
      <c r="G24" s="547"/>
      <c r="H24" s="547"/>
    </row>
    <row r="25" spans="1:8" s="159" customFormat="1" ht="36.75" customHeight="1">
      <c r="A25" s="200" t="s">
        <v>321</v>
      </c>
      <c r="B25" s="198" t="s">
        <v>669</v>
      </c>
      <c r="C25" s="153" t="s">
        <v>391</v>
      </c>
      <c r="D25" s="204"/>
      <c r="E25" s="496"/>
      <c r="F25" s="496"/>
      <c r="G25" s="547"/>
      <c r="H25" s="547"/>
    </row>
    <row r="26" spans="1:8" s="53" customFormat="1" ht="36.75" customHeight="1">
      <c r="A26" s="601" t="s">
        <v>282</v>
      </c>
      <c r="B26" s="196" t="s">
        <v>392</v>
      </c>
      <c r="C26" s="150" t="s">
        <v>393</v>
      </c>
      <c r="D26" s="156"/>
      <c r="E26" s="496">
        <v>16946294</v>
      </c>
      <c r="F26" s="494">
        <v>307007939</v>
      </c>
      <c r="G26" s="547"/>
      <c r="H26" s="547"/>
    </row>
    <row r="27" spans="1:8" s="53" customFormat="1" ht="36.75" customHeight="1">
      <c r="A27" s="200" t="s">
        <v>327</v>
      </c>
      <c r="B27" s="205" t="s">
        <v>618</v>
      </c>
      <c r="C27" s="153" t="s">
        <v>394</v>
      </c>
      <c r="D27" s="204"/>
      <c r="E27" s="496"/>
      <c r="F27" s="496"/>
      <c r="G27" s="547"/>
      <c r="H27" s="547"/>
    </row>
    <row r="28" spans="1:8" s="53" customFormat="1" ht="36.75" customHeight="1">
      <c r="A28" s="206"/>
      <c r="B28" s="198" t="s">
        <v>395</v>
      </c>
      <c r="C28" s="154" t="s">
        <v>396</v>
      </c>
      <c r="D28" s="199"/>
      <c r="E28" s="495"/>
      <c r="F28" s="495"/>
      <c r="G28" s="547"/>
      <c r="H28" s="547"/>
    </row>
    <row r="29" spans="1:8" s="53" customFormat="1" ht="36.75" customHeight="1">
      <c r="A29" s="200" t="s">
        <v>329</v>
      </c>
      <c r="B29" s="205" t="s">
        <v>619</v>
      </c>
      <c r="C29" s="153" t="s">
        <v>397</v>
      </c>
      <c r="D29" s="204"/>
      <c r="E29" s="496"/>
      <c r="F29" s="496">
        <v>287660000</v>
      </c>
      <c r="G29" s="547"/>
      <c r="H29" s="547"/>
    </row>
    <row r="30" spans="1:8" s="53" customFormat="1" ht="36.75" customHeight="1">
      <c r="A30" s="197" t="s">
        <v>398</v>
      </c>
      <c r="B30" s="201" t="s">
        <v>152</v>
      </c>
      <c r="C30" s="161" t="s">
        <v>399</v>
      </c>
      <c r="D30" s="164"/>
      <c r="E30" s="495"/>
      <c r="F30" s="495"/>
      <c r="G30" s="547"/>
      <c r="H30" s="547"/>
    </row>
    <row r="31" spans="1:8" s="53" customFormat="1" ht="54" customHeight="1">
      <c r="A31" s="207"/>
      <c r="B31" s="198" t="s">
        <v>400</v>
      </c>
      <c r="C31" s="154" t="s">
        <v>401</v>
      </c>
      <c r="D31" s="199"/>
      <c r="E31" s="497"/>
      <c r="F31" s="497"/>
      <c r="G31" s="547"/>
      <c r="H31" s="547"/>
    </row>
    <row r="32" spans="1:8" s="53" customFormat="1" ht="36.75" customHeight="1">
      <c r="A32" s="202" t="s">
        <v>402</v>
      </c>
      <c r="B32" s="201" t="s">
        <v>153</v>
      </c>
      <c r="C32" s="154" t="s">
        <v>403</v>
      </c>
      <c r="D32" s="164"/>
      <c r="E32" s="495"/>
      <c r="F32" s="495">
        <v>287660000</v>
      </c>
      <c r="G32" s="547"/>
      <c r="H32" s="547"/>
    </row>
    <row r="33" spans="1:8" s="53" customFormat="1" ht="36.75" customHeight="1">
      <c r="A33" s="208"/>
      <c r="B33" s="198" t="s">
        <v>404</v>
      </c>
      <c r="C33" s="154">
        <v>136.1</v>
      </c>
      <c r="D33" s="164"/>
      <c r="E33" s="497"/>
      <c r="F33" s="497">
        <v>287660000</v>
      </c>
      <c r="G33" s="547"/>
      <c r="H33" s="547"/>
    </row>
    <row r="34" spans="1:8" s="53" customFormat="1" ht="36.75" customHeight="1">
      <c r="A34" s="208"/>
      <c r="B34" s="198" t="s">
        <v>405</v>
      </c>
      <c r="C34" s="161"/>
      <c r="D34" s="164"/>
      <c r="E34" s="497"/>
      <c r="F34" s="497"/>
      <c r="G34" s="547"/>
      <c r="H34" s="547"/>
    </row>
    <row r="35" spans="1:8" s="53" customFormat="1" ht="36.75" customHeight="1">
      <c r="A35" s="209" t="s">
        <v>335</v>
      </c>
      <c r="B35" s="201" t="s">
        <v>210</v>
      </c>
      <c r="C35" s="153" t="s">
        <v>406</v>
      </c>
      <c r="D35" s="204"/>
      <c r="E35" s="495">
        <v>16946294</v>
      </c>
      <c r="F35" s="495">
        <v>19347939</v>
      </c>
      <c r="G35" s="547"/>
      <c r="H35" s="547"/>
    </row>
    <row r="36" spans="1:8" s="53" customFormat="1" ht="36.75" customHeight="1">
      <c r="A36" s="210"/>
      <c r="B36" s="198" t="s">
        <v>407</v>
      </c>
      <c r="C36" s="154">
        <v>137.1</v>
      </c>
      <c r="D36" s="164"/>
      <c r="E36" s="497"/>
      <c r="F36" s="497"/>
      <c r="G36" s="547"/>
      <c r="H36" s="547"/>
    </row>
    <row r="37" spans="1:8" s="53" customFormat="1" ht="36.75" customHeight="1">
      <c r="A37" s="210"/>
      <c r="B37" s="198" t="s">
        <v>408</v>
      </c>
      <c r="C37" s="154">
        <v>137.19999999999999</v>
      </c>
      <c r="D37" s="164"/>
      <c r="E37" s="497"/>
      <c r="F37" s="497"/>
      <c r="G37" s="547"/>
      <c r="H37" s="547"/>
    </row>
    <row r="38" spans="1:8" s="53" customFormat="1" ht="36.75" customHeight="1">
      <c r="A38" s="210"/>
      <c r="B38" s="198" t="s">
        <v>409</v>
      </c>
      <c r="C38" s="154">
        <v>137.30000000000001</v>
      </c>
      <c r="D38" s="164"/>
      <c r="E38" s="497">
        <v>16635609</v>
      </c>
      <c r="F38" s="497">
        <v>19347939</v>
      </c>
      <c r="G38" s="547"/>
      <c r="H38" s="547"/>
    </row>
    <row r="39" spans="1:8" s="53" customFormat="1" ht="36.75" customHeight="1">
      <c r="A39" s="210"/>
      <c r="B39" s="198" t="s">
        <v>616</v>
      </c>
      <c r="C39" s="154">
        <v>137.4</v>
      </c>
      <c r="D39" s="164"/>
      <c r="E39" s="497">
        <v>310685</v>
      </c>
      <c r="F39" s="497"/>
      <c r="G39" s="547"/>
      <c r="H39" s="547"/>
    </row>
    <row r="40" spans="1:8" s="53" customFormat="1" ht="36.75" customHeight="1">
      <c r="A40" s="200" t="s">
        <v>338</v>
      </c>
      <c r="B40" s="205" t="s">
        <v>620</v>
      </c>
      <c r="C40" s="153" t="s">
        <v>410</v>
      </c>
      <c r="D40" s="204"/>
      <c r="E40" s="496"/>
      <c r="F40" s="496"/>
      <c r="G40" s="547"/>
      <c r="H40" s="547"/>
    </row>
    <row r="41" spans="1:8" s="155" customFormat="1" ht="36.75" customHeight="1">
      <c r="A41" s="211"/>
      <c r="B41" s="165" t="s">
        <v>411</v>
      </c>
      <c r="C41" s="150">
        <v>200</v>
      </c>
      <c r="D41" s="156"/>
      <c r="E41" s="494">
        <v>60419708926</v>
      </c>
      <c r="F41" s="494">
        <v>60232685685</v>
      </c>
      <c r="G41" s="547"/>
      <c r="H41" s="547"/>
    </row>
    <row r="42" spans="1:8" s="53" customFormat="1" ht="36.75" customHeight="1">
      <c r="A42" s="212" t="s">
        <v>312</v>
      </c>
      <c r="B42" s="213" t="s">
        <v>412</v>
      </c>
      <c r="C42" s="156" t="s">
        <v>87</v>
      </c>
      <c r="D42" s="156"/>
      <c r="E42" s="494"/>
      <c r="F42" s="494"/>
      <c r="G42" s="547"/>
      <c r="H42" s="547"/>
    </row>
    <row r="43" spans="1:8" s="53" customFormat="1" ht="36.75" customHeight="1">
      <c r="A43" s="214" t="s">
        <v>280</v>
      </c>
      <c r="B43" s="165" t="s">
        <v>413</v>
      </c>
      <c r="C43" s="154" t="s">
        <v>414</v>
      </c>
      <c r="D43" s="164"/>
      <c r="E43" s="497"/>
      <c r="F43" s="497"/>
      <c r="G43" s="547"/>
      <c r="H43" s="547"/>
    </row>
    <row r="44" spans="1:8" s="53" customFormat="1" ht="36.75" customHeight="1">
      <c r="A44" s="211" t="s">
        <v>281</v>
      </c>
      <c r="B44" s="165" t="s">
        <v>415</v>
      </c>
      <c r="C44" s="154" t="s">
        <v>416</v>
      </c>
      <c r="D44" s="164"/>
      <c r="E44" s="494"/>
      <c r="F44" s="494"/>
      <c r="G44" s="547"/>
      <c r="H44" s="547"/>
    </row>
    <row r="45" spans="1:8" s="53" customFormat="1" ht="66" customHeight="1">
      <c r="A45" s="211" t="s">
        <v>282</v>
      </c>
      <c r="B45" s="165" t="s">
        <v>417</v>
      </c>
      <c r="C45" s="154" t="s">
        <v>418</v>
      </c>
      <c r="D45" s="164"/>
      <c r="E45" s="494"/>
      <c r="F45" s="494"/>
      <c r="G45" s="547"/>
      <c r="H45" s="547"/>
    </row>
    <row r="46" spans="1:8" s="53" customFormat="1" ht="36.75" customHeight="1">
      <c r="A46" s="214" t="s">
        <v>419</v>
      </c>
      <c r="B46" s="165" t="s">
        <v>420</v>
      </c>
      <c r="C46" s="154" t="s">
        <v>421</v>
      </c>
      <c r="D46" s="164"/>
      <c r="E46" s="494"/>
      <c r="F46" s="494"/>
      <c r="G46" s="547"/>
      <c r="H46" s="547"/>
    </row>
    <row r="47" spans="1:8" s="53" customFormat="1" ht="36.75" customHeight="1">
      <c r="A47" s="214" t="s">
        <v>422</v>
      </c>
      <c r="B47" s="165" t="s">
        <v>423</v>
      </c>
      <c r="C47" s="154" t="s">
        <v>424</v>
      </c>
      <c r="D47" s="164"/>
      <c r="E47" s="494"/>
      <c r="F47" s="494"/>
      <c r="G47" s="547"/>
      <c r="H47" s="547"/>
    </row>
    <row r="48" spans="1:8" s="53" customFormat="1" ht="36.75" customHeight="1">
      <c r="A48" s="214"/>
      <c r="B48" s="718" t="s">
        <v>172</v>
      </c>
      <c r="C48" s="154">
        <v>315.10000000000002</v>
      </c>
      <c r="D48" s="164"/>
      <c r="E48" s="495"/>
      <c r="F48" s="495"/>
      <c r="G48" s="547"/>
      <c r="H48" s="547"/>
    </row>
    <row r="49" spans="1:8" s="53" customFormat="1" ht="36.75" customHeight="1">
      <c r="A49" s="214"/>
      <c r="B49" s="718" t="s">
        <v>173</v>
      </c>
      <c r="C49" s="154">
        <v>315.2</v>
      </c>
      <c r="D49" s="164"/>
      <c r="E49" s="495"/>
      <c r="F49" s="495"/>
      <c r="G49" s="547"/>
      <c r="H49" s="547"/>
    </row>
    <row r="50" spans="1:8" s="53" customFormat="1" ht="36.75" customHeight="1">
      <c r="A50" s="211" t="s">
        <v>425</v>
      </c>
      <c r="B50" s="165" t="s">
        <v>426</v>
      </c>
      <c r="C50" s="150" t="s">
        <v>427</v>
      </c>
      <c r="D50" s="164"/>
      <c r="E50" s="494">
        <v>33000000</v>
      </c>
      <c r="F50" s="494">
        <v>57743537</v>
      </c>
      <c r="G50" s="547"/>
      <c r="H50" s="547"/>
    </row>
    <row r="51" spans="1:8" s="53" customFormat="1" ht="36.75" customHeight="1">
      <c r="A51" s="211"/>
      <c r="B51" s="215" t="s">
        <v>428</v>
      </c>
      <c r="C51" s="154">
        <v>316.10000000000002</v>
      </c>
      <c r="D51" s="164"/>
      <c r="E51" s="497"/>
      <c r="F51" s="497"/>
      <c r="G51" s="547"/>
      <c r="H51" s="547"/>
    </row>
    <row r="52" spans="1:8" s="53" customFormat="1" ht="36.75" customHeight="1">
      <c r="A52" s="211"/>
      <c r="B52" s="216" t="s">
        <v>429</v>
      </c>
      <c r="C52" s="154">
        <v>316.2</v>
      </c>
      <c r="D52" s="164"/>
      <c r="E52" s="497"/>
      <c r="F52" s="497">
        <v>35743537</v>
      </c>
      <c r="G52" s="547"/>
      <c r="H52" s="547"/>
    </row>
    <row r="53" spans="1:8" s="53" customFormat="1" ht="36.75" customHeight="1">
      <c r="A53" s="211"/>
      <c r="B53" s="216" t="s">
        <v>430</v>
      </c>
      <c r="C53" s="154">
        <v>316.3</v>
      </c>
      <c r="D53" s="164"/>
      <c r="E53" s="497"/>
      <c r="F53" s="497"/>
      <c r="G53" s="547"/>
      <c r="H53" s="547"/>
    </row>
    <row r="54" spans="1:8" s="53" customFormat="1" ht="45.75" customHeight="1">
      <c r="A54" s="211"/>
      <c r="B54" s="216" t="s">
        <v>431</v>
      </c>
      <c r="C54" s="154">
        <v>316.39999999999998</v>
      </c>
      <c r="D54" s="164"/>
      <c r="E54" s="497">
        <v>33000000</v>
      </c>
      <c r="F54" s="497">
        <v>22000000</v>
      </c>
      <c r="G54" s="547"/>
      <c r="H54" s="547"/>
    </row>
    <row r="55" spans="1:8" s="53" customFormat="1" ht="45.75" customHeight="1">
      <c r="A55" s="211"/>
      <c r="B55" s="217" t="s">
        <v>432</v>
      </c>
      <c r="C55" s="154">
        <v>316.5</v>
      </c>
      <c r="D55" s="164"/>
      <c r="E55" s="497"/>
      <c r="F55" s="497"/>
      <c r="G55" s="547"/>
      <c r="H55" s="547"/>
    </row>
    <row r="56" spans="1:8" s="53" customFormat="1" ht="36.75" customHeight="1">
      <c r="A56" s="211"/>
      <c r="B56" s="217" t="s">
        <v>433</v>
      </c>
      <c r="C56" s="154">
        <v>316.60000000000002</v>
      </c>
      <c r="D56" s="164"/>
      <c r="E56" s="497"/>
      <c r="F56" s="497"/>
      <c r="G56" s="547"/>
      <c r="H56" s="547"/>
    </row>
    <row r="57" spans="1:8" s="53" customFormat="1" ht="36.75" customHeight="1">
      <c r="A57" s="211" t="s">
        <v>434</v>
      </c>
      <c r="B57" s="165" t="s">
        <v>985</v>
      </c>
      <c r="C57" s="150" t="s">
        <v>435</v>
      </c>
      <c r="D57" s="164"/>
      <c r="E57" s="494"/>
      <c r="F57" s="494"/>
      <c r="G57" s="547"/>
      <c r="H57" s="547"/>
    </row>
    <row r="58" spans="1:8" s="53" customFormat="1" ht="36.75" customHeight="1">
      <c r="A58" s="211" t="s">
        <v>436</v>
      </c>
      <c r="B58" s="165" t="s">
        <v>437</v>
      </c>
      <c r="C58" s="150" t="s">
        <v>438</v>
      </c>
      <c r="D58" s="164"/>
      <c r="E58" s="494"/>
      <c r="F58" s="494"/>
      <c r="G58" s="547"/>
      <c r="H58" s="547"/>
    </row>
    <row r="59" spans="1:8" s="53" customFormat="1" ht="36.75" customHeight="1">
      <c r="A59" s="211" t="s">
        <v>439</v>
      </c>
      <c r="B59" s="165" t="s">
        <v>440</v>
      </c>
      <c r="C59" s="150" t="s">
        <v>441</v>
      </c>
      <c r="D59" s="164"/>
      <c r="E59" s="494">
        <v>85593176</v>
      </c>
      <c r="F59" s="494">
        <v>87129949</v>
      </c>
      <c r="G59" s="547"/>
      <c r="H59" s="547"/>
    </row>
    <row r="60" spans="1:8" s="53" customFormat="1" ht="36.75" customHeight="1">
      <c r="A60" s="218">
        <v>9.1</v>
      </c>
      <c r="B60" s="219" t="s">
        <v>621</v>
      </c>
      <c r="C60" s="153">
        <v>319.10000000000002</v>
      </c>
      <c r="D60" s="204"/>
      <c r="E60" s="496">
        <v>32181236</v>
      </c>
      <c r="F60" s="496">
        <v>33715110</v>
      </c>
      <c r="G60" s="547"/>
      <c r="H60" s="547"/>
    </row>
    <row r="61" spans="1:8" s="53" customFormat="1" ht="36.75" customHeight="1">
      <c r="A61" s="218">
        <v>9.1999999999999993</v>
      </c>
      <c r="B61" s="219" t="s">
        <v>622</v>
      </c>
      <c r="C61" s="153">
        <v>319.2</v>
      </c>
      <c r="D61" s="204"/>
      <c r="E61" s="496">
        <v>20411940</v>
      </c>
      <c r="F61" s="496">
        <v>20414839</v>
      </c>
      <c r="G61" s="547"/>
      <c r="H61" s="547"/>
    </row>
    <row r="62" spans="1:8" s="53" customFormat="1" ht="36.75" customHeight="1">
      <c r="A62" s="220"/>
      <c r="B62" s="215" t="s">
        <v>442</v>
      </c>
      <c r="C62" s="199" t="s">
        <v>757</v>
      </c>
      <c r="D62" s="164"/>
      <c r="E62" s="497">
        <v>20000000</v>
      </c>
      <c r="F62" s="497">
        <v>20000000</v>
      </c>
      <c r="G62" s="547"/>
      <c r="H62" s="547"/>
    </row>
    <row r="63" spans="1:8" s="53" customFormat="1" ht="36.75" customHeight="1">
      <c r="A63" s="220"/>
      <c r="B63" s="215" t="s">
        <v>443</v>
      </c>
      <c r="C63" s="199" t="s">
        <v>758</v>
      </c>
      <c r="D63" s="164"/>
      <c r="E63" s="497">
        <v>411940</v>
      </c>
      <c r="F63" s="497">
        <v>414839</v>
      </c>
      <c r="G63" s="547"/>
      <c r="H63" s="547"/>
    </row>
    <row r="64" spans="1:8" s="53" customFormat="1" ht="36.75" customHeight="1">
      <c r="A64" s="218">
        <v>9.3000000000000007</v>
      </c>
      <c r="B64" s="219" t="s">
        <v>623</v>
      </c>
      <c r="C64" s="153">
        <v>319.3</v>
      </c>
      <c r="D64" s="204"/>
      <c r="E64" s="496">
        <v>5500000</v>
      </c>
      <c r="F64" s="496">
        <v>5500000</v>
      </c>
      <c r="G64" s="547"/>
      <c r="H64" s="547"/>
    </row>
    <row r="65" spans="1:8" s="53" customFormat="1" ht="36.75" customHeight="1">
      <c r="A65" s="218">
        <v>9.4</v>
      </c>
      <c r="B65" s="221" t="s">
        <v>624</v>
      </c>
      <c r="C65" s="153">
        <v>319.39999999999998</v>
      </c>
      <c r="D65" s="204"/>
      <c r="E65" s="496">
        <v>16500000</v>
      </c>
      <c r="F65" s="496">
        <v>16500000</v>
      </c>
      <c r="G65" s="547"/>
      <c r="H65" s="547"/>
    </row>
    <row r="66" spans="1:8" s="53" customFormat="1" ht="36.75" customHeight="1">
      <c r="A66" s="218">
        <v>9.5</v>
      </c>
      <c r="B66" s="221" t="s">
        <v>625</v>
      </c>
      <c r="C66" s="153">
        <v>319.5</v>
      </c>
      <c r="D66" s="204"/>
      <c r="E66" s="496">
        <v>11000000</v>
      </c>
      <c r="F66" s="496">
        <v>11000000</v>
      </c>
      <c r="G66" s="547"/>
      <c r="H66" s="547"/>
    </row>
    <row r="67" spans="1:8" s="53" customFormat="1" ht="36.75" customHeight="1">
      <c r="A67" s="211" t="s">
        <v>314</v>
      </c>
      <c r="B67" s="165" t="s">
        <v>444</v>
      </c>
      <c r="C67" s="150" t="s">
        <v>445</v>
      </c>
      <c r="D67" s="164"/>
      <c r="E67" s="494">
        <v>45533616</v>
      </c>
      <c r="F67" s="494">
        <v>38453747</v>
      </c>
      <c r="G67" s="547"/>
      <c r="H67" s="547"/>
    </row>
    <row r="68" spans="1:8" s="53" customFormat="1" ht="36.75" customHeight="1">
      <c r="A68" s="211"/>
      <c r="B68" s="215" t="s">
        <v>170</v>
      </c>
      <c r="C68" s="154">
        <v>320.10000000000002</v>
      </c>
      <c r="D68" s="164"/>
      <c r="E68" s="495"/>
      <c r="F68" s="495"/>
      <c r="G68" s="547"/>
      <c r="H68" s="547"/>
    </row>
    <row r="69" spans="1:8" s="53" customFormat="1" ht="36.75" customHeight="1">
      <c r="A69" s="211"/>
      <c r="B69" s="215" t="s">
        <v>446</v>
      </c>
      <c r="C69" s="154">
        <v>320.2</v>
      </c>
      <c r="D69" s="164"/>
      <c r="E69" s="495"/>
      <c r="F69" s="495"/>
      <c r="G69" s="547"/>
      <c r="H69" s="547"/>
    </row>
    <row r="70" spans="1:8" s="53" customFormat="1" ht="49.9" customHeight="1">
      <c r="A70" s="211"/>
      <c r="B70" s="222" t="s">
        <v>764</v>
      </c>
      <c r="C70" s="154">
        <v>320.3</v>
      </c>
      <c r="D70" s="164"/>
      <c r="E70" s="495">
        <v>17512930</v>
      </c>
      <c r="F70" s="495">
        <v>14789904</v>
      </c>
      <c r="G70" s="547"/>
      <c r="H70" s="547"/>
    </row>
    <row r="71" spans="1:8" s="53" customFormat="1" ht="45.6" customHeight="1">
      <c r="A71" s="211"/>
      <c r="B71" s="222" t="s">
        <v>765</v>
      </c>
      <c r="C71" s="154">
        <v>320.39999999999998</v>
      </c>
      <c r="D71" s="164"/>
      <c r="E71" s="495">
        <v>28020686</v>
      </c>
      <c r="F71" s="495">
        <v>23663843</v>
      </c>
      <c r="G71" s="547"/>
      <c r="H71" s="547"/>
    </row>
    <row r="72" spans="1:8" s="53" customFormat="1" ht="36.75" customHeight="1">
      <c r="A72" s="211"/>
      <c r="B72" s="215" t="s">
        <v>171</v>
      </c>
      <c r="C72" s="154">
        <v>320.5</v>
      </c>
      <c r="D72" s="164"/>
      <c r="E72" s="495"/>
      <c r="F72" s="495"/>
      <c r="G72" s="547"/>
      <c r="H72" s="547"/>
    </row>
    <row r="73" spans="1:8" s="53" customFormat="1" ht="36.75" customHeight="1">
      <c r="A73" s="211"/>
      <c r="B73" s="215" t="s">
        <v>273</v>
      </c>
      <c r="C73" s="154">
        <v>320.60000000000002</v>
      </c>
      <c r="D73" s="164"/>
      <c r="E73" s="495"/>
      <c r="F73" s="495"/>
      <c r="G73" s="547"/>
      <c r="H73" s="547"/>
    </row>
    <row r="74" spans="1:8" s="53" customFormat="1" ht="36.75" customHeight="1">
      <c r="A74" s="211"/>
      <c r="B74" s="165" t="s">
        <v>447</v>
      </c>
      <c r="C74" s="150">
        <v>300</v>
      </c>
      <c r="D74" s="156"/>
      <c r="E74" s="494">
        <v>164126792</v>
      </c>
      <c r="F74" s="494">
        <v>183327233</v>
      </c>
      <c r="G74" s="547"/>
      <c r="H74" s="547"/>
    </row>
    <row r="75" spans="1:8" s="53" customFormat="1" ht="56.25" customHeight="1">
      <c r="A75" s="212" t="s">
        <v>323</v>
      </c>
      <c r="B75" s="213" t="s">
        <v>448</v>
      </c>
      <c r="C75" s="156">
        <v>400</v>
      </c>
      <c r="D75" s="156"/>
      <c r="E75" s="494">
        <v>60255582134</v>
      </c>
      <c r="F75" s="494">
        <v>60049358452</v>
      </c>
      <c r="G75" s="547"/>
      <c r="H75" s="547"/>
    </row>
    <row r="76" spans="1:8" s="53" customFormat="1" ht="36.75" customHeight="1">
      <c r="A76" s="212" t="s">
        <v>280</v>
      </c>
      <c r="B76" s="213" t="s">
        <v>449</v>
      </c>
      <c r="C76" s="161" t="s">
        <v>450</v>
      </c>
      <c r="D76" s="164"/>
      <c r="E76" s="494">
        <v>56000000000</v>
      </c>
      <c r="F76" s="494">
        <v>56000000000</v>
      </c>
      <c r="G76" s="547"/>
      <c r="H76" s="547"/>
    </row>
    <row r="77" spans="1:8" s="159" customFormat="1" ht="36.75" customHeight="1">
      <c r="A77" s="223" t="s">
        <v>451</v>
      </c>
      <c r="B77" s="224" t="s">
        <v>626</v>
      </c>
      <c r="C77" s="153">
        <v>412</v>
      </c>
      <c r="D77" s="204"/>
      <c r="E77" s="496">
        <v>56000000000</v>
      </c>
      <c r="F77" s="496">
        <v>56000000000</v>
      </c>
      <c r="G77" s="547"/>
      <c r="H77" s="547"/>
    </row>
    <row r="78" spans="1:8" s="159" customFormat="1" ht="36.75" customHeight="1">
      <c r="A78" s="223" t="s">
        <v>452</v>
      </c>
      <c r="B78" s="224" t="s">
        <v>627</v>
      </c>
      <c r="C78" s="153">
        <v>413</v>
      </c>
      <c r="D78" s="204"/>
      <c r="E78" s="496"/>
      <c r="F78" s="496"/>
      <c r="G78" s="547"/>
      <c r="H78" s="547"/>
    </row>
    <row r="79" spans="1:8" s="159" customFormat="1" ht="36.75" customHeight="1">
      <c r="A79" s="225" t="s">
        <v>281</v>
      </c>
      <c r="B79" s="213" t="s">
        <v>453</v>
      </c>
      <c r="C79" s="161" t="s">
        <v>454</v>
      </c>
      <c r="D79" s="199"/>
      <c r="E79" s="498">
        <v>808056200</v>
      </c>
      <c r="F79" s="494">
        <v>808056200</v>
      </c>
      <c r="G79" s="547"/>
      <c r="H79" s="547"/>
    </row>
    <row r="80" spans="1:8" s="159" customFormat="1" ht="36.75" customHeight="1">
      <c r="A80" s="225" t="s">
        <v>282</v>
      </c>
      <c r="B80" s="226" t="s">
        <v>455</v>
      </c>
      <c r="C80" s="161" t="s">
        <v>456</v>
      </c>
      <c r="D80" s="199"/>
      <c r="E80" s="494">
        <v>3447525934</v>
      </c>
      <c r="F80" s="494">
        <v>3241302252</v>
      </c>
      <c r="G80" s="547"/>
      <c r="H80" s="547"/>
    </row>
    <row r="81" spans="1:8" s="159" customFormat="1" ht="68.25" customHeight="1">
      <c r="A81" s="212" t="s">
        <v>457</v>
      </c>
      <c r="B81" s="213" t="s">
        <v>458</v>
      </c>
      <c r="C81" s="161" t="s">
        <v>459</v>
      </c>
      <c r="D81" s="199"/>
      <c r="E81" s="719">
        <v>10759.92</v>
      </c>
      <c r="F81" s="720">
        <v>10723.09</v>
      </c>
      <c r="G81" s="547"/>
      <c r="H81" s="547"/>
    </row>
    <row r="82" spans="1:8" s="159" customFormat="1" ht="37.5" customHeight="1">
      <c r="A82" s="212" t="s">
        <v>460</v>
      </c>
      <c r="B82" s="213" t="s">
        <v>461</v>
      </c>
      <c r="C82" s="161" t="s">
        <v>462</v>
      </c>
      <c r="D82" s="199"/>
      <c r="E82" s="495"/>
      <c r="F82" s="495"/>
      <c r="G82" s="547"/>
      <c r="H82" s="547"/>
    </row>
    <row r="83" spans="1:8" s="159" customFormat="1" ht="36.75" customHeight="1">
      <c r="A83" s="225" t="s">
        <v>280</v>
      </c>
      <c r="B83" s="213" t="s">
        <v>463</v>
      </c>
      <c r="C83" s="161" t="s">
        <v>464</v>
      </c>
      <c r="D83" s="199"/>
      <c r="E83" s="495"/>
      <c r="F83" s="495"/>
      <c r="G83" s="547"/>
      <c r="H83" s="547"/>
    </row>
    <row r="84" spans="1:8" s="159" customFormat="1" ht="53.25" customHeight="1">
      <c r="A84" s="225" t="s">
        <v>281</v>
      </c>
      <c r="B84" s="213" t="s">
        <v>465</v>
      </c>
      <c r="C84" s="161" t="s">
        <v>466</v>
      </c>
      <c r="D84" s="199"/>
      <c r="E84" s="495"/>
      <c r="F84" s="495"/>
      <c r="G84" s="547"/>
      <c r="H84" s="547"/>
    </row>
    <row r="85" spans="1:8" s="53" customFormat="1">
      <c r="A85" s="606"/>
      <c r="B85" s="166"/>
      <c r="C85" s="168"/>
      <c r="D85" s="168"/>
      <c r="E85" s="169"/>
      <c r="F85" s="169"/>
      <c r="G85" s="547"/>
      <c r="H85" s="547"/>
    </row>
    <row r="86" spans="1:8" s="53" customFormat="1" ht="12.75" customHeight="1">
      <c r="A86" s="743" t="s">
        <v>467</v>
      </c>
      <c r="B86" s="743"/>
      <c r="C86" s="743"/>
      <c r="D86" s="743"/>
      <c r="E86" s="743"/>
      <c r="F86" s="743"/>
      <c r="G86" s="547"/>
      <c r="H86" s="547"/>
    </row>
    <row r="87" spans="1:8" s="53" customFormat="1">
      <c r="A87" s="606"/>
      <c r="B87" s="434"/>
      <c r="C87" s="168"/>
      <c r="D87" s="168"/>
      <c r="E87" s="168"/>
      <c r="F87" s="146" t="s">
        <v>468</v>
      </c>
      <c r="G87" s="547"/>
      <c r="H87" s="547"/>
    </row>
    <row r="88" spans="1:8" s="53" customFormat="1" ht="36.75" customHeight="1">
      <c r="A88" s="601" t="s">
        <v>379</v>
      </c>
      <c r="B88" s="602" t="s">
        <v>284</v>
      </c>
      <c r="C88" s="601" t="s">
        <v>380</v>
      </c>
      <c r="D88" s="601" t="s">
        <v>381</v>
      </c>
      <c r="E88" s="195" t="s">
        <v>287</v>
      </c>
      <c r="F88" s="195" t="s">
        <v>658</v>
      </c>
      <c r="G88" s="547"/>
      <c r="H88" s="547"/>
    </row>
    <row r="89" spans="1:8" s="53" customFormat="1" ht="36.75" customHeight="1">
      <c r="A89" s="227" t="s">
        <v>280</v>
      </c>
      <c r="B89" s="196" t="s">
        <v>469</v>
      </c>
      <c r="C89" s="207" t="s">
        <v>470</v>
      </c>
      <c r="D89" s="601"/>
      <c r="E89" s="195"/>
      <c r="F89" s="467"/>
      <c r="G89" s="547"/>
      <c r="H89" s="547"/>
    </row>
    <row r="90" spans="1:8" s="53" customFormat="1" ht="36.75" customHeight="1">
      <c r="A90" s="225" t="s">
        <v>281</v>
      </c>
      <c r="B90" s="213" t="s">
        <v>471</v>
      </c>
      <c r="C90" s="161" t="s">
        <v>472</v>
      </c>
      <c r="D90" s="164"/>
      <c r="E90" s="468"/>
      <c r="F90" s="468"/>
      <c r="G90" s="547"/>
      <c r="H90" s="547"/>
    </row>
    <row r="91" spans="1:8" s="53" customFormat="1" ht="36.75" customHeight="1">
      <c r="A91" s="225" t="s">
        <v>282</v>
      </c>
      <c r="B91" s="213" t="s">
        <v>473</v>
      </c>
      <c r="C91" s="161" t="s">
        <v>474</v>
      </c>
      <c r="D91" s="164"/>
      <c r="E91" s="468"/>
      <c r="F91" s="468"/>
      <c r="G91" s="547"/>
      <c r="H91" s="547"/>
    </row>
    <row r="92" spans="1:8" s="53" customFormat="1" ht="36" customHeight="1">
      <c r="A92" s="225" t="s">
        <v>419</v>
      </c>
      <c r="B92" s="213" t="s">
        <v>614</v>
      </c>
      <c r="C92" s="161" t="s">
        <v>475</v>
      </c>
      <c r="D92" s="164"/>
      <c r="E92" s="469">
        <v>5600000</v>
      </c>
      <c r="F92" s="469">
        <v>5600000</v>
      </c>
      <c r="G92" s="547"/>
      <c r="H92" s="547"/>
    </row>
    <row r="93" spans="1:8" s="53" customFormat="1">
      <c r="A93" s="606"/>
      <c r="B93" s="166"/>
      <c r="C93" s="168"/>
      <c r="D93" s="168"/>
      <c r="E93" s="228"/>
      <c r="F93" s="228"/>
      <c r="G93" s="547"/>
      <c r="H93" s="547"/>
    </row>
    <row r="94" spans="1:8" s="53" customFormat="1">
      <c r="A94" s="606"/>
      <c r="B94" s="166"/>
      <c r="C94" s="168"/>
      <c r="D94" s="168"/>
      <c r="E94" s="228"/>
      <c r="F94" s="228"/>
      <c r="G94" s="547"/>
      <c r="H94" s="547"/>
    </row>
    <row r="95" spans="1:8" s="53" customFormat="1" ht="42" customHeight="1">
      <c r="A95" s="740" t="s">
        <v>973</v>
      </c>
      <c r="B95" s="740"/>
      <c r="C95" s="739" t="s">
        <v>987</v>
      </c>
      <c r="D95" s="746" t="s">
        <v>976</v>
      </c>
      <c r="E95" s="746"/>
      <c r="F95" s="739" t="s">
        <v>975</v>
      </c>
      <c r="G95" s="547"/>
      <c r="H95" s="547"/>
    </row>
    <row r="96" spans="1:8" ht="15" customHeight="1">
      <c r="A96" s="509"/>
      <c r="B96" s="509"/>
      <c r="C96" s="739"/>
      <c r="D96" s="510"/>
      <c r="E96" s="510"/>
      <c r="F96" s="739"/>
    </row>
    <row r="97" spans="1:6" ht="21" customHeight="1">
      <c r="A97" s="253"/>
      <c r="B97" s="597"/>
      <c r="C97" s="255"/>
      <c r="D97" s="229"/>
      <c r="E97" s="228"/>
      <c r="F97" s="113"/>
    </row>
    <row r="98" spans="1:6" ht="21" customHeight="1">
      <c r="A98" s="253"/>
      <c r="B98" s="604"/>
      <c r="C98" s="255"/>
      <c r="D98" s="610"/>
      <c r="E98" s="610"/>
      <c r="F98" s="191"/>
    </row>
    <row r="99" spans="1:6" ht="21" customHeight="1">
      <c r="A99" s="253"/>
      <c r="B99" s="604"/>
      <c r="C99" s="255"/>
      <c r="D99" s="610"/>
      <c r="E99" s="610"/>
      <c r="F99" s="191"/>
    </row>
    <row r="100" spans="1:6" ht="21" customHeight="1">
      <c r="A100" s="253"/>
      <c r="B100" s="604"/>
      <c r="C100" s="255"/>
      <c r="D100" s="610"/>
      <c r="E100" s="610"/>
      <c r="F100" s="191"/>
    </row>
    <row r="101" spans="1:6" ht="12.75" customHeight="1">
      <c r="A101" s="604"/>
      <c r="B101" s="604"/>
      <c r="C101" s="230"/>
      <c r="D101" s="610"/>
      <c r="E101" s="610"/>
      <c r="F101" s="191"/>
    </row>
    <row r="102" spans="1:6" ht="16.5" customHeight="1">
      <c r="A102" s="192"/>
      <c r="B102" s="192"/>
      <c r="C102" s="231"/>
      <c r="D102" s="232"/>
      <c r="E102" s="232"/>
      <c r="F102" s="191"/>
    </row>
    <row r="103" spans="1:6">
      <c r="A103" s="183"/>
      <c r="B103" s="184"/>
      <c r="C103" s="231"/>
      <c r="D103" s="232"/>
      <c r="E103" s="232"/>
      <c r="F103" s="232"/>
    </row>
    <row r="104" spans="1:6">
      <c r="A104" s="171"/>
      <c r="B104" s="171"/>
      <c r="C104" s="233"/>
      <c r="D104" s="183"/>
      <c r="E104" s="171"/>
      <c r="F104" s="171"/>
    </row>
    <row r="105" spans="1:6">
      <c r="A105" s="181"/>
      <c r="B105" s="181"/>
      <c r="C105" s="167"/>
      <c r="D105" s="189"/>
      <c r="E105" s="117"/>
      <c r="F105" s="117"/>
    </row>
    <row r="106" spans="1:6">
      <c r="A106" s="175"/>
      <c r="B106" s="175"/>
      <c r="C106" s="193"/>
      <c r="D106" s="610"/>
      <c r="E106" s="140"/>
      <c r="F106" s="140"/>
    </row>
    <row r="107" spans="1:6">
      <c r="A107" s="597"/>
      <c r="B107" s="183"/>
      <c r="C107" s="744"/>
      <c r="D107" s="744"/>
      <c r="E107" s="744"/>
      <c r="F107" s="744"/>
    </row>
  </sheetData>
  <mergeCells count="14">
    <mergeCell ref="C107:F107"/>
    <mergeCell ref="C6:F6"/>
    <mergeCell ref="C7:F7"/>
    <mergeCell ref="C8:F8"/>
    <mergeCell ref="C10:F10"/>
    <mergeCell ref="C95:C96"/>
    <mergeCell ref="D95:E95"/>
    <mergeCell ref="F95:F96"/>
    <mergeCell ref="A95:B95"/>
    <mergeCell ref="A1:F1"/>
    <mergeCell ref="A2:F2"/>
    <mergeCell ref="A3:F3"/>
    <mergeCell ref="A4:F4"/>
    <mergeCell ref="A86:F86"/>
  </mergeCells>
  <printOptions horizontalCentered="1"/>
  <pageMargins left="0.19685039370078741" right="0.11811023622047245" top="0.39370078740157483" bottom="0.51181102362204722" header="0.23622047244094491" footer="0.31496062992125984"/>
  <pageSetup scale="61" fitToWidth="0" fitToHeight="3" orientation="portrait" r:id="rId1"/>
  <rowBreaks count="5" manualBreakCount="5">
    <brk id="16" max="16383" man="1"/>
    <brk id="25" max="5" man="1"/>
    <brk id="48" max="5" man="1"/>
    <brk id="66" max="5" man="1"/>
    <brk id="8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60"/>
  <sheetViews>
    <sheetView view="pageBreakPreview" topLeftCell="E28" zoomScaleSheetLayoutView="100" workbookViewId="0">
      <selection activeCell="H37" sqref="H37"/>
    </sheetView>
  </sheetViews>
  <sheetFormatPr defaultColWidth="9.140625" defaultRowHeight="14.25"/>
  <cols>
    <col min="1" max="2" width="5" style="379" hidden="1" customWidth="1"/>
    <col min="3" max="3" width="9.140625" style="379"/>
    <col min="4" max="4" width="3.42578125" style="379" customWidth="1"/>
    <col min="5" max="5" width="46.140625" style="379" customWidth="1"/>
    <col min="6" max="6" width="52.28515625" style="379" customWidth="1"/>
    <col min="7" max="8" width="32.5703125" style="379" customWidth="1"/>
    <col min="9" max="9" width="12.7109375" style="379" bestFit="1" customWidth="1"/>
    <col min="10" max="10" width="9.140625" style="379"/>
    <col min="11" max="11" width="19" style="379" bestFit="1" customWidth="1"/>
    <col min="12" max="12" width="18.5703125" style="379" bestFit="1" customWidth="1"/>
    <col min="13" max="16384" width="9.140625" style="379"/>
  </cols>
  <sheetData>
    <row r="1" spans="3:12" ht="30.75" customHeight="1">
      <c r="C1" s="748" t="s">
        <v>935</v>
      </c>
      <c r="D1" s="748"/>
      <c r="E1" s="748"/>
      <c r="F1" s="748"/>
      <c r="G1" s="748"/>
      <c r="H1" s="748"/>
      <c r="I1" s="378"/>
      <c r="J1" s="378"/>
      <c r="K1" s="378"/>
    </row>
    <row r="2" spans="3:12" ht="40.5" customHeight="1">
      <c r="C2" s="749" t="s">
        <v>476</v>
      </c>
      <c r="D2" s="749"/>
      <c r="E2" s="749"/>
      <c r="F2" s="749"/>
      <c r="G2" s="749"/>
      <c r="H2" s="749"/>
      <c r="I2" s="378"/>
      <c r="J2" s="378"/>
      <c r="K2" s="378"/>
    </row>
    <row r="3" spans="3:12">
      <c r="H3" s="380"/>
    </row>
    <row r="4" spans="3:12" ht="29.25" customHeight="1">
      <c r="C4" s="750" t="s">
        <v>477</v>
      </c>
      <c r="D4" s="750"/>
      <c r="E4" s="750"/>
      <c r="F4" s="750"/>
      <c r="G4" s="750"/>
      <c r="H4" s="750"/>
      <c r="I4" s="381"/>
      <c r="J4" s="381"/>
      <c r="K4" s="381"/>
    </row>
    <row r="5" spans="3:12" s="383" customFormat="1" ht="18" customHeight="1">
      <c r="C5" s="751" t="str">
        <f>'NGAY THANG'!C21</f>
        <v>Tại ngày 30 tháng 06 năm 2026/ As at 30 June 2026</v>
      </c>
      <c r="D5" s="751"/>
      <c r="E5" s="751"/>
      <c r="F5" s="751"/>
      <c r="G5" s="751"/>
      <c r="H5" s="751"/>
      <c r="I5" s="382"/>
      <c r="J5" s="382"/>
      <c r="K5" s="382"/>
    </row>
    <row r="6" spans="3:12">
      <c r="C6" s="384"/>
      <c r="D6" s="384"/>
      <c r="E6" s="385"/>
      <c r="F6" s="385"/>
      <c r="G6" s="386"/>
      <c r="H6" s="386"/>
      <c r="I6" s="385"/>
      <c r="J6" s="385"/>
      <c r="K6" s="385"/>
    </row>
    <row r="7" spans="3:12" s="389" customFormat="1" ht="32.25" customHeight="1">
      <c r="C7" s="99" t="s">
        <v>280</v>
      </c>
      <c r="D7" s="387"/>
      <c r="E7" s="388" t="s">
        <v>936</v>
      </c>
      <c r="F7" s="752" t="s">
        <v>937</v>
      </c>
      <c r="G7" s="752"/>
      <c r="H7" s="752"/>
      <c r="I7" s="73"/>
      <c r="J7" s="73"/>
      <c r="K7" s="73"/>
    </row>
    <row r="8" spans="3:12" s="389" customFormat="1" ht="32.25" customHeight="1">
      <c r="C8" s="99" t="s">
        <v>281</v>
      </c>
      <c r="D8" s="387"/>
      <c r="E8" s="388" t="s">
        <v>938</v>
      </c>
      <c r="F8" s="747" t="s">
        <v>939</v>
      </c>
      <c r="G8" s="747"/>
      <c r="H8" s="747"/>
      <c r="I8" s="73"/>
      <c r="J8" s="73"/>
      <c r="K8" s="73"/>
    </row>
    <row r="9" spans="3:12" s="389" customFormat="1" ht="32.25" customHeight="1">
      <c r="C9" s="99" t="s">
        <v>282</v>
      </c>
      <c r="D9" s="387"/>
      <c r="E9" s="388" t="s">
        <v>940</v>
      </c>
      <c r="F9" s="755" t="s">
        <v>941</v>
      </c>
      <c r="G9" s="755"/>
      <c r="H9" s="755"/>
      <c r="I9" s="73"/>
      <c r="J9" s="73"/>
      <c r="K9" s="73"/>
    </row>
    <row r="10" spans="3:12" s="389" customFormat="1" ht="32.25" customHeight="1">
      <c r="C10" s="100">
        <v>4</v>
      </c>
      <c r="D10" s="387"/>
      <c r="E10" s="390" t="s">
        <v>942</v>
      </c>
      <c r="F10" s="391" t="str">
        <f>'NGAY THANG'!C20</f>
        <v>Ngày 07 tháng 07 năm 2026
07 July 2026</v>
      </c>
      <c r="G10" s="391"/>
      <c r="H10" s="391"/>
      <c r="I10" s="73"/>
      <c r="J10" s="73"/>
      <c r="K10" s="73"/>
    </row>
    <row r="11" spans="3:12">
      <c r="C11" s="387"/>
      <c r="D11" s="387"/>
      <c r="E11" s="74"/>
      <c r="F11" s="74"/>
      <c r="G11" s="74"/>
      <c r="H11" s="392" t="s">
        <v>503</v>
      </c>
      <c r="I11" s="74"/>
      <c r="J11" s="74"/>
      <c r="K11" s="74"/>
    </row>
    <row r="12" spans="3:12" ht="33.75" customHeight="1">
      <c r="C12" s="393" t="s">
        <v>478</v>
      </c>
      <c r="D12" s="756" t="s">
        <v>479</v>
      </c>
      <c r="E12" s="757"/>
      <c r="F12" s="758"/>
      <c r="G12" s="394" t="s">
        <v>480</v>
      </c>
      <c r="H12" s="394" t="s">
        <v>481</v>
      </c>
      <c r="I12" s="395"/>
      <c r="J12" s="395"/>
      <c r="K12" s="395"/>
    </row>
    <row r="13" spans="3:12" ht="33" customHeight="1">
      <c r="C13" s="410" t="s">
        <v>59</v>
      </c>
      <c r="D13" s="759" t="s">
        <v>943</v>
      </c>
      <c r="E13" s="760"/>
      <c r="F13" s="760"/>
      <c r="G13" s="760"/>
      <c r="H13" s="761"/>
      <c r="I13" s="74"/>
      <c r="J13" s="74"/>
      <c r="K13" s="74"/>
    </row>
    <row r="14" spans="3:12" ht="33" customHeight="1">
      <c r="C14" s="409">
        <v>1</v>
      </c>
      <c r="D14" s="762" t="s">
        <v>944</v>
      </c>
      <c r="E14" s="763"/>
      <c r="F14" s="764"/>
      <c r="G14" s="396"/>
      <c r="H14" s="396"/>
      <c r="I14" s="74"/>
      <c r="J14" s="74"/>
      <c r="K14" s="74"/>
    </row>
    <row r="15" spans="3:12" ht="20.25" customHeight="1">
      <c r="C15" s="409">
        <v>1.1000000000000001</v>
      </c>
      <c r="D15" s="397"/>
      <c r="E15" s="753" t="s">
        <v>483</v>
      </c>
      <c r="F15" s="754"/>
      <c r="G15" s="75">
        <f>H19</f>
        <v>255443666060</v>
      </c>
      <c r="H15" s="75">
        <v>275746452655</v>
      </c>
      <c r="I15" s="74"/>
      <c r="J15" s="74"/>
      <c r="K15" s="76"/>
      <c r="L15" s="398"/>
    </row>
    <row r="16" spans="3:12" ht="20.25" customHeight="1">
      <c r="C16" s="409">
        <v>1.2</v>
      </c>
      <c r="D16" s="397"/>
      <c r="E16" s="753" t="s">
        <v>484</v>
      </c>
      <c r="F16" s="754"/>
      <c r="G16" s="75">
        <f>H20</f>
        <v>1627029720</v>
      </c>
      <c r="H16" s="75">
        <v>1756346832</v>
      </c>
      <c r="I16" s="408"/>
      <c r="J16" s="74"/>
      <c r="K16" s="76"/>
      <c r="L16" s="398"/>
    </row>
    <row r="17" spans="3:12" ht="20.25" customHeight="1">
      <c r="C17" s="409">
        <v>1.3</v>
      </c>
      <c r="D17" s="397"/>
      <c r="E17" s="753" t="s">
        <v>485</v>
      </c>
      <c r="F17" s="754"/>
      <c r="G17" s="77">
        <f>H21</f>
        <v>16270.29</v>
      </c>
      <c r="H17" s="77">
        <v>17563.46</v>
      </c>
      <c r="I17" s="74"/>
      <c r="J17" s="74"/>
      <c r="K17" s="76"/>
      <c r="L17" s="398"/>
    </row>
    <row r="18" spans="3:12" ht="33" customHeight="1">
      <c r="C18" s="409">
        <v>2</v>
      </c>
      <c r="D18" s="762" t="s">
        <v>945</v>
      </c>
      <c r="E18" s="763"/>
      <c r="F18" s="764"/>
      <c r="G18" s="399"/>
      <c r="H18" s="399"/>
      <c r="K18" s="76"/>
      <c r="L18" s="398"/>
    </row>
    <row r="19" spans="3:12" ht="20.25" customHeight="1">
      <c r="C19" s="409">
        <v>2.1</v>
      </c>
      <c r="D19" s="397"/>
      <c r="E19" s="753" t="s">
        <v>483</v>
      </c>
      <c r="F19" s="754"/>
      <c r="G19" s="118">
        <f>BCTaiSan_06134!D65</f>
        <v>60255582134</v>
      </c>
      <c r="H19" s="118">
        <v>255443666060</v>
      </c>
      <c r="I19" s="74"/>
      <c r="J19" s="74"/>
      <c r="K19" s="76"/>
      <c r="L19" s="398"/>
    </row>
    <row r="20" spans="3:12" ht="20.25" customHeight="1">
      <c r="C20" s="409">
        <v>2.2000000000000002</v>
      </c>
      <c r="D20" s="397"/>
      <c r="E20" s="753" t="s">
        <v>484</v>
      </c>
      <c r="F20" s="754"/>
      <c r="G20" s="75">
        <f>ROUNDDOWN(G19/BCTinhHinhTaiChinh_06105!E92*100000,0)</f>
        <v>1075992538</v>
      </c>
      <c r="H20" s="75">
        <v>1627029720</v>
      </c>
      <c r="I20" s="74"/>
      <c r="J20" s="74"/>
      <c r="K20" s="76"/>
      <c r="L20" s="398"/>
    </row>
    <row r="21" spans="3:12" ht="20.25" customHeight="1">
      <c r="C21" s="409">
        <v>2.2999999999999998</v>
      </c>
      <c r="D21" s="397"/>
      <c r="E21" s="753" t="s">
        <v>485</v>
      </c>
      <c r="F21" s="754"/>
      <c r="G21" s="119">
        <f>ROUNDDOWN(G19/BCTinhHinhTaiChinh_06105!E92,2)</f>
        <v>10759.92</v>
      </c>
      <c r="H21" s="119">
        <v>16270.29</v>
      </c>
      <c r="I21" s="74"/>
      <c r="J21" s="74"/>
      <c r="K21" s="76"/>
      <c r="L21" s="398"/>
    </row>
    <row r="22" spans="3:12" ht="32.25" customHeight="1">
      <c r="C22" s="409">
        <v>3</v>
      </c>
      <c r="D22" s="762" t="s">
        <v>953</v>
      </c>
      <c r="E22" s="763"/>
      <c r="F22" s="764"/>
      <c r="G22" s="412">
        <f>G19-G15</f>
        <v>-195188083926</v>
      </c>
      <c r="H22" s="338">
        <v>-20302786595</v>
      </c>
      <c r="K22" s="76"/>
      <c r="L22" s="398"/>
    </row>
    <row r="23" spans="3:12" ht="45" customHeight="1">
      <c r="C23" s="409">
        <v>3.1</v>
      </c>
      <c r="D23" s="400"/>
      <c r="E23" s="765" t="s">
        <v>952</v>
      </c>
      <c r="F23" s="766"/>
      <c r="G23" s="413">
        <f>B03_181!D16</f>
        <v>206223682</v>
      </c>
      <c r="H23" s="338">
        <v>-20302786595</v>
      </c>
      <c r="K23" s="76"/>
      <c r="L23" s="398"/>
    </row>
    <row r="24" spans="3:12" ht="35.25" customHeight="1">
      <c r="C24" s="409">
        <v>3.2</v>
      </c>
      <c r="D24" s="397"/>
      <c r="E24" s="771" t="s">
        <v>762</v>
      </c>
      <c r="F24" s="772"/>
      <c r="G24" s="413">
        <f>G22-G23</f>
        <v>-195394307608</v>
      </c>
      <c r="H24" s="120">
        <v>0</v>
      </c>
      <c r="K24" s="76"/>
      <c r="L24" s="398"/>
    </row>
    <row r="25" spans="3:12" ht="35.25" customHeight="1">
      <c r="C25" s="409">
        <v>3.3</v>
      </c>
      <c r="D25" s="397"/>
      <c r="E25" s="771" t="s">
        <v>486</v>
      </c>
      <c r="F25" s="772"/>
      <c r="G25" s="413">
        <v>0</v>
      </c>
      <c r="H25" s="120">
        <v>0</v>
      </c>
      <c r="K25" s="76"/>
      <c r="L25" s="398"/>
    </row>
    <row r="26" spans="3:12" ht="32.25" customHeight="1">
      <c r="C26" s="409">
        <v>4</v>
      </c>
      <c r="D26" s="762" t="s">
        <v>954</v>
      </c>
      <c r="E26" s="763"/>
      <c r="F26" s="763"/>
      <c r="G26" s="120">
        <f>G21-G17</f>
        <v>-5510.3700000000008</v>
      </c>
      <c r="H26" s="120">
        <v>-1293.1699999999983</v>
      </c>
      <c r="K26" s="76"/>
      <c r="L26" s="398"/>
    </row>
    <row r="27" spans="3:12" ht="32.25" customHeight="1">
      <c r="C27" s="409">
        <v>5</v>
      </c>
      <c r="D27" s="767" t="s">
        <v>955</v>
      </c>
      <c r="E27" s="768"/>
      <c r="F27" s="768"/>
      <c r="G27" s="401"/>
      <c r="H27" s="401"/>
      <c r="K27" s="76"/>
      <c r="L27" s="398"/>
    </row>
    <row r="28" spans="3:12" ht="18.75" customHeight="1">
      <c r="C28" s="409">
        <v>5.0999999999999996</v>
      </c>
      <c r="D28" s="397"/>
      <c r="E28" s="769" t="s">
        <v>487</v>
      </c>
      <c r="F28" s="770"/>
      <c r="G28" s="432">
        <v>347973766203</v>
      </c>
      <c r="H28" s="75">
        <v>347973766203</v>
      </c>
      <c r="K28" s="76"/>
      <c r="L28" s="398"/>
    </row>
    <row r="29" spans="3:12" ht="18.75" customHeight="1">
      <c r="C29" s="409">
        <v>5.2</v>
      </c>
      <c r="D29" s="397"/>
      <c r="E29" s="769" t="s">
        <v>488</v>
      </c>
      <c r="F29" s="770"/>
      <c r="G29" s="432">
        <v>137053702659</v>
      </c>
      <c r="H29" s="75">
        <v>254350640555</v>
      </c>
      <c r="K29" s="76"/>
      <c r="L29" s="398"/>
    </row>
    <row r="30" spans="3:12" ht="27" customHeight="1">
      <c r="C30" s="409">
        <v>6</v>
      </c>
      <c r="D30" s="773" t="s">
        <v>956</v>
      </c>
      <c r="E30" s="774"/>
      <c r="F30" s="775"/>
      <c r="G30" s="411"/>
      <c r="H30" s="411"/>
      <c r="K30" s="76"/>
      <c r="L30" s="398"/>
    </row>
    <row r="31" spans="3:12" ht="18.75" customHeight="1">
      <c r="C31" s="409">
        <v>6.1</v>
      </c>
      <c r="D31" s="397"/>
      <c r="E31" s="769" t="s">
        <v>957</v>
      </c>
      <c r="F31" s="770"/>
      <c r="G31" s="75"/>
      <c r="H31" s="75"/>
      <c r="K31" s="76"/>
      <c r="L31" s="398"/>
    </row>
    <row r="32" spans="3:12" ht="18.75" customHeight="1">
      <c r="C32" s="409">
        <v>6.2</v>
      </c>
      <c r="D32" s="397"/>
      <c r="E32" s="769" t="s">
        <v>958</v>
      </c>
      <c r="F32" s="770"/>
      <c r="G32" s="75"/>
      <c r="H32" s="75"/>
      <c r="K32" s="76"/>
      <c r="L32" s="398"/>
    </row>
    <row r="33" spans="3:12" ht="18.75" customHeight="1">
      <c r="C33" s="409">
        <v>6.3</v>
      </c>
      <c r="D33" s="397"/>
      <c r="E33" s="769" t="s">
        <v>959</v>
      </c>
      <c r="F33" s="770"/>
      <c r="G33" s="75"/>
      <c r="H33" s="75"/>
      <c r="K33" s="76"/>
      <c r="L33" s="398"/>
    </row>
    <row r="34" spans="3:12" ht="50.25" customHeight="1">
      <c r="C34" s="410" t="s">
        <v>87</v>
      </c>
      <c r="D34" s="776" t="s">
        <v>960</v>
      </c>
      <c r="E34" s="777"/>
      <c r="F34" s="777"/>
      <c r="G34" s="402"/>
      <c r="H34" s="402"/>
      <c r="K34" s="76"/>
      <c r="L34" s="398"/>
    </row>
    <row r="35" spans="3:12" ht="31.5" customHeight="1">
      <c r="C35" s="409">
        <v>1</v>
      </c>
      <c r="D35" s="762" t="s">
        <v>946</v>
      </c>
      <c r="E35" s="763"/>
      <c r="F35" s="764"/>
      <c r="G35" s="78">
        <f>H36</f>
        <v>19000</v>
      </c>
      <c r="H35" s="78">
        <v>17500</v>
      </c>
      <c r="K35" s="76"/>
      <c r="L35" s="398"/>
    </row>
    <row r="36" spans="3:12" ht="31.5" customHeight="1">
      <c r="C36" s="409">
        <v>2</v>
      </c>
      <c r="D36" s="762" t="s">
        <v>947</v>
      </c>
      <c r="E36" s="763"/>
      <c r="F36" s="764"/>
      <c r="G36" s="78">
        <v>14050</v>
      </c>
      <c r="H36" s="78">
        <v>19000</v>
      </c>
      <c r="K36" s="76"/>
      <c r="L36" s="398"/>
    </row>
    <row r="37" spans="3:12" ht="30.75" customHeight="1">
      <c r="C37" s="409">
        <v>3</v>
      </c>
      <c r="D37" s="762" t="s">
        <v>948</v>
      </c>
      <c r="E37" s="763"/>
      <c r="F37" s="764"/>
      <c r="G37" s="78">
        <f>G36-G35</f>
        <v>-4950</v>
      </c>
      <c r="H37" s="78">
        <v>1500</v>
      </c>
      <c r="K37" s="76"/>
      <c r="L37" s="398"/>
    </row>
    <row r="38" spans="3:12" ht="43.5" customHeight="1">
      <c r="C38" s="778">
        <v>4</v>
      </c>
      <c r="D38" s="762" t="s">
        <v>949</v>
      </c>
      <c r="E38" s="763"/>
      <c r="F38" s="763"/>
      <c r="G38" s="403"/>
      <c r="H38" s="403"/>
      <c r="K38" s="76"/>
      <c r="L38" s="398"/>
    </row>
    <row r="39" spans="3:12" ht="27.75" customHeight="1">
      <c r="C39" s="779"/>
      <c r="D39" s="397"/>
      <c r="E39" s="753" t="s">
        <v>490</v>
      </c>
      <c r="F39" s="754"/>
      <c r="G39" s="79">
        <f>G36-G21</f>
        <v>3290.08</v>
      </c>
      <c r="H39" s="79">
        <v>2729.7099999999991</v>
      </c>
      <c r="K39" s="76"/>
      <c r="L39" s="398"/>
    </row>
    <row r="40" spans="3:12" ht="32.25" customHeight="1">
      <c r="C40" s="780"/>
      <c r="D40" s="397"/>
      <c r="E40" s="753" t="s">
        <v>491</v>
      </c>
      <c r="F40" s="754"/>
      <c r="G40" s="80">
        <f>G39/G21</f>
        <v>0.30577179012483363</v>
      </c>
      <c r="H40" s="80">
        <v>0.16777267030888809</v>
      </c>
      <c r="I40" s="74"/>
      <c r="J40" s="74"/>
      <c r="K40" s="76"/>
      <c r="L40" s="398"/>
    </row>
    <row r="41" spans="3:12" ht="31.5" customHeight="1">
      <c r="C41" s="778">
        <v>5</v>
      </c>
      <c r="D41" s="762" t="s">
        <v>950</v>
      </c>
      <c r="E41" s="763"/>
      <c r="F41" s="763"/>
      <c r="G41" s="403"/>
      <c r="H41" s="403"/>
      <c r="I41" s="74"/>
      <c r="J41" s="74"/>
      <c r="K41" s="76"/>
      <c r="L41" s="398"/>
    </row>
    <row r="42" spans="3:12" ht="18.75" customHeight="1">
      <c r="C42" s="779"/>
      <c r="D42" s="397"/>
      <c r="E42" s="753" t="s">
        <v>487</v>
      </c>
      <c r="F42" s="754"/>
      <c r="G42" s="377">
        <v>23690</v>
      </c>
      <c r="H42" s="377">
        <v>23690</v>
      </c>
      <c r="I42" s="74"/>
      <c r="J42" s="74"/>
      <c r="K42" s="76"/>
      <c r="L42" s="398"/>
    </row>
    <row r="43" spans="3:12" ht="18.75" customHeight="1">
      <c r="C43" s="780"/>
      <c r="D43" s="397"/>
      <c r="E43" s="753" t="s">
        <v>488</v>
      </c>
      <c r="F43" s="754"/>
      <c r="G43" s="377">
        <v>11010</v>
      </c>
      <c r="H43" s="377">
        <v>16470</v>
      </c>
      <c r="I43" s="74"/>
      <c r="J43" s="74"/>
      <c r="K43" s="76"/>
      <c r="L43" s="398"/>
    </row>
    <row r="44" spans="3:12">
      <c r="C44" s="74"/>
      <c r="D44" s="74"/>
      <c r="E44" s="404"/>
      <c r="F44" s="404"/>
      <c r="G44" s="74"/>
      <c r="H44" s="74"/>
      <c r="I44" s="74"/>
      <c r="J44" s="74"/>
      <c r="K44" s="74"/>
    </row>
    <row r="45" spans="3:12" ht="0.75" customHeight="1">
      <c r="C45" s="81"/>
      <c r="D45" s="74"/>
      <c r="E45" s="404"/>
      <c r="F45" s="404"/>
      <c r="G45" s="74"/>
      <c r="H45" s="74"/>
      <c r="I45" s="74"/>
      <c r="J45" s="74"/>
      <c r="K45" s="74"/>
    </row>
    <row r="46" spans="3:12" s="389" customFormat="1" hidden="1">
      <c r="C46" s="405"/>
      <c r="D46" s="781"/>
      <c r="E46" s="781"/>
      <c r="F46" s="781"/>
      <c r="G46" s="781"/>
      <c r="H46" s="82"/>
      <c r="I46" s="73"/>
      <c r="J46" s="73"/>
      <c r="K46" s="73"/>
    </row>
    <row r="47" spans="3:12">
      <c r="C47" s="83"/>
      <c r="D47" s="83"/>
      <c r="E47" s="83"/>
      <c r="F47" s="84"/>
      <c r="G47" s="84"/>
      <c r="H47" s="84"/>
      <c r="I47" s="86"/>
      <c r="J47" s="86"/>
      <c r="K47" s="86"/>
    </row>
    <row r="48" spans="3:12" ht="15" customHeight="1">
      <c r="C48" s="87" t="s">
        <v>373</v>
      </c>
      <c r="D48" s="87"/>
      <c r="E48" s="87"/>
      <c r="F48" s="88"/>
      <c r="G48" s="84" t="s">
        <v>374</v>
      </c>
      <c r="H48" s="84"/>
      <c r="I48" s="86"/>
      <c r="J48" s="86"/>
      <c r="K48" s="86"/>
    </row>
    <row r="49" spans="3:11" ht="15" customHeight="1">
      <c r="C49" s="85" t="s">
        <v>375</v>
      </c>
      <c r="D49" s="85"/>
      <c r="E49" s="85"/>
      <c r="F49" s="89"/>
      <c r="G49" s="90" t="s">
        <v>376</v>
      </c>
      <c r="H49" s="91"/>
      <c r="I49" s="86"/>
      <c r="J49" s="93"/>
      <c r="K49" s="93"/>
    </row>
    <row r="50" spans="3:11">
      <c r="C50" s="83"/>
      <c r="D50" s="83"/>
      <c r="E50" s="83"/>
      <c r="F50" s="94"/>
      <c r="G50" s="95"/>
      <c r="H50" s="96"/>
      <c r="I50" s="86"/>
      <c r="J50" s="93"/>
      <c r="K50" s="93"/>
    </row>
    <row r="51" spans="3:11">
      <c r="C51" s="83"/>
      <c r="D51" s="83"/>
      <c r="E51" s="83"/>
      <c r="F51" s="94"/>
      <c r="G51" s="95"/>
      <c r="H51" s="96"/>
      <c r="I51" s="86"/>
      <c r="J51" s="93"/>
      <c r="K51" s="93"/>
    </row>
    <row r="52" spans="3:11">
      <c r="C52" s="83"/>
      <c r="D52" s="83"/>
      <c r="E52" s="83"/>
      <c r="F52" s="94"/>
      <c r="G52" s="95"/>
      <c r="H52" s="96"/>
      <c r="I52" s="86"/>
      <c r="J52" s="93"/>
      <c r="K52" s="93"/>
    </row>
    <row r="53" spans="3:11">
      <c r="C53" s="83"/>
      <c r="D53" s="83"/>
      <c r="E53" s="83"/>
      <c r="F53" s="94"/>
      <c r="G53" s="95"/>
      <c r="H53" s="96"/>
      <c r="I53" s="86"/>
      <c r="J53" s="93"/>
      <c r="K53" s="93"/>
    </row>
    <row r="54" spans="3:11">
      <c r="C54" s="83"/>
      <c r="D54" s="83"/>
      <c r="E54" s="83"/>
      <c r="F54" s="94"/>
      <c r="G54" s="95"/>
      <c r="H54" s="96"/>
      <c r="I54" s="86"/>
      <c r="J54" s="93"/>
      <c r="K54" s="93"/>
    </row>
    <row r="55" spans="3:11">
      <c r="C55" s="83"/>
      <c r="D55" s="83"/>
      <c r="E55" s="83"/>
      <c r="F55" s="94"/>
      <c r="G55" s="95"/>
      <c r="H55" s="96"/>
      <c r="I55" s="86"/>
      <c r="J55" s="93"/>
      <c r="K55" s="93"/>
    </row>
    <row r="56" spans="3:11">
      <c r="C56" s="83"/>
      <c r="D56" s="83"/>
      <c r="E56" s="83"/>
      <c r="F56" s="94"/>
      <c r="G56" s="95"/>
      <c r="H56" s="96"/>
      <c r="I56" s="86"/>
      <c r="J56" s="93"/>
      <c r="K56" s="93"/>
    </row>
    <row r="57" spans="3:11">
      <c r="C57" s="83"/>
      <c r="D57" s="83"/>
      <c r="E57" s="83"/>
      <c r="F57" s="94"/>
      <c r="G57" s="95"/>
      <c r="H57" s="96"/>
      <c r="I57" s="86"/>
      <c r="J57" s="93"/>
      <c r="K57" s="93"/>
    </row>
    <row r="58" spans="3:11">
      <c r="C58" s="115" t="s">
        <v>665</v>
      </c>
      <c r="D58" s="97"/>
      <c r="E58" s="97"/>
      <c r="F58" s="94"/>
      <c r="G58" s="115" t="s">
        <v>377</v>
      </c>
      <c r="H58" s="97"/>
      <c r="I58" s="86"/>
      <c r="J58" s="93"/>
      <c r="K58" s="93"/>
    </row>
    <row r="59" spans="3:11" ht="15.75" customHeight="1">
      <c r="C59" s="116" t="s">
        <v>951</v>
      </c>
      <c r="D59" s="92"/>
      <c r="E59" s="92"/>
      <c r="F59" s="94"/>
      <c r="G59" s="117"/>
      <c r="H59" s="98"/>
      <c r="I59" s="86"/>
      <c r="J59" s="93"/>
      <c r="K59" s="93"/>
    </row>
    <row r="60" spans="3:11">
      <c r="C60" s="406" t="s">
        <v>662</v>
      </c>
      <c r="D60" s="407"/>
      <c r="E60" s="407"/>
      <c r="F60" s="380"/>
      <c r="G60" s="406"/>
      <c r="H60" s="407"/>
    </row>
  </sheetData>
  <mergeCells count="42">
    <mergeCell ref="C41:C43"/>
    <mergeCell ref="D41:F41"/>
    <mergeCell ref="E42:F42"/>
    <mergeCell ref="E43:F43"/>
    <mergeCell ref="D46:G46"/>
    <mergeCell ref="D34:F34"/>
    <mergeCell ref="D35:F35"/>
    <mergeCell ref="D36:F36"/>
    <mergeCell ref="D37:F37"/>
    <mergeCell ref="C38:C40"/>
    <mergeCell ref="D38:F38"/>
    <mergeCell ref="E39:F39"/>
    <mergeCell ref="E40:F40"/>
    <mergeCell ref="D22:F22"/>
    <mergeCell ref="E23:F23"/>
    <mergeCell ref="D27:F27"/>
    <mergeCell ref="E32:F32"/>
    <mergeCell ref="E33:F33"/>
    <mergeCell ref="E24:F24"/>
    <mergeCell ref="E25:F25"/>
    <mergeCell ref="D26:F26"/>
    <mergeCell ref="E28:F28"/>
    <mergeCell ref="E29:F29"/>
    <mergeCell ref="E31:F31"/>
    <mergeCell ref="D30:F30"/>
    <mergeCell ref="E21:F21"/>
    <mergeCell ref="F9:H9"/>
    <mergeCell ref="D12:F12"/>
    <mergeCell ref="D13:H13"/>
    <mergeCell ref="D14:F14"/>
    <mergeCell ref="E15:F15"/>
    <mergeCell ref="E16:F16"/>
    <mergeCell ref="E17:F17"/>
    <mergeCell ref="D18:F18"/>
    <mergeCell ref="E19:F19"/>
    <mergeCell ref="E20:F20"/>
    <mergeCell ref="F8:H8"/>
    <mergeCell ref="C1:H1"/>
    <mergeCell ref="C2:H2"/>
    <mergeCell ref="C4:H4"/>
    <mergeCell ref="C5:H5"/>
    <mergeCell ref="F7:H7"/>
  </mergeCells>
  <pageMargins left="0.35" right="0.24" top="0.35" bottom="0.15" header="0.3" footer="0.3"/>
  <pageSetup scale="55"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GridLines="0" view="pageBreakPreview" topLeftCell="A4" zoomScaleSheetLayoutView="100" workbookViewId="0">
      <selection activeCell="D11" sqref="D11"/>
    </sheetView>
  </sheetViews>
  <sheetFormatPr defaultColWidth="9.140625" defaultRowHeight="15"/>
  <cols>
    <col min="1" max="1" width="7.7109375" style="235" customWidth="1"/>
    <col min="2" max="2" width="9.140625" style="235" customWidth="1"/>
    <col min="3" max="3" width="41" style="235" customWidth="1"/>
    <col min="4" max="4" width="33" style="235" customWidth="1"/>
    <col min="5" max="5" width="36.28515625" style="235" customWidth="1"/>
    <col min="6" max="6" width="9.140625" style="235"/>
    <col min="7" max="7" width="21.7109375" style="235" customWidth="1"/>
    <col min="8" max="8" width="15" style="235" bestFit="1" customWidth="1"/>
    <col min="9" max="9" width="11" style="235" bestFit="1" customWidth="1"/>
    <col min="10" max="10" width="9.140625" style="235"/>
    <col min="11" max="11" width="14.28515625" style="235" bestFit="1" customWidth="1"/>
    <col min="12" max="12" width="14.42578125" style="235" bestFit="1" customWidth="1"/>
    <col min="13" max="16384" width="9.140625" style="235"/>
  </cols>
  <sheetData>
    <row r="1" spans="1:12" s="514" customFormat="1" ht="47.25" customHeight="1">
      <c r="A1" s="728" t="s">
        <v>633</v>
      </c>
      <c r="B1" s="728"/>
      <c r="C1" s="728"/>
      <c r="D1" s="728"/>
      <c r="E1" s="728"/>
    </row>
    <row r="2" spans="1:12" s="514" customFormat="1" ht="25.5" customHeight="1">
      <c r="A2" s="729" t="s">
        <v>634</v>
      </c>
      <c r="B2" s="729"/>
      <c r="C2" s="729"/>
      <c r="D2" s="729"/>
      <c r="E2" s="729"/>
    </row>
    <row r="3" spans="1:12" ht="34.9" customHeight="1">
      <c r="A3" s="730" t="s">
        <v>635</v>
      </c>
      <c r="B3" s="730"/>
      <c r="C3" s="730"/>
      <c r="D3" s="730"/>
      <c r="E3" s="730"/>
    </row>
    <row r="4" spans="1:12" ht="20.45" customHeight="1">
      <c r="A4" s="787" t="s">
        <v>1012</v>
      </c>
      <c r="B4" s="787"/>
      <c r="C4" s="787"/>
      <c r="D4" s="787"/>
      <c r="E4" s="787"/>
    </row>
    <row r="5" spans="1:12" ht="10.9" customHeight="1">
      <c r="A5" s="608"/>
      <c r="B5" s="608"/>
      <c r="C5" s="608"/>
      <c r="D5" s="608"/>
      <c r="E5" s="608"/>
    </row>
    <row r="6" spans="1:12" ht="33" customHeight="1">
      <c r="A6" s="539"/>
      <c r="B6" s="143" t="s">
        <v>280</v>
      </c>
      <c r="C6" s="550" t="s">
        <v>698</v>
      </c>
      <c r="D6" s="745" t="s">
        <v>1002</v>
      </c>
      <c r="E6" s="745"/>
      <c r="F6" s="745"/>
      <c r="G6" s="745"/>
    </row>
    <row r="7" spans="1:12" ht="27.75" customHeight="1">
      <c r="A7" s="511"/>
      <c r="B7" s="143" t="s">
        <v>281</v>
      </c>
      <c r="C7" s="550" t="s">
        <v>700</v>
      </c>
      <c r="D7" s="745" t="s">
        <v>1010</v>
      </c>
      <c r="E7" s="745"/>
      <c r="F7" s="745"/>
      <c r="G7" s="745"/>
    </row>
    <row r="8" spans="1:12" ht="25.5">
      <c r="A8" s="539"/>
      <c r="B8" s="143" t="s">
        <v>282</v>
      </c>
      <c r="C8" s="550" t="s">
        <v>702</v>
      </c>
      <c r="D8" s="745" t="s">
        <v>1003</v>
      </c>
      <c r="E8" s="745"/>
      <c r="F8" s="745"/>
      <c r="G8" s="745"/>
    </row>
    <row r="9" spans="1:12" ht="25.5">
      <c r="A9" s="512"/>
      <c r="B9" s="145" t="s">
        <v>419</v>
      </c>
      <c r="C9" s="609" t="s">
        <v>992</v>
      </c>
      <c r="D9" s="535" t="s">
        <v>1004</v>
      </c>
      <c r="E9" s="53"/>
      <c r="F9" s="599"/>
      <c r="G9" s="599"/>
    </row>
    <row r="10" spans="1:12" ht="25.5">
      <c r="A10" s="539"/>
      <c r="B10" s="145" t="s">
        <v>422</v>
      </c>
      <c r="C10" s="550" t="s">
        <v>704</v>
      </c>
      <c r="D10" s="727" t="s">
        <v>1017</v>
      </c>
      <c r="E10" s="727"/>
      <c r="F10" s="727"/>
      <c r="G10" s="727"/>
    </row>
    <row r="11" spans="1:12" ht="16.149999999999999" customHeight="1">
      <c r="A11" s="513"/>
      <c r="B11" s="513"/>
      <c r="C11" s="513"/>
      <c r="D11" s="513"/>
      <c r="E11" s="514" t="s">
        <v>503</v>
      </c>
    </row>
    <row r="12" spans="1:12" ht="6.6" customHeight="1"/>
    <row r="13" spans="1:12" ht="22.15" customHeight="1">
      <c r="A13" s="788" t="s">
        <v>636</v>
      </c>
      <c r="B13" s="789"/>
      <c r="C13" s="435" t="s">
        <v>637</v>
      </c>
      <c r="D13" s="435" t="s">
        <v>1014</v>
      </c>
      <c r="E13" s="435" t="s">
        <v>1011</v>
      </c>
    </row>
    <row r="14" spans="1:12" ht="24.6" customHeight="1">
      <c r="A14" s="790"/>
      <c r="B14" s="790"/>
      <c r="C14" s="790"/>
      <c r="D14" s="790"/>
      <c r="E14" s="790"/>
    </row>
    <row r="15" spans="1:12" s="516" customFormat="1" ht="30" customHeight="1">
      <c r="A15" s="783" t="s">
        <v>59</v>
      </c>
      <c r="B15" s="783"/>
      <c r="C15" s="515" t="s">
        <v>638</v>
      </c>
      <c r="D15" s="501">
        <v>60049358452</v>
      </c>
      <c r="E15" s="501">
        <v>61544649805</v>
      </c>
      <c r="G15" s="545"/>
      <c r="H15" s="545"/>
      <c r="K15" s="545"/>
      <c r="L15" s="545"/>
    </row>
    <row r="16" spans="1:12" s="516" customFormat="1" ht="28.15" customHeight="1">
      <c r="A16" s="783" t="s">
        <v>87</v>
      </c>
      <c r="B16" s="783"/>
      <c r="C16" s="515" t="s">
        <v>639</v>
      </c>
      <c r="D16" s="501">
        <v>206223682</v>
      </c>
      <c r="E16" s="501">
        <v>-1495291353</v>
      </c>
      <c r="G16" s="545"/>
      <c r="H16" s="545"/>
      <c r="K16" s="545"/>
      <c r="L16" s="545"/>
    </row>
    <row r="17" spans="1:12" s="516" customFormat="1" ht="50.45" customHeight="1">
      <c r="A17" s="783"/>
      <c r="B17" s="607" t="s">
        <v>88</v>
      </c>
      <c r="C17" s="515" t="s">
        <v>640</v>
      </c>
      <c r="D17" s="502">
        <v>206223682</v>
      </c>
      <c r="E17" s="502">
        <v>-1495291353</v>
      </c>
      <c r="G17" s="545"/>
      <c r="H17" s="545"/>
      <c r="K17" s="545"/>
      <c r="L17" s="545"/>
    </row>
    <row r="18" spans="1:12" s="516" customFormat="1" ht="46.9" customHeight="1">
      <c r="A18" s="783"/>
      <c r="B18" s="607" t="s">
        <v>89</v>
      </c>
      <c r="C18" s="515" t="s">
        <v>641</v>
      </c>
      <c r="D18" s="502"/>
      <c r="E18" s="502"/>
      <c r="G18" s="545"/>
      <c r="H18" s="545"/>
      <c r="K18" s="545"/>
      <c r="L18" s="545"/>
    </row>
    <row r="19" spans="1:12" s="516" customFormat="1" ht="51" customHeight="1">
      <c r="A19" s="783" t="s">
        <v>61</v>
      </c>
      <c r="B19" s="783"/>
      <c r="C19" s="515" t="s">
        <v>642</v>
      </c>
      <c r="D19" s="501"/>
      <c r="E19" s="502"/>
      <c r="G19" s="545"/>
      <c r="H19" s="545"/>
      <c r="K19" s="545"/>
      <c r="L19" s="545"/>
    </row>
    <row r="20" spans="1:12" s="516" customFormat="1" ht="29.45" customHeight="1">
      <c r="A20" s="783"/>
      <c r="B20" s="607" t="s">
        <v>643</v>
      </c>
      <c r="C20" s="515" t="s">
        <v>644</v>
      </c>
      <c r="D20" s="502"/>
      <c r="E20" s="502"/>
      <c r="G20" s="545"/>
      <c r="H20" s="545"/>
      <c r="K20" s="545"/>
      <c r="L20" s="545"/>
    </row>
    <row r="21" spans="1:12" s="516" customFormat="1" ht="25.15" customHeight="1">
      <c r="A21" s="783"/>
      <c r="B21" s="607" t="s">
        <v>645</v>
      </c>
      <c r="C21" s="515" t="s">
        <v>646</v>
      </c>
      <c r="D21" s="502"/>
      <c r="E21" s="502"/>
      <c r="G21" s="545"/>
      <c r="H21" s="545"/>
      <c r="K21" s="545"/>
      <c r="L21" s="545"/>
    </row>
    <row r="22" spans="1:12" s="516" customFormat="1" ht="27" customHeight="1">
      <c r="A22" s="783" t="s">
        <v>91</v>
      </c>
      <c r="B22" s="783"/>
      <c r="C22" s="515" t="s">
        <v>647</v>
      </c>
      <c r="D22" s="501">
        <v>60255582134</v>
      </c>
      <c r="E22" s="501">
        <v>60049358452</v>
      </c>
      <c r="G22" s="545"/>
      <c r="H22" s="545"/>
      <c r="K22" s="545"/>
      <c r="L22" s="545"/>
    </row>
    <row r="24" spans="1:12">
      <c r="A24" s="436"/>
      <c r="B24" s="436"/>
      <c r="C24" s="414"/>
      <c r="D24" s="784"/>
      <c r="E24" s="784"/>
    </row>
    <row r="25" spans="1:12" ht="33" customHeight="1">
      <c r="A25" s="785" t="s">
        <v>648</v>
      </c>
      <c r="B25" s="785"/>
      <c r="C25" s="786" t="s">
        <v>988</v>
      </c>
      <c r="D25" s="506" t="s">
        <v>989</v>
      </c>
      <c r="E25" s="506" t="s">
        <v>990</v>
      </c>
    </row>
    <row r="26" spans="1:12">
      <c r="A26" s="414"/>
      <c r="B26" s="414"/>
      <c r="C26" s="786"/>
      <c r="D26" s="415"/>
      <c r="E26" s="415"/>
    </row>
    <row r="27" spans="1:12">
      <c r="A27" s="414"/>
      <c r="B27" s="414"/>
      <c r="C27" s="414"/>
      <c r="D27" s="414"/>
      <c r="E27" s="414"/>
    </row>
    <row r="28" spans="1:12">
      <c r="A28" s="414"/>
      <c r="B28" s="414"/>
      <c r="C28" s="414"/>
      <c r="D28" s="414"/>
      <c r="E28" s="414"/>
    </row>
    <row r="29" spans="1:12">
      <c r="A29" s="414"/>
      <c r="B29" s="414"/>
      <c r="C29" s="414"/>
      <c r="D29" s="414"/>
      <c r="E29" s="414"/>
    </row>
    <row r="30" spans="1:12">
      <c r="A30" s="414"/>
      <c r="B30" s="414"/>
      <c r="C30" s="414"/>
      <c r="D30" s="414"/>
      <c r="E30" s="414"/>
    </row>
    <row r="31" spans="1:12">
      <c r="A31" s="414"/>
      <c r="B31" s="414"/>
      <c r="C31" s="414"/>
      <c r="D31" s="782"/>
      <c r="E31" s="782"/>
    </row>
    <row r="32" spans="1:12">
      <c r="A32" s="437"/>
      <c r="B32" s="437"/>
      <c r="C32" s="437"/>
      <c r="D32" s="437"/>
      <c r="E32" s="437"/>
    </row>
  </sheetData>
  <mergeCells count="20">
    <mergeCell ref="D8:G8"/>
    <mergeCell ref="D10:G10"/>
    <mergeCell ref="A16:B16"/>
    <mergeCell ref="A1:E1"/>
    <mergeCell ref="A2:E2"/>
    <mergeCell ref="A3:E3"/>
    <mergeCell ref="A4:E4"/>
    <mergeCell ref="A13:B13"/>
    <mergeCell ref="A14:E14"/>
    <mergeCell ref="A15:B15"/>
    <mergeCell ref="D6:G6"/>
    <mergeCell ref="D7:G7"/>
    <mergeCell ref="D31:E31"/>
    <mergeCell ref="A17:A18"/>
    <mergeCell ref="A19:B19"/>
    <mergeCell ref="A20:A21"/>
    <mergeCell ref="A22:B22"/>
    <mergeCell ref="D24:E24"/>
    <mergeCell ref="A25:B25"/>
    <mergeCell ref="C25:C26"/>
  </mergeCells>
  <pageMargins left="0.7" right="0.7" top="0.75" bottom="0.75" header="0.3" footer="0.3"/>
  <pageSetup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view="pageBreakPreview" zoomScaleSheetLayoutView="100" workbookViewId="0">
      <selection activeCell="C11" sqref="C11:G11"/>
    </sheetView>
  </sheetViews>
  <sheetFormatPr defaultColWidth="8.85546875" defaultRowHeight="11.25"/>
  <cols>
    <col min="1" max="1" width="8.28515625" style="444" customWidth="1"/>
    <col min="2" max="2" width="35.85546875" style="444" customWidth="1"/>
    <col min="3" max="3" width="11.5703125" style="444" customWidth="1"/>
    <col min="4" max="4" width="13.28515625" style="444" customWidth="1"/>
    <col min="5" max="5" width="14.42578125" style="444" customWidth="1"/>
    <col min="6" max="6" width="21.7109375" style="444" customWidth="1"/>
    <col min="7" max="7" width="22.42578125" style="444" customWidth="1"/>
    <col min="8" max="16384" width="8.85546875" style="444"/>
  </cols>
  <sheetData>
    <row r="1" spans="1:7" s="442" customFormat="1" ht="42" customHeight="1">
      <c r="A1" s="728" t="s">
        <v>649</v>
      </c>
      <c r="B1" s="728"/>
      <c r="C1" s="728"/>
      <c r="D1" s="728"/>
      <c r="E1" s="728"/>
      <c r="F1" s="728"/>
      <c r="G1" s="728"/>
    </row>
    <row r="2" spans="1:7" s="442" customFormat="1" ht="18" customHeight="1">
      <c r="A2" s="729" t="s">
        <v>634</v>
      </c>
      <c r="B2" s="729"/>
      <c r="C2" s="729"/>
      <c r="D2" s="729"/>
      <c r="E2" s="729"/>
      <c r="F2" s="729"/>
      <c r="G2" s="729"/>
    </row>
    <row r="3" spans="1:7" s="438" customFormat="1" ht="10.5">
      <c r="A3" s="729"/>
      <c r="B3" s="729"/>
      <c r="C3" s="729"/>
      <c r="D3" s="729"/>
      <c r="E3" s="729"/>
      <c r="F3" s="729"/>
      <c r="G3" s="729"/>
    </row>
    <row r="4" spans="1:7" s="438" customFormat="1" ht="32.25" customHeight="1">
      <c r="A4" s="791" t="s">
        <v>650</v>
      </c>
      <c r="B4" s="791"/>
      <c r="C4" s="791"/>
      <c r="D4" s="791"/>
      <c r="E4" s="791"/>
      <c r="F4" s="791"/>
      <c r="G4" s="791"/>
    </row>
    <row r="5" spans="1:7" s="438" customFormat="1" ht="14.25" customHeight="1">
      <c r="A5" s="787" t="s">
        <v>1012</v>
      </c>
      <c r="B5" s="787"/>
      <c r="C5" s="787"/>
      <c r="D5" s="787"/>
      <c r="E5" s="787"/>
      <c r="F5" s="787"/>
      <c r="G5" s="787"/>
    </row>
    <row r="6" spans="1:7" s="438" customFormat="1" ht="10.5">
      <c r="A6" s="439"/>
      <c r="B6" s="440"/>
      <c r="C6" s="440"/>
      <c r="E6" s="441"/>
      <c r="F6" s="441"/>
    </row>
    <row r="7" spans="1:7" s="540" customFormat="1" ht="25.5" customHeight="1">
      <c r="A7" s="145" t="s">
        <v>280</v>
      </c>
      <c r="B7" s="550" t="s">
        <v>698</v>
      </c>
      <c r="C7" s="745" t="s">
        <v>1002</v>
      </c>
      <c r="D7" s="745"/>
      <c r="E7" s="745"/>
      <c r="F7" s="745"/>
      <c r="G7" s="745"/>
    </row>
    <row r="8" spans="1:7" s="540" customFormat="1" ht="25.5" customHeight="1">
      <c r="A8" s="145" t="s">
        <v>281</v>
      </c>
      <c r="B8" s="550" t="s">
        <v>700</v>
      </c>
      <c r="C8" s="745" t="s">
        <v>996</v>
      </c>
      <c r="D8" s="745"/>
      <c r="E8" s="745"/>
      <c r="F8" s="745"/>
      <c r="G8" s="745"/>
    </row>
    <row r="9" spans="1:7" s="540" customFormat="1" ht="25.5" customHeight="1">
      <c r="A9" s="145" t="s">
        <v>282</v>
      </c>
      <c r="B9" s="550" t="s">
        <v>702</v>
      </c>
      <c r="C9" s="745" t="s">
        <v>1003</v>
      </c>
      <c r="D9" s="745"/>
      <c r="E9" s="745"/>
      <c r="F9" s="745"/>
      <c r="G9" s="745"/>
    </row>
    <row r="10" spans="1:7" s="540" customFormat="1" ht="27.75" customHeight="1">
      <c r="A10" s="145" t="s">
        <v>419</v>
      </c>
      <c r="B10" s="721" t="s">
        <v>992</v>
      </c>
      <c r="C10" s="793" t="s">
        <v>1004</v>
      </c>
      <c r="D10" s="793"/>
      <c r="E10" s="793"/>
      <c r="F10" s="793"/>
      <c r="G10" s="793"/>
    </row>
    <row r="11" spans="1:7" s="540" customFormat="1" ht="25.5" customHeight="1">
      <c r="A11" s="145" t="s">
        <v>422</v>
      </c>
      <c r="B11" s="550" t="s">
        <v>704</v>
      </c>
      <c r="C11" s="727" t="s">
        <v>1017</v>
      </c>
      <c r="D11" s="727"/>
      <c r="E11" s="727"/>
      <c r="F11" s="727"/>
      <c r="G11" s="727"/>
    </row>
    <row r="12" spans="1:7" s="438" customFormat="1" ht="10.5">
      <c r="G12" s="442" t="s">
        <v>503</v>
      </c>
    </row>
    <row r="13" spans="1:7" s="438" customFormat="1" ht="9" customHeight="1">
      <c r="A13" s="443"/>
    </row>
    <row r="14" spans="1:7" ht="57" customHeight="1">
      <c r="A14" s="435" t="s">
        <v>43</v>
      </c>
      <c r="B14" s="435" t="s">
        <v>197</v>
      </c>
      <c r="C14" s="435"/>
      <c r="D14" s="435" t="s">
        <v>199</v>
      </c>
      <c r="E14" s="435" t="s">
        <v>651</v>
      </c>
      <c r="F14" s="435" t="s">
        <v>201</v>
      </c>
      <c r="G14" s="435" t="s">
        <v>202</v>
      </c>
    </row>
    <row r="15" spans="1:7" ht="22.9" customHeight="1">
      <c r="A15" s="111" t="s">
        <v>59</v>
      </c>
      <c r="B15" s="112" t="s">
        <v>196</v>
      </c>
      <c r="C15" s="112">
        <v>2246</v>
      </c>
      <c r="D15" s="551"/>
      <c r="E15" s="551"/>
      <c r="F15" s="551"/>
      <c r="G15" s="552"/>
    </row>
    <row r="16" spans="1:7" s="556" customFormat="1">
      <c r="A16" s="549">
        <v>1</v>
      </c>
      <c r="B16" s="553" t="s">
        <v>803</v>
      </c>
      <c r="C16" s="553">
        <v>2246.1</v>
      </c>
      <c r="D16" s="554">
        <v>209050</v>
      </c>
      <c r="E16" s="554">
        <v>22650</v>
      </c>
      <c r="F16" s="554">
        <v>4734982500</v>
      </c>
      <c r="G16" s="555">
        <v>7.8368177936759764E-2</v>
      </c>
    </row>
    <row r="17" spans="1:7" s="556" customFormat="1">
      <c r="A17" s="549">
        <v>2</v>
      </c>
      <c r="B17" s="553" t="s">
        <v>997</v>
      </c>
      <c r="C17" s="553">
        <v>2246.1999999999998</v>
      </c>
      <c r="D17" s="554">
        <v>6000</v>
      </c>
      <c r="E17" s="554">
        <v>152900</v>
      </c>
      <c r="F17" s="554">
        <v>917400000</v>
      </c>
      <c r="G17" s="555">
        <v>1.518378715004404E-2</v>
      </c>
    </row>
    <row r="18" spans="1:7" s="556" customFormat="1">
      <c r="A18" s="549">
        <v>3</v>
      </c>
      <c r="B18" s="553" t="s">
        <v>998</v>
      </c>
      <c r="C18" s="553">
        <v>2246.3000000000002</v>
      </c>
      <c r="D18" s="554">
        <v>13030</v>
      </c>
      <c r="E18" s="554">
        <v>72700</v>
      </c>
      <c r="F18" s="554">
        <v>947281000</v>
      </c>
      <c r="G18" s="555">
        <v>1.5678344315762881E-2</v>
      </c>
    </row>
    <row r="19" spans="1:7" s="556" customFormat="1">
      <c r="A19" s="549">
        <v>4</v>
      </c>
      <c r="B19" s="553" t="s">
        <v>804</v>
      </c>
      <c r="C19" s="553">
        <v>2246.4</v>
      </c>
      <c r="D19" s="554">
        <v>37000</v>
      </c>
      <c r="E19" s="554">
        <v>33950</v>
      </c>
      <c r="F19" s="554">
        <v>1256150000</v>
      </c>
      <c r="G19" s="555">
        <v>2.0790401382742338E-2</v>
      </c>
    </row>
    <row r="20" spans="1:7" s="556" customFormat="1">
      <c r="A20" s="549">
        <v>5</v>
      </c>
      <c r="B20" s="553" t="s">
        <v>805</v>
      </c>
      <c r="C20" s="553">
        <v>2246.5</v>
      </c>
      <c r="D20" s="554">
        <v>122000</v>
      </c>
      <c r="E20" s="554">
        <v>70200</v>
      </c>
      <c r="F20" s="554">
        <v>8564400000</v>
      </c>
      <c r="G20" s="555">
        <v>0.14174844851519203</v>
      </c>
    </row>
    <row r="21" spans="1:7" s="556" customFormat="1">
      <c r="A21" s="549">
        <v>6</v>
      </c>
      <c r="B21" s="553" t="s">
        <v>806</v>
      </c>
      <c r="C21" s="553">
        <v>2246.6</v>
      </c>
      <c r="D21" s="554">
        <v>64000</v>
      </c>
      <c r="E21" s="554">
        <v>73600</v>
      </c>
      <c r="F21" s="554">
        <v>4710400000</v>
      </c>
      <c r="G21" s="555">
        <v>7.7961315665541139E-2</v>
      </c>
    </row>
    <row r="22" spans="1:7" s="556" customFormat="1">
      <c r="A22" s="549">
        <v>7</v>
      </c>
      <c r="B22" s="553" t="s">
        <v>807</v>
      </c>
      <c r="C22" s="553">
        <v>2246.6999999999998</v>
      </c>
      <c r="D22" s="554">
        <v>127000</v>
      </c>
      <c r="E22" s="554">
        <v>25850</v>
      </c>
      <c r="F22" s="554">
        <v>3282950000</v>
      </c>
      <c r="G22" s="555">
        <v>5.4335746701806284E-2</v>
      </c>
    </row>
    <row r="23" spans="1:7" s="556" customFormat="1">
      <c r="A23" s="549">
        <v>8</v>
      </c>
      <c r="B23" s="553" t="s">
        <v>814</v>
      </c>
      <c r="C23" s="553">
        <v>2246.8000000000002</v>
      </c>
      <c r="D23" s="554">
        <v>19000</v>
      </c>
      <c r="E23" s="554">
        <v>21600</v>
      </c>
      <c r="F23" s="554">
        <v>410400000</v>
      </c>
      <c r="G23" s="555">
        <v>6.7924855530609052E-3</v>
      </c>
    </row>
    <row r="24" spans="1:7" s="556" customFormat="1">
      <c r="A24" s="549">
        <v>9</v>
      </c>
      <c r="B24" s="553" t="s">
        <v>808</v>
      </c>
      <c r="C24" s="553">
        <v>2246.9</v>
      </c>
      <c r="D24" s="554">
        <v>171000</v>
      </c>
      <c r="E24" s="554">
        <v>25200</v>
      </c>
      <c r="F24" s="554">
        <v>4309200000</v>
      </c>
      <c r="G24" s="555">
        <v>7.1321098307139508E-2</v>
      </c>
    </row>
    <row r="25" spans="1:7" s="556" customFormat="1">
      <c r="A25" s="549">
        <v>10</v>
      </c>
      <c r="B25" s="553" t="s">
        <v>934</v>
      </c>
      <c r="C25" s="557" t="s">
        <v>995</v>
      </c>
      <c r="D25" s="554">
        <v>93000</v>
      </c>
      <c r="E25" s="554">
        <v>16200</v>
      </c>
      <c r="F25" s="554">
        <v>1506600000</v>
      </c>
      <c r="G25" s="555">
        <v>2.4935571964526216E-2</v>
      </c>
    </row>
    <row r="26" spans="1:7" s="556" customFormat="1">
      <c r="A26" s="549">
        <v>11</v>
      </c>
      <c r="B26" s="553" t="s">
        <v>809</v>
      </c>
      <c r="C26" s="553">
        <v>2246.11</v>
      </c>
      <c r="D26" s="554">
        <v>108000</v>
      </c>
      <c r="E26" s="554">
        <v>78100</v>
      </c>
      <c r="F26" s="554">
        <v>8434800000</v>
      </c>
      <c r="G26" s="555">
        <v>0.13960345307738334</v>
      </c>
    </row>
    <row r="27" spans="1:7" s="556" customFormat="1">
      <c r="A27" s="549">
        <v>12</v>
      </c>
      <c r="B27" s="553" t="s">
        <v>810</v>
      </c>
      <c r="C27" s="553">
        <v>2246.12</v>
      </c>
      <c r="D27" s="554">
        <v>62000</v>
      </c>
      <c r="E27" s="554">
        <v>26150</v>
      </c>
      <c r="F27" s="554">
        <v>1621300000</v>
      </c>
      <c r="G27" s="555">
        <v>2.6833959130549818E-2</v>
      </c>
    </row>
    <row r="28" spans="1:7" s="556" customFormat="1">
      <c r="A28" s="549">
        <v>13</v>
      </c>
      <c r="B28" s="553" t="s">
        <v>999</v>
      </c>
      <c r="C28" s="553">
        <v>2246.13</v>
      </c>
      <c r="D28" s="554">
        <v>28750</v>
      </c>
      <c r="E28" s="554">
        <v>11000</v>
      </c>
      <c r="F28" s="554">
        <v>316250000</v>
      </c>
      <c r="G28" s="555">
        <v>5.2342191914120642E-3</v>
      </c>
    </row>
    <row r="29" spans="1:7" s="556" customFormat="1">
      <c r="A29" s="549">
        <v>14</v>
      </c>
      <c r="B29" s="553" t="s">
        <v>811</v>
      </c>
      <c r="C29" s="553">
        <v>2246.14</v>
      </c>
      <c r="D29" s="554">
        <v>96000</v>
      </c>
      <c r="E29" s="554">
        <v>63000</v>
      </c>
      <c r="F29" s="554">
        <v>6048000000</v>
      </c>
      <c r="G29" s="555">
        <v>0.10009978709773965</v>
      </c>
    </row>
    <row r="30" spans="1:7" s="556" customFormat="1">
      <c r="A30" s="549">
        <v>15</v>
      </c>
      <c r="B30" s="553" t="s">
        <v>1000</v>
      </c>
      <c r="C30" s="553">
        <v>2246.15</v>
      </c>
      <c r="D30" s="554">
        <v>44850</v>
      </c>
      <c r="E30" s="554">
        <v>49650</v>
      </c>
      <c r="F30" s="554">
        <v>2226802500</v>
      </c>
      <c r="G30" s="555">
        <v>3.6855564841057273E-2</v>
      </c>
    </row>
    <row r="31" spans="1:7" s="556" customFormat="1">
      <c r="A31" s="549">
        <v>16</v>
      </c>
      <c r="B31" s="553" t="s">
        <v>812</v>
      </c>
      <c r="C31" s="553">
        <v>2246.16</v>
      </c>
      <c r="D31" s="554">
        <v>165000</v>
      </c>
      <c r="E31" s="554">
        <v>33500</v>
      </c>
      <c r="F31" s="554">
        <v>5527500000</v>
      </c>
      <c r="G31" s="555">
        <v>9.1485048475984779E-2</v>
      </c>
    </row>
    <row r="32" spans="1:7" s="556" customFormat="1">
      <c r="A32" s="549">
        <v>17</v>
      </c>
      <c r="B32" s="553" t="s">
        <v>896</v>
      </c>
      <c r="C32" s="553">
        <v>2246.17</v>
      </c>
      <c r="D32" s="554">
        <v>48000</v>
      </c>
      <c r="E32" s="554">
        <v>16600</v>
      </c>
      <c r="F32" s="554">
        <v>796800000</v>
      </c>
      <c r="G32" s="555">
        <v>1.3187749728749826E-2</v>
      </c>
    </row>
    <row r="33" spans="1:7" s="556" customFormat="1">
      <c r="A33" s="549">
        <v>18</v>
      </c>
      <c r="B33" s="553" t="s">
        <v>813</v>
      </c>
      <c r="C33" s="553">
        <v>2246.1799999999998</v>
      </c>
      <c r="D33" s="554">
        <v>139000</v>
      </c>
      <c r="E33" s="554">
        <v>27000</v>
      </c>
      <c r="F33" s="554">
        <v>3753000000</v>
      </c>
      <c r="G33" s="555">
        <v>6.2115492886543798E-2</v>
      </c>
    </row>
    <row r="34" spans="1:7" s="556" customFormat="1" ht="21">
      <c r="A34" s="111"/>
      <c r="B34" s="112" t="s">
        <v>203</v>
      </c>
      <c r="C34" s="112">
        <v>2247</v>
      </c>
      <c r="D34" s="551">
        <v>1552680</v>
      </c>
      <c r="E34" s="551"/>
      <c r="F34" s="551">
        <v>59364216000</v>
      </c>
      <c r="G34" s="558">
        <v>0.98253065192199562</v>
      </c>
    </row>
    <row r="35" spans="1:7" s="556" customFormat="1" ht="52.5">
      <c r="A35" s="111" t="s">
        <v>61</v>
      </c>
      <c r="B35" s="112" t="s">
        <v>860</v>
      </c>
      <c r="C35" s="112">
        <v>2248</v>
      </c>
      <c r="D35" s="551"/>
      <c r="E35" s="559"/>
      <c r="F35" s="551"/>
      <c r="G35" s="555"/>
    </row>
    <row r="36" spans="1:7" s="556" customFormat="1" ht="21">
      <c r="A36" s="111"/>
      <c r="B36" s="112" t="s">
        <v>203</v>
      </c>
      <c r="C36" s="112">
        <v>2249</v>
      </c>
      <c r="D36" s="560"/>
      <c r="E36" s="560"/>
      <c r="F36" s="560"/>
      <c r="G36" s="555"/>
    </row>
    <row r="37" spans="1:7" s="561" customFormat="1" ht="21">
      <c r="A37" s="111"/>
      <c r="B37" s="112" t="s">
        <v>204</v>
      </c>
      <c r="C37" s="112">
        <v>2250</v>
      </c>
      <c r="D37" s="551">
        <v>1552680</v>
      </c>
      <c r="E37" s="551"/>
      <c r="F37" s="551">
        <v>59364216000</v>
      </c>
      <c r="G37" s="558">
        <v>0.98253065192199562</v>
      </c>
    </row>
    <row r="38" spans="1:7" s="561" customFormat="1" ht="21">
      <c r="A38" s="111" t="s">
        <v>60</v>
      </c>
      <c r="B38" s="112" t="s">
        <v>205</v>
      </c>
      <c r="C38" s="112">
        <v>2251</v>
      </c>
      <c r="D38" s="551"/>
      <c r="E38" s="559"/>
      <c r="F38" s="551"/>
      <c r="G38" s="555"/>
    </row>
    <row r="39" spans="1:7" s="561" customFormat="1" ht="21">
      <c r="A39" s="549"/>
      <c r="B39" s="112" t="s">
        <v>203</v>
      </c>
      <c r="C39" s="112">
        <v>2252</v>
      </c>
      <c r="D39" s="560"/>
      <c r="E39" s="560"/>
      <c r="F39" s="560"/>
      <c r="G39" s="555"/>
    </row>
    <row r="40" spans="1:7" s="561" customFormat="1" ht="21">
      <c r="A40" s="111" t="s">
        <v>92</v>
      </c>
      <c r="B40" s="112" t="s">
        <v>206</v>
      </c>
      <c r="C40" s="112">
        <v>2253</v>
      </c>
      <c r="D40" s="559"/>
      <c r="E40" s="559"/>
      <c r="F40" s="559"/>
      <c r="G40" s="555"/>
    </row>
    <row r="41" spans="1:7" s="563" customFormat="1" ht="26.25" customHeight="1">
      <c r="A41" s="549">
        <v>1</v>
      </c>
      <c r="B41" s="493" t="s">
        <v>933</v>
      </c>
      <c r="C41" s="493">
        <v>2253.1</v>
      </c>
      <c r="D41" s="562"/>
      <c r="E41" s="562"/>
      <c r="F41" s="554"/>
      <c r="G41" s="555">
        <v>0</v>
      </c>
    </row>
    <row r="42" spans="1:7" s="556" customFormat="1" ht="26.25" customHeight="1">
      <c r="A42" s="549">
        <v>2</v>
      </c>
      <c r="B42" s="493" t="s">
        <v>861</v>
      </c>
      <c r="C42" s="493">
        <v>2253.1999999999998</v>
      </c>
      <c r="D42" s="564"/>
      <c r="E42" s="565"/>
      <c r="F42" s="554"/>
      <c r="G42" s="555"/>
    </row>
    <row r="43" spans="1:7" s="556" customFormat="1" ht="21">
      <c r="A43" s="549"/>
      <c r="B43" s="112" t="s">
        <v>203</v>
      </c>
      <c r="C43" s="112">
        <v>2254</v>
      </c>
      <c r="D43" s="566"/>
      <c r="E43" s="559"/>
      <c r="F43" s="567"/>
      <c r="G43" s="558"/>
    </row>
    <row r="44" spans="1:7" s="556" customFormat="1" ht="21">
      <c r="A44" s="549"/>
      <c r="B44" s="112" t="s">
        <v>241</v>
      </c>
      <c r="C44" s="112">
        <v>2255</v>
      </c>
      <c r="D44" s="551">
        <v>1552680</v>
      </c>
      <c r="E44" s="551"/>
      <c r="F44" s="551">
        <v>59364216000</v>
      </c>
      <c r="G44" s="558">
        <v>0.98253065192199562</v>
      </c>
    </row>
    <row r="45" spans="1:7" s="556" customFormat="1" ht="21">
      <c r="A45" s="111" t="s">
        <v>93</v>
      </c>
      <c r="B45" s="112" t="s">
        <v>242</v>
      </c>
      <c r="C45" s="112">
        <v>2256</v>
      </c>
      <c r="D45" s="551"/>
      <c r="E45" s="559"/>
      <c r="F45" s="551"/>
      <c r="G45" s="555"/>
    </row>
    <row r="46" spans="1:7" s="556" customFormat="1" ht="21" customHeight="1">
      <c r="A46" s="549">
        <v>1</v>
      </c>
      <c r="B46" s="493" t="s">
        <v>932</v>
      </c>
      <c r="C46" s="493">
        <v>2256.1</v>
      </c>
      <c r="D46" s="503"/>
      <c r="E46" s="503"/>
      <c r="F46" s="504"/>
      <c r="G46" s="555">
        <v>0</v>
      </c>
    </row>
    <row r="47" spans="1:7" s="563" customFormat="1" ht="47.25" customHeight="1">
      <c r="A47" s="549">
        <v>2</v>
      </c>
      <c r="B47" s="493" t="s">
        <v>611</v>
      </c>
      <c r="C47" s="493">
        <v>2256.1999999999998</v>
      </c>
      <c r="D47" s="503"/>
      <c r="E47" s="503"/>
      <c r="F47" s="504"/>
      <c r="G47" s="555">
        <v>0</v>
      </c>
    </row>
    <row r="48" spans="1:7" s="563" customFormat="1" ht="31.5">
      <c r="A48" s="549">
        <v>3</v>
      </c>
      <c r="B48" s="493" t="s">
        <v>547</v>
      </c>
      <c r="C48" s="493">
        <v>2256.3000000000002</v>
      </c>
      <c r="D48" s="503"/>
      <c r="E48" s="503"/>
      <c r="F48" s="504"/>
      <c r="G48" s="555">
        <v>0</v>
      </c>
    </row>
    <row r="49" spans="1:7" s="556" customFormat="1" ht="21">
      <c r="A49" s="549">
        <v>4</v>
      </c>
      <c r="B49" s="493" t="s">
        <v>616</v>
      </c>
      <c r="C49" s="493">
        <v>2256.4</v>
      </c>
      <c r="D49" s="503"/>
      <c r="E49" s="503"/>
      <c r="F49" s="504">
        <v>16946294</v>
      </c>
      <c r="G49" s="555">
        <v>2.8047626016794029E-4</v>
      </c>
    </row>
    <row r="50" spans="1:7" s="556" customFormat="1" ht="21">
      <c r="A50" s="111"/>
      <c r="B50" s="112" t="s">
        <v>203</v>
      </c>
      <c r="C50" s="112">
        <v>2257</v>
      </c>
      <c r="D50" s="559"/>
      <c r="E50" s="559"/>
      <c r="F50" s="567">
        <v>16946294</v>
      </c>
      <c r="G50" s="558">
        <v>2.8047626016794029E-4</v>
      </c>
    </row>
    <row r="51" spans="1:7" s="556" customFormat="1" ht="21">
      <c r="A51" s="111" t="s">
        <v>62</v>
      </c>
      <c r="B51" s="112" t="s">
        <v>240</v>
      </c>
      <c r="C51" s="112">
        <v>2258</v>
      </c>
      <c r="D51" s="559"/>
      <c r="E51" s="559"/>
      <c r="F51" s="551"/>
      <c r="G51" s="555"/>
    </row>
    <row r="52" spans="1:7" s="563" customFormat="1" ht="21">
      <c r="A52" s="549" t="s">
        <v>770</v>
      </c>
      <c r="B52" s="493" t="s">
        <v>862</v>
      </c>
      <c r="C52" s="112">
        <v>2259</v>
      </c>
      <c r="D52" s="559"/>
      <c r="E52" s="503"/>
      <c r="F52" s="560">
        <v>1038546632</v>
      </c>
      <c r="G52" s="558">
        <v>1.7188871817836404E-2</v>
      </c>
    </row>
    <row r="53" spans="1:7" s="563" customFormat="1" ht="21">
      <c r="A53" s="549" t="s">
        <v>291</v>
      </c>
      <c r="B53" s="493" t="s">
        <v>866</v>
      </c>
      <c r="C53" s="493">
        <v>2259.1</v>
      </c>
      <c r="D53" s="559"/>
      <c r="E53" s="559"/>
      <c r="F53" s="504">
        <v>1038546632</v>
      </c>
      <c r="G53" s="555">
        <v>1.7188871817836404E-2</v>
      </c>
    </row>
    <row r="54" spans="1:7" s="556" customFormat="1" ht="21">
      <c r="A54" s="549" t="s">
        <v>294</v>
      </c>
      <c r="B54" s="493" t="s">
        <v>867</v>
      </c>
      <c r="C54" s="493">
        <v>2259.1999999999998</v>
      </c>
      <c r="D54" s="503"/>
      <c r="E54" s="503"/>
      <c r="F54" s="503"/>
      <c r="G54" s="555"/>
    </row>
    <row r="55" spans="1:7" ht="21">
      <c r="A55" s="549">
        <v>2</v>
      </c>
      <c r="B55" s="493" t="s">
        <v>863</v>
      </c>
      <c r="C55" s="493">
        <v>2259.3000000000002</v>
      </c>
      <c r="D55" s="503"/>
      <c r="E55" s="503"/>
      <c r="F55" s="503"/>
      <c r="G55" s="555"/>
    </row>
    <row r="56" spans="1:7" ht="21">
      <c r="A56" s="549">
        <v>3</v>
      </c>
      <c r="B56" s="493" t="s">
        <v>864</v>
      </c>
      <c r="C56" s="493">
        <v>2260</v>
      </c>
      <c r="D56" s="503"/>
      <c r="E56" s="503"/>
      <c r="F56" s="504"/>
      <c r="G56" s="555"/>
    </row>
    <row r="57" spans="1:7" ht="21">
      <c r="A57" s="549">
        <v>4</v>
      </c>
      <c r="B57" s="493" t="s">
        <v>865</v>
      </c>
      <c r="C57" s="493">
        <v>2261</v>
      </c>
      <c r="D57" s="503"/>
      <c r="E57" s="503"/>
      <c r="F57" s="504"/>
      <c r="G57" s="555"/>
    </row>
    <row r="58" spans="1:7" ht="21">
      <c r="A58" s="549"/>
      <c r="B58" s="112" t="s">
        <v>203</v>
      </c>
      <c r="C58" s="112">
        <v>2262</v>
      </c>
      <c r="D58" s="559"/>
      <c r="E58" s="559"/>
      <c r="F58" s="560">
        <v>1038546632</v>
      </c>
      <c r="G58" s="568">
        <v>1.7188871817836404E-2</v>
      </c>
    </row>
    <row r="59" spans="1:7" ht="21">
      <c r="A59" s="111" t="s">
        <v>62</v>
      </c>
      <c r="B59" s="112" t="s">
        <v>239</v>
      </c>
      <c r="C59" s="112">
        <v>2263</v>
      </c>
      <c r="D59" s="551">
        <v>1552680</v>
      </c>
      <c r="E59" s="559"/>
      <c r="F59" s="560">
        <v>60419708926</v>
      </c>
      <c r="G59" s="568">
        <v>1</v>
      </c>
    </row>
    <row r="60" spans="1:7">
      <c r="A60" s="795"/>
      <c r="B60" s="795"/>
      <c r="C60" s="723"/>
      <c r="D60" s="441"/>
      <c r="E60" s="796"/>
      <c r="F60" s="796"/>
      <c r="G60" s="796"/>
    </row>
    <row r="61" spans="1:7" ht="21" customHeight="1">
      <c r="A61" s="724" t="s">
        <v>652</v>
      </c>
      <c r="B61" s="445"/>
      <c r="C61" s="445"/>
      <c r="D61" s="724" t="s">
        <v>986</v>
      </c>
      <c r="E61" s="792" t="s">
        <v>653</v>
      </c>
      <c r="F61" s="792"/>
      <c r="G61" s="447" t="s">
        <v>188</v>
      </c>
    </row>
    <row r="62" spans="1:7">
      <c r="A62" s="446" t="s">
        <v>654</v>
      </c>
      <c r="B62" s="448"/>
      <c r="C62" s="448"/>
      <c r="D62" s="446" t="s">
        <v>654</v>
      </c>
      <c r="E62" s="797" t="s">
        <v>654</v>
      </c>
      <c r="F62" s="797"/>
      <c r="G62" s="446" t="s">
        <v>655</v>
      </c>
    </row>
    <row r="63" spans="1:7">
      <c r="A63" s="446"/>
      <c r="B63" s="446"/>
      <c r="C63" s="446"/>
      <c r="D63" s="449"/>
      <c r="E63" s="446"/>
      <c r="F63" s="446"/>
      <c r="G63" s="446"/>
    </row>
    <row r="64" spans="1:7">
      <c r="A64" s="446"/>
      <c r="B64" s="446"/>
      <c r="C64" s="446"/>
      <c r="D64" s="449"/>
      <c r="E64" s="446"/>
      <c r="F64" s="446"/>
      <c r="G64" s="446"/>
    </row>
    <row r="65" spans="1:7">
      <c r="A65" s="446"/>
      <c r="B65" s="446"/>
      <c r="C65" s="446"/>
      <c r="D65" s="449"/>
      <c r="E65" s="446"/>
      <c r="F65" s="446"/>
      <c r="G65" s="446"/>
    </row>
    <row r="66" spans="1:7">
      <c r="A66" s="446"/>
      <c r="B66" s="446"/>
      <c r="C66" s="446"/>
      <c r="D66" s="449"/>
      <c r="E66" s="446"/>
      <c r="F66" s="446"/>
      <c r="G66" s="446"/>
    </row>
    <row r="67" spans="1:7">
      <c r="A67" s="450"/>
      <c r="B67" s="450"/>
      <c r="C67" s="450"/>
      <c r="D67" s="451"/>
      <c r="E67" s="450"/>
      <c r="F67" s="450"/>
      <c r="G67" s="450"/>
    </row>
    <row r="68" spans="1:7">
      <c r="A68" s="450"/>
      <c r="B68" s="450"/>
      <c r="C68" s="450"/>
      <c r="D68" s="451"/>
      <c r="E68" s="450"/>
      <c r="F68" s="450"/>
      <c r="G68" s="450"/>
    </row>
    <row r="69" spans="1:7">
      <c r="A69" s="450"/>
      <c r="B69" s="450"/>
      <c r="C69" s="450"/>
      <c r="D69" s="451"/>
      <c r="E69" s="450"/>
      <c r="F69" s="450"/>
      <c r="G69" s="450"/>
    </row>
    <row r="70" spans="1:7">
      <c r="A70" s="798"/>
      <c r="B70" s="798"/>
      <c r="C70" s="724"/>
      <c r="D70" s="452"/>
      <c r="E70" s="798"/>
      <c r="F70" s="798"/>
      <c r="G70" s="798"/>
    </row>
    <row r="71" spans="1:7" ht="15.75" customHeight="1">
      <c r="A71" s="799"/>
      <c r="B71" s="799"/>
      <c r="C71" s="725"/>
      <c r="D71" s="451"/>
      <c r="E71" s="453"/>
      <c r="F71" s="453"/>
      <c r="G71" s="453"/>
    </row>
    <row r="72" spans="1:7">
      <c r="A72" s="794"/>
      <c r="B72" s="794"/>
      <c r="C72" s="722"/>
      <c r="D72" s="449"/>
      <c r="E72" s="794"/>
      <c r="F72" s="794"/>
      <c r="G72" s="794"/>
    </row>
  </sheetData>
  <mergeCells count="18">
    <mergeCell ref="A72:B72"/>
    <mergeCell ref="E72:G72"/>
    <mergeCell ref="A60:B60"/>
    <mergeCell ref="E60:G60"/>
    <mergeCell ref="E62:F62"/>
    <mergeCell ref="A70:B70"/>
    <mergeCell ref="E70:G70"/>
    <mergeCell ref="A71:B71"/>
    <mergeCell ref="A1:G1"/>
    <mergeCell ref="A2:G3"/>
    <mergeCell ref="A4:G4"/>
    <mergeCell ref="A5:G5"/>
    <mergeCell ref="E61:F61"/>
    <mergeCell ref="C7:G7"/>
    <mergeCell ref="C8:G8"/>
    <mergeCell ref="C9:G9"/>
    <mergeCell ref="C10:G10"/>
    <mergeCell ref="C11:G11"/>
  </mergeCells>
  <pageMargins left="0.62992125984251968" right="0.39370078740157483" top="0.39370078740157483" bottom="0.31496062992125984" header="0.31496062992125984" footer="0.19685039370078741"/>
  <pageSetup scale="7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1"/>
  <sheetViews>
    <sheetView view="pageBreakPreview" zoomScale="90" zoomScaleSheetLayoutView="90" workbookViewId="0">
      <selection activeCell="D14" sqref="D14"/>
    </sheetView>
  </sheetViews>
  <sheetFormatPr defaultColWidth="9.140625" defaultRowHeight="12.75"/>
  <cols>
    <col min="1" max="1" width="6.85546875" style="246" customWidth="1"/>
    <col min="2" max="2" width="48.28515625" style="139" customWidth="1"/>
    <col min="3" max="3" width="12.140625" style="139" customWidth="1"/>
    <col min="4" max="4" width="25.7109375" style="247" customWidth="1"/>
    <col min="5" max="5" width="26.85546875" style="247" customWidth="1"/>
    <col min="6" max="6" width="26.5703125" style="139" customWidth="1"/>
    <col min="7" max="8" width="9.140625" style="139" customWidth="1"/>
    <col min="9" max="9" width="15" style="139" bestFit="1" customWidth="1"/>
    <col min="10" max="16384" width="9.140625" style="139"/>
  </cols>
  <sheetData>
    <row r="1" spans="1:11" s="514" customFormat="1" ht="30" customHeight="1">
      <c r="A1" s="728" t="s">
        <v>857</v>
      </c>
      <c r="B1" s="728"/>
      <c r="C1" s="728"/>
      <c r="D1" s="728"/>
      <c r="E1" s="728"/>
      <c r="F1" s="728"/>
    </row>
    <row r="2" spans="1:11" s="514" customFormat="1" ht="30" customHeight="1">
      <c r="A2" s="729" t="s">
        <v>858</v>
      </c>
      <c r="B2" s="729"/>
      <c r="C2" s="729"/>
      <c r="D2" s="729"/>
      <c r="E2" s="729"/>
      <c r="F2" s="729"/>
    </row>
    <row r="3" spans="1:11" ht="39.75" customHeight="1">
      <c r="A3" s="730" t="s">
        <v>794</v>
      </c>
      <c r="B3" s="730"/>
      <c r="C3" s="730"/>
      <c r="D3" s="730"/>
      <c r="E3" s="730"/>
      <c r="F3" s="730"/>
    </row>
    <row r="4" spans="1:11">
      <c r="A4" s="802" t="s">
        <v>1012</v>
      </c>
      <c r="B4" s="732"/>
      <c r="C4" s="732"/>
      <c r="D4" s="732"/>
      <c r="E4" s="732"/>
      <c r="F4" s="732"/>
    </row>
    <row r="5" spans="1:11">
      <c r="A5" s="603"/>
      <c r="B5" s="603"/>
      <c r="C5" s="603"/>
      <c r="D5" s="603"/>
      <c r="E5" s="603"/>
      <c r="F5" s="603"/>
    </row>
    <row r="6" spans="1:11" s="140" customFormat="1" ht="31.5" customHeight="1">
      <c r="A6" s="145" t="s">
        <v>280</v>
      </c>
      <c r="B6" s="613" t="s">
        <v>698</v>
      </c>
      <c r="C6" s="733" t="s">
        <v>1002</v>
      </c>
      <c r="D6" s="733"/>
      <c r="E6" s="733"/>
      <c r="F6" s="733"/>
    </row>
    <row r="7" spans="1:11" s="140" customFormat="1" ht="31.5" customHeight="1">
      <c r="A7" s="145" t="s">
        <v>281</v>
      </c>
      <c r="B7" s="613" t="s">
        <v>700</v>
      </c>
      <c r="C7" s="733" t="s">
        <v>996</v>
      </c>
      <c r="D7" s="733"/>
      <c r="E7" s="733"/>
      <c r="F7" s="733"/>
    </row>
    <row r="8" spans="1:11" s="140" customFormat="1" ht="31.5" customHeight="1">
      <c r="A8" s="145" t="s">
        <v>282</v>
      </c>
      <c r="B8" s="613" t="s">
        <v>702</v>
      </c>
      <c r="C8" s="733" t="s">
        <v>1003</v>
      </c>
      <c r="D8" s="733"/>
      <c r="E8" s="733"/>
      <c r="F8" s="733"/>
    </row>
    <row r="9" spans="1:11" s="140" customFormat="1" ht="31.5" customHeight="1">
      <c r="A9" s="145" t="s">
        <v>419</v>
      </c>
      <c r="B9" s="609" t="s">
        <v>992</v>
      </c>
      <c r="C9" s="793" t="s">
        <v>1004</v>
      </c>
      <c r="D9" s="793"/>
      <c r="E9" s="793"/>
      <c r="F9" s="793"/>
    </row>
    <row r="10" spans="1:11" s="140" customFormat="1" ht="31.5" customHeight="1">
      <c r="A10" s="145" t="s">
        <v>422</v>
      </c>
      <c r="B10" s="613" t="s">
        <v>704</v>
      </c>
      <c r="C10" s="727" t="s">
        <v>1018</v>
      </c>
      <c r="D10" s="727"/>
      <c r="E10" s="727"/>
      <c r="F10" s="727"/>
    </row>
    <row r="11" spans="1:11" ht="18" customHeight="1">
      <c r="A11" s="238" t="s">
        <v>800</v>
      </c>
      <c r="B11" s="238"/>
      <c r="C11" s="238"/>
      <c r="D11" s="238"/>
      <c r="E11" s="238"/>
      <c r="F11" s="239" t="s">
        <v>503</v>
      </c>
    </row>
    <row r="12" spans="1:11" ht="38.25">
      <c r="A12" s="615" t="s">
        <v>217</v>
      </c>
      <c r="B12" s="615" t="s">
        <v>218</v>
      </c>
      <c r="C12" s="615" t="s">
        <v>198</v>
      </c>
      <c r="D12" s="241" t="s">
        <v>219</v>
      </c>
      <c r="E12" s="241" t="s">
        <v>220</v>
      </c>
      <c r="F12" s="615" t="s">
        <v>609</v>
      </c>
    </row>
    <row r="13" spans="1:11" ht="25.5">
      <c r="A13" s="598" t="s">
        <v>59</v>
      </c>
      <c r="B13" s="101" t="s">
        <v>209</v>
      </c>
      <c r="C13" s="101" t="s">
        <v>0</v>
      </c>
      <c r="D13" s="243"/>
      <c r="E13" s="243"/>
      <c r="F13" s="305"/>
    </row>
    <row r="14" spans="1:11" ht="31.5" customHeight="1">
      <c r="A14" s="136" t="s">
        <v>79</v>
      </c>
      <c r="B14" s="103" t="s">
        <v>190</v>
      </c>
      <c r="C14" s="103" t="s">
        <v>1</v>
      </c>
      <c r="D14" s="110">
        <v>1038546632</v>
      </c>
      <c r="E14" s="110">
        <v>715178746</v>
      </c>
      <c r="F14" s="109"/>
      <c r="I14" s="242"/>
      <c r="J14" s="242"/>
      <c r="K14" s="242"/>
    </row>
    <row r="15" spans="1:11" ht="31.5" customHeight="1">
      <c r="A15" s="136"/>
      <c r="B15" s="103" t="s">
        <v>1008</v>
      </c>
      <c r="C15" s="103" t="s">
        <v>897</v>
      </c>
      <c r="D15" s="110"/>
      <c r="E15" s="110"/>
      <c r="F15" s="109"/>
      <c r="I15" s="242"/>
      <c r="J15" s="242"/>
      <c r="K15" s="242"/>
    </row>
    <row r="16" spans="1:11" ht="25.5">
      <c r="A16" s="136"/>
      <c r="B16" s="103" t="s">
        <v>192</v>
      </c>
      <c r="C16" s="103" t="s">
        <v>2</v>
      </c>
      <c r="D16" s="110">
        <v>1038546632</v>
      </c>
      <c r="E16" s="110">
        <v>715178746</v>
      </c>
      <c r="F16" s="109"/>
      <c r="I16" s="242"/>
      <c r="J16" s="242"/>
      <c r="K16" s="242"/>
    </row>
    <row r="17" spans="1:11" ht="33" customHeight="1">
      <c r="A17" s="136"/>
      <c r="B17" s="103" t="s">
        <v>969</v>
      </c>
      <c r="C17" s="103" t="s">
        <v>3</v>
      </c>
      <c r="D17" s="110"/>
      <c r="E17" s="110"/>
      <c r="F17" s="109"/>
      <c r="I17" s="242"/>
      <c r="J17" s="242"/>
      <c r="K17" s="242"/>
    </row>
    <row r="18" spans="1:11" ht="30" customHeight="1">
      <c r="A18" s="136"/>
      <c r="B18" s="103" t="s">
        <v>193</v>
      </c>
      <c r="C18" s="103" t="s">
        <v>3</v>
      </c>
      <c r="D18" s="243"/>
      <c r="E18" s="243"/>
      <c r="F18" s="109"/>
      <c r="I18" s="242"/>
      <c r="J18" s="242"/>
      <c r="K18" s="242"/>
    </row>
    <row r="19" spans="1:11" ht="25.5">
      <c r="A19" s="136" t="s">
        <v>80</v>
      </c>
      <c r="B19" s="103" t="s">
        <v>194</v>
      </c>
      <c r="C19" s="103" t="s">
        <v>4</v>
      </c>
      <c r="D19" s="110">
        <v>59364216000</v>
      </c>
      <c r="E19" s="110">
        <v>59210499000</v>
      </c>
      <c r="F19" s="109"/>
      <c r="I19" s="242"/>
      <c r="J19" s="242"/>
      <c r="K19" s="242"/>
    </row>
    <row r="20" spans="1:11" ht="25.5">
      <c r="A20" s="136"/>
      <c r="B20" s="103" t="s">
        <v>151</v>
      </c>
      <c r="C20" s="103" t="s">
        <v>77</v>
      </c>
      <c r="D20" s="110">
        <v>59364216000</v>
      </c>
      <c r="E20" s="110">
        <v>59210499000</v>
      </c>
      <c r="F20" s="109"/>
      <c r="I20" s="242"/>
      <c r="J20" s="242"/>
      <c r="K20" s="242"/>
    </row>
    <row r="21" spans="1:11" ht="29.25" customHeight="1">
      <c r="A21" s="136"/>
      <c r="B21" s="103" t="s">
        <v>387</v>
      </c>
      <c r="C21" s="103" t="s">
        <v>78</v>
      </c>
      <c r="D21" s="110"/>
      <c r="E21" s="110"/>
      <c r="F21" s="109"/>
      <c r="I21" s="242"/>
      <c r="J21" s="242"/>
      <c r="K21" s="242"/>
    </row>
    <row r="22" spans="1:11" ht="57.75" customHeight="1">
      <c r="A22" s="136" t="s">
        <v>81</v>
      </c>
      <c r="B22" s="103" t="s">
        <v>822</v>
      </c>
      <c r="C22" s="103" t="s">
        <v>5</v>
      </c>
      <c r="D22" s="243"/>
      <c r="E22" s="243"/>
      <c r="F22" s="109"/>
      <c r="I22" s="242"/>
      <c r="J22" s="242"/>
      <c r="K22" s="242"/>
    </row>
    <row r="23" spans="1:11" ht="31.5" customHeight="1">
      <c r="A23" s="136" t="s">
        <v>82</v>
      </c>
      <c r="B23" s="103" t="s">
        <v>195</v>
      </c>
      <c r="C23" s="103" t="s">
        <v>6</v>
      </c>
      <c r="D23" s="110"/>
      <c r="E23" s="110">
        <v>287660000</v>
      </c>
      <c r="F23" s="109"/>
      <c r="I23" s="242"/>
      <c r="J23" s="242"/>
      <c r="K23" s="242"/>
    </row>
    <row r="24" spans="1:11" ht="42.75" customHeight="1">
      <c r="A24" s="136"/>
      <c r="B24" s="103" t="s">
        <v>152</v>
      </c>
      <c r="C24" s="103" t="s">
        <v>815</v>
      </c>
      <c r="D24" s="110"/>
      <c r="E24" s="110"/>
      <c r="F24" s="109"/>
      <c r="I24" s="242"/>
      <c r="J24" s="242"/>
      <c r="K24" s="242"/>
    </row>
    <row r="25" spans="1:11" ht="27.75" customHeight="1">
      <c r="A25" s="136"/>
      <c r="B25" s="103" t="s">
        <v>153</v>
      </c>
      <c r="C25" s="103" t="s">
        <v>816</v>
      </c>
      <c r="D25" s="110"/>
      <c r="E25" s="110">
        <v>287660000</v>
      </c>
      <c r="F25" s="109"/>
      <c r="I25" s="242"/>
      <c r="J25" s="242"/>
      <c r="K25" s="242"/>
    </row>
    <row r="26" spans="1:11" ht="31.5" customHeight="1">
      <c r="A26" s="136" t="s">
        <v>83</v>
      </c>
      <c r="B26" s="103" t="s">
        <v>207</v>
      </c>
      <c r="C26" s="103" t="s">
        <v>7</v>
      </c>
      <c r="D26" s="110"/>
      <c r="E26" s="110"/>
      <c r="F26" s="109"/>
      <c r="I26" s="242"/>
      <c r="J26" s="242"/>
      <c r="K26" s="242"/>
    </row>
    <row r="27" spans="1:11" ht="33.75" customHeight="1">
      <c r="A27" s="136" t="s">
        <v>84</v>
      </c>
      <c r="B27" s="103" t="s">
        <v>823</v>
      </c>
      <c r="C27" s="103" t="s">
        <v>817</v>
      </c>
      <c r="D27" s="110"/>
      <c r="E27" s="110"/>
      <c r="F27" s="109"/>
      <c r="I27" s="242"/>
      <c r="J27" s="242"/>
      <c r="K27" s="242"/>
    </row>
    <row r="28" spans="1:11" ht="41.25" customHeight="1">
      <c r="A28" s="136" t="s">
        <v>85</v>
      </c>
      <c r="B28" s="103" t="s">
        <v>208</v>
      </c>
      <c r="C28" s="103" t="s">
        <v>8</v>
      </c>
      <c r="D28" s="110"/>
      <c r="E28" s="110"/>
      <c r="F28" s="109"/>
      <c r="I28" s="242"/>
      <c r="J28" s="242"/>
      <c r="K28" s="242"/>
    </row>
    <row r="29" spans="1:11" ht="27" customHeight="1">
      <c r="A29" s="136" t="s">
        <v>86</v>
      </c>
      <c r="B29" s="103" t="s">
        <v>210</v>
      </c>
      <c r="C29" s="103" t="s">
        <v>9</v>
      </c>
      <c r="D29" s="110">
        <v>310685</v>
      </c>
      <c r="E29" s="110"/>
      <c r="F29" s="109"/>
      <c r="I29" s="242"/>
      <c r="J29" s="242"/>
      <c r="K29" s="242"/>
    </row>
    <row r="30" spans="1:11" ht="29.25" customHeight="1">
      <c r="A30" s="136" t="s">
        <v>818</v>
      </c>
      <c r="B30" s="103" t="s">
        <v>211</v>
      </c>
      <c r="C30" s="103" t="s">
        <v>10</v>
      </c>
      <c r="D30" s="110">
        <v>16635609</v>
      </c>
      <c r="E30" s="110">
        <v>19347939</v>
      </c>
      <c r="F30" s="109"/>
      <c r="I30" s="242"/>
      <c r="J30" s="242"/>
      <c r="K30" s="242"/>
    </row>
    <row r="31" spans="1:11" ht="38.25">
      <c r="A31" s="136"/>
      <c r="B31" s="103" t="s">
        <v>766</v>
      </c>
      <c r="C31" s="103" t="s">
        <v>819</v>
      </c>
      <c r="D31" s="110">
        <v>16635609</v>
      </c>
      <c r="E31" s="110">
        <v>19347939</v>
      </c>
      <c r="F31" s="109"/>
      <c r="I31" s="242"/>
      <c r="J31" s="242"/>
      <c r="K31" s="242"/>
    </row>
    <row r="32" spans="1:11" ht="25.5">
      <c r="A32" s="136" t="s">
        <v>820</v>
      </c>
      <c r="B32" s="101" t="s">
        <v>212</v>
      </c>
      <c r="C32" s="101" t="s">
        <v>11</v>
      </c>
      <c r="D32" s="243">
        <v>60419708926</v>
      </c>
      <c r="E32" s="243">
        <v>60232685685</v>
      </c>
      <c r="F32" s="345"/>
      <c r="H32" s="242"/>
      <c r="I32" s="242"/>
      <c r="J32" s="242"/>
      <c r="K32" s="242"/>
    </row>
    <row r="33" spans="1:11" ht="27.75" customHeight="1">
      <c r="A33" s="598" t="s">
        <v>87</v>
      </c>
      <c r="B33" s="101" t="s">
        <v>213</v>
      </c>
      <c r="C33" s="101" t="s">
        <v>12</v>
      </c>
      <c r="D33" s="243"/>
      <c r="E33" s="243"/>
      <c r="F33" s="109"/>
      <c r="I33" s="242"/>
      <c r="J33" s="242"/>
      <c r="K33" s="242"/>
    </row>
    <row r="34" spans="1:11" ht="36" customHeight="1">
      <c r="A34" s="136" t="s">
        <v>88</v>
      </c>
      <c r="B34" s="103" t="s">
        <v>824</v>
      </c>
      <c r="C34" s="101" t="s">
        <v>13</v>
      </c>
      <c r="D34" s="243"/>
      <c r="E34" s="243"/>
      <c r="F34" s="109"/>
      <c r="I34" s="242"/>
      <c r="J34" s="242"/>
      <c r="K34" s="242"/>
    </row>
    <row r="35" spans="1:11" ht="36" customHeight="1">
      <c r="A35" s="136" t="s">
        <v>89</v>
      </c>
      <c r="B35" s="103" t="s">
        <v>214</v>
      </c>
      <c r="C35" s="103" t="s">
        <v>14</v>
      </c>
      <c r="D35" s="110"/>
      <c r="E35" s="110"/>
      <c r="F35" s="109"/>
      <c r="I35" s="242"/>
      <c r="J35" s="242"/>
      <c r="K35" s="242"/>
    </row>
    <row r="36" spans="1:11" ht="27" customHeight="1">
      <c r="A36" s="136"/>
      <c r="B36" s="103" t="s">
        <v>154</v>
      </c>
      <c r="C36" s="103" t="s">
        <v>821</v>
      </c>
      <c r="D36" s="110"/>
      <c r="E36" s="110"/>
      <c r="F36" s="109"/>
      <c r="I36" s="242"/>
      <c r="J36" s="242"/>
      <c r="K36" s="242"/>
    </row>
    <row r="37" spans="1:11" ht="25.5">
      <c r="A37" s="136" t="s">
        <v>90</v>
      </c>
      <c r="B37" s="103" t="s">
        <v>215</v>
      </c>
      <c r="C37" s="103" t="s">
        <v>15</v>
      </c>
      <c r="D37" s="110">
        <v>164126792</v>
      </c>
      <c r="E37" s="110">
        <v>183327233</v>
      </c>
      <c r="F37" s="109"/>
      <c r="I37" s="242"/>
      <c r="J37" s="242"/>
      <c r="K37" s="242"/>
    </row>
    <row r="38" spans="1:11" ht="33" customHeight="1">
      <c r="A38" s="136"/>
      <c r="B38" s="103" t="s">
        <v>155</v>
      </c>
      <c r="C38" s="103" t="s">
        <v>825</v>
      </c>
      <c r="D38" s="110"/>
      <c r="E38" s="110"/>
      <c r="F38" s="109"/>
      <c r="I38" s="242"/>
      <c r="J38" s="242"/>
      <c r="K38" s="242"/>
    </row>
    <row r="39" spans="1:11" ht="33" customHeight="1">
      <c r="A39" s="136"/>
      <c r="B39" s="105" t="s">
        <v>172</v>
      </c>
      <c r="C39" s="103" t="s">
        <v>826</v>
      </c>
      <c r="D39" s="110"/>
      <c r="E39" s="110"/>
      <c r="F39" s="109"/>
      <c r="I39" s="242"/>
      <c r="J39" s="242"/>
      <c r="K39" s="242"/>
    </row>
    <row r="40" spans="1:11" ht="33" customHeight="1">
      <c r="A40" s="136"/>
      <c r="B40" s="105" t="s">
        <v>173</v>
      </c>
      <c r="C40" s="103" t="s">
        <v>827</v>
      </c>
      <c r="D40" s="110"/>
      <c r="E40" s="110"/>
      <c r="F40" s="109"/>
      <c r="I40" s="242"/>
      <c r="J40" s="242"/>
      <c r="K40" s="242"/>
    </row>
    <row r="41" spans="1:11" ht="33" customHeight="1">
      <c r="A41" s="136"/>
      <c r="B41" s="105" t="s">
        <v>628</v>
      </c>
      <c r="C41" s="103" t="s">
        <v>828</v>
      </c>
      <c r="D41" s="110"/>
      <c r="E41" s="110"/>
      <c r="F41" s="109"/>
      <c r="I41" s="242"/>
      <c r="J41" s="242"/>
      <c r="K41" s="242"/>
    </row>
    <row r="42" spans="1:11" ht="33" customHeight="1">
      <c r="A42" s="136"/>
      <c r="B42" s="105" t="s">
        <v>742</v>
      </c>
      <c r="C42" s="103" t="s">
        <v>829</v>
      </c>
      <c r="D42" s="110"/>
      <c r="E42" s="110"/>
      <c r="F42" s="109"/>
      <c r="I42" s="242"/>
      <c r="J42" s="242"/>
      <c r="K42" s="242"/>
    </row>
    <row r="43" spans="1:11" ht="33" customHeight="1">
      <c r="A43" s="136"/>
      <c r="B43" s="103" t="s">
        <v>629</v>
      </c>
      <c r="C43" s="103" t="s">
        <v>830</v>
      </c>
      <c r="D43" s="110"/>
      <c r="E43" s="110"/>
      <c r="F43" s="109"/>
      <c r="I43" s="242"/>
      <c r="J43" s="242"/>
      <c r="K43" s="242"/>
    </row>
    <row r="44" spans="1:11" ht="25.5">
      <c r="A44" s="136"/>
      <c r="B44" s="103" t="s">
        <v>156</v>
      </c>
      <c r="C44" s="103" t="s">
        <v>831</v>
      </c>
      <c r="D44" s="110">
        <v>11000000</v>
      </c>
      <c r="E44" s="110">
        <v>11000000</v>
      </c>
      <c r="F44" s="109"/>
      <c r="I44" s="242"/>
      <c r="J44" s="242"/>
      <c r="K44" s="242"/>
    </row>
    <row r="45" spans="1:11" ht="36" customHeight="1">
      <c r="A45" s="136"/>
      <c r="B45" s="103" t="s">
        <v>157</v>
      </c>
      <c r="C45" s="103" t="s">
        <v>832</v>
      </c>
      <c r="D45" s="110"/>
      <c r="E45" s="110"/>
      <c r="F45" s="109"/>
      <c r="I45" s="242"/>
      <c r="J45" s="242"/>
      <c r="K45" s="242"/>
    </row>
    <row r="46" spans="1:11" ht="31.5" customHeight="1">
      <c r="A46" s="136"/>
      <c r="B46" s="103" t="s">
        <v>158</v>
      </c>
      <c r="C46" s="103" t="s">
        <v>833</v>
      </c>
      <c r="D46" s="110">
        <v>32181236</v>
      </c>
      <c r="E46" s="110">
        <v>33715110</v>
      </c>
      <c r="F46" s="109"/>
      <c r="I46" s="242"/>
      <c r="J46" s="242"/>
      <c r="K46" s="242"/>
    </row>
    <row r="47" spans="1:11" ht="33.75" customHeight="1">
      <c r="A47" s="136"/>
      <c r="B47" s="103" t="s">
        <v>159</v>
      </c>
      <c r="C47" s="103" t="s">
        <v>835</v>
      </c>
      <c r="D47" s="110">
        <v>16500000</v>
      </c>
      <c r="E47" s="110">
        <v>16500000</v>
      </c>
      <c r="F47" s="109"/>
      <c r="I47" s="242"/>
      <c r="J47" s="242"/>
      <c r="K47" s="242"/>
    </row>
    <row r="48" spans="1:11" ht="38.25">
      <c r="A48" s="136"/>
      <c r="B48" s="103" t="s">
        <v>160</v>
      </c>
      <c r="C48" s="103" t="s">
        <v>834</v>
      </c>
      <c r="D48" s="110">
        <v>25911940</v>
      </c>
      <c r="E48" s="110">
        <v>25914839</v>
      </c>
      <c r="F48" s="109"/>
      <c r="I48" s="242"/>
      <c r="J48" s="242"/>
      <c r="K48" s="242"/>
    </row>
    <row r="49" spans="1:11" ht="31.5" customHeight="1">
      <c r="A49" s="136"/>
      <c r="B49" s="105" t="s">
        <v>161</v>
      </c>
      <c r="C49" s="103" t="s">
        <v>836</v>
      </c>
      <c r="D49" s="110">
        <v>20411940</v>
      </c>
      <c r="E49" s="110">
        <v>20414839</v>
      </c>
      <c r="F49" s="109"/>
      <c r="I49" s="242"/>
      <c r="J49" s="242"/>
      <c r="K49" s="242"/>
    </row>
    <row r="50" spans="1:11" ht="42" customHeight="1">
      <c r="A50" s="136"/>
      <c r="B50" s="105" t="s">
        <v>162</v>
      </c>
      <c r="C50" s="103" t="s">
        <v>837</v>
      </c>
      <c r="D50" s="110">
        <v>5500000</v>
      </c>
      <c r="E50" s="110">
        <v>5500000</v>
      </c>
      <c r="F50" s="109"/>
      <c r="I50" s="242"/>
      <c r="J50" s="242"/>
      <c r="K50" s="242"/>
    </row>
    <row r="51" spans="1:11" ht="33" customHeight="1">
      <c r="A51" s="136"/>
      <c r="B51" s="105" t="s">
        <v>163</v>
      </c>
      <c r="C51" s="103" t="s">
        <v>838</v>
      </c>
      <c r="D51" s="110"/>
      <c r="E51" s="110"/>
      <c r="F51" s="109"/>
      <c r="I51" s="242"/>
      <c r="J51" s="242"/>
      <c r="K51" s="242"/>
    </row>
    <row r="52" spans="1:11" ht="48.75" customHeight="1">
      <c r="A52" s="136"/>
      <c r="B52" s="103" t="s">
        <v>164</v>
      </c>
      <c r="C52" s="103" t="s">
        <v>839</v>
      </c>
      <c r="D52" s="110">
        <v>33000000</v>
      </c>
      <c r="E52" s="110">
        <v>22000000</v>
      </c>
      <c r="F52" s="109"/>
      <c r="I52" s="242"/>
      <c r="J52" s="242"/>
      <c r="K52" s="242"/>
    </row>
    <row r="53" spans="1:11" ht="31.5" customHeight="1">
      <c r="A53" s="136"/>
      <c r="B53" s="103" t="s">
        <v>165</v>
      </c>
      <c r="C53" s="103" t="s">
        <v>840</v>
      </c>
      <c r="D53" s="110"/>
      <c r="E53" s="110">
        <v>35743537</v>
      </c>
      <c r="F53" s="109"/>
      <c r="I53" s="242"/>
      <c r="J53" s="242"/>
      <c r="K53" s="242"/>
    </row>
    <row r="54" spans="1:11" ht="31.5" customHeight="1">
      <c r="A54" s="136"/>
      <c r="B54" s="103" t="s">
        <v>166</v>
      </c>
      <c r="C54" s="103" t="s">
        <v>841</v>
      </c>
      <c r="D54" s="110"/>
      <c r="E54" s="110"/>
      <c r="F54" s="109"/>
      <c r="I54" s="242"/>
      <c r="J54" s="242"/>
      <c r="K54" s="242"/>
    </row>
    <row r="55" spans="1:11" ht="34.5" customHeight="1">
      <c r="A55" s="136"/>
      <c r="B55" s="103" t="s">
        <v>167</v>
      </c>
      <c r="C55" s="103" t="s">
        <v>842</v>
      </c>
      <c r="D55" s="110"/>
      <c r="E55" s="110"/>
      <c r="F55" s="109"/>
      <c r="I55" s="242"/>
      <c r="J55" s="242"/>
      <c r="K55" s="242"/>
    </row>
    <row r="56" spans="1:11" ht="58.5" customHeight="1">
      <c r="A56" s="136"/>
      <c r="B56" s="103" t="s">
        <v>168</v>
      </c>
      <c r="C56" s="103" t="s">
        <v>843</v>
      </c>
      <c r="D56" s="110"/>
      <c r="E56" s="110"/>
      <c r="F56" s="109"/>
      <c r="I56" s="242"/>
      <c r="J56" s="242"/>
      <c r="K56" s="242"/>
    </row>
    <row r="57" spans="1:11" ht="31.5" customHeight="1">
      <c r="A57" s="136"/>
      <c r="B57" s="103" t="s">
        <v>169</v>
      </c>
      <c r="C57" s="103" t="s">
        <v>844</v>
      </c>
      <c r="D57" s="110">
        <v>45533616</v>
      </c>
      <c r="E57" s="110">
        <v>38453747</v>
      </c>
      <c r="F57" s="109"/>
      <c r="I57" s="242"/>
      <c r="J57" s="242"/>
      <c r="K57" s="242"/>
    </row>
    <row r="58" spans="1:11" ht="31.5" customHeight="1">
      <c r="A58" s="136"/>
      <c r="B58" s="105" t="s">
        <v>170</v>
      </c>
      <c r="C58" s="103" t="s">
        <v>845</v>
      </c>
      <c r="D58" s="110"/>
      <c r="E58" s="110"/>
      <c r="F58" s="109"/>
      <c r="I58" s="242"/>
      <c r="J58" s="242"/>
      <c r="K58" s="242"/>
    </row>
    <row r="59" spans="1:11" ht="31.5" customHeight="1">
      <c r="A59" s="136"/>
      <c r="B59" s="105" t="s">
        <v>171</v>
      </c>
      <c r="C59" s="103" t="s">
        <v>846</v>
      </c>
      <c r="D59" s="110"/>
      <c r="E59" s="110"/>
      <c r="F59" s="109"/>
      <c r="I59" s="242"/>
      <c r="J59" s="242"/>
      <c r="K59" s="242"/>
    </row>
    <row r="60" spans="1:11" ht="52.5" customHeight="1">
      <c r="A60" s="136"/>
      <c r="B60" s="54" t="s">
        <v>764</v>
      </c>
      <c r="C60" s="103" t="s">
        <v>847</v>
      </c>
      <c r="D60" s="110">
        <v>17512930</v>
      </c>
      <c r="E60" s="110">
        <v>14789904</v>
      </c>
      <c r="F60" s="109"/>
      <c r="I60" s="242"/>
      <c r="J60" s="242"/>
      <c r="K60" s="242"/>
    </row>
    <row r="61" spans="1:11" ht="36.75" customHeight="1">
      <c r="A61" s="136"/>
      <c r="B61" s="54" t="s">
        <v>765</v>
      </c>
      <c r="C61" s="103" t="s">
        <v>848</v>
      </c>
      <c r="D61" s="110">
        <v>28020686</v>
      </c>
      <c r="E61" s="110">
        <v>23663843</v>
      </c>
      <c r="F61" s="109"/>
      <c r="I61" s="242"/>
      <c r="J61" s="242"/>
      <c r="K61" s="242"/>
    </row>
    <row r="62" spans="1:11" ht="25.5">
      <c r="A62" s="136"/>
      <c r="B62" s="54" t="s">
        <v>265</v>
      </c>
      <c r="C62" s="103" t="s">
        <v>849</v>
      </c>
      <c r="D62" s="110"/>
      <c r="E62" s="110"/>
      <c r="F62" s="109"/>
      <c r="I62" s="242"/>
      <c r="J62" s="242"/>
      <c r="K62" s="242"/>
    </row>
    <row r="63" spans="1:11" ht="30" customHeight="1">
      <c r="A63" s="136"/>
      <c r="B63" s="54" t="s">
        <v>273</v>
      </c>
      <c r="C63" s="103" t="s">
        <v>850</v>
      </c>
      <c r="D63" s="110"/>
      <c r="E63" s="110"/>
      <c r="F63" s="109"/>
      <c r="I63" s="242"/>
      <c r="J63" s="242"/>
      <c r="K63" s="242"/>
    </row>
    <row r="64" spans="1:11" ht="31.5" customHeight="1">
      <c r="A64" s="598" t="s">
        <v>851</v>
      </c>
      <c r="B64" s="101" t="s">
        <v>216</v>
      </c>
      <c r="C64" s="101" t="s">
        <v>16</v>
      </c>
      <c r="D64" s="243">
        <v>164126792</v>
      </c>
      <c r="E64" s="243">
        <v>183327233</v>
      </c>
      <c r="F64" s="345"/>
      <c r="I64" s="242"/>
      <c r="J64" s="242"/>
      <c r="K64" s="242"/>
    </row>
    <row r="65" spans="1:11" ht="27" customHeight="1">
      <c r="A65" s="598"/>
      <c r="B65" s="101" t="s">
        <v>891</v>
      </c>
      <c r="C65" s="101" t="s">
        <v>17</v>
      </c>
      <c r="D65" s="243">
        <v>60255582134</v>
      </c>
      <c r="E65" s="243">
        <v>60049358452</v>
      </c>
      <c r="F65" s="345"/>
      <c r="I65" s="242"/>
      <c r="J65" s="242"/>
      <c r="K65" s="242"/>
    </row>
    <row r="66" spans="1:11" ht="39" customHeight="1">
      <c r="A66" s="598"/>
      <c r="B66" s="101" t="s">
        <v>522</v>
      </c>
      <c r="C66" s="101" t="s">
        <v>18</v>
      </c>
      <c r="D66" s="243">
        <v>5600000</v>
      </c>
      <c r="E66" s="243">
        <v>5600000</v>
      </c>
      <c r="F66" s="345"/>
      <c r="I66" s="242"/>
      <c r="J66" s="242"/>
      <c r="K66" s="242"/>
    </row>
    <row r="67" spans="1:11" ht="38.25">
      <c r="A67" s="598"/>
      <c r="B67" s="101" t="s">
        <v>892</v>
      </c>
      <c r="C67" s="101" t="s">
        <v>19</v>
      </c>
      <c r="D67" s="570">
        <v>10759.92</v>
      </c>
      <c r="E67" s="570">
        <v>10723.09</v>
      </c>
      <c r="F67" s="345"/>
      <c r="I67" s="242"/>
      <c r="J67" s="242"/>
      <c r="K67" s="242"/>
    </row>
    <row r="68" spans="1:11">
      <c r="A68" s="245"/>
      <c r="B68" s="244"/>
      <c r="C68" s="244"/>
      <c r="D68" s="243"/>
      <c r="E68" s="243"/>
      <c r="F68" s="109"/>
    </row>
    <row r="69" spans="1:11" ht="11.25" customHeight="1">
      <c r="F69" s="242"/>
    </row>
    <row r="70" spans="1:11" ht="5.25" customHeight="1">
      <c r="A70" s="139"/>
      <c r="B70" s="248"/>
      <c r="C70" s="249"/>
      <c r="D70" s="139"/>
      <c r="E70" s="139"/>
    </row>
    <row r="71" spans="1:11" ht="12.75" customHeight="1">
      <c r="A71" s="250" t="s">
        <v>373</v>
      </c>
      <c r="B71" s="250"/>
      <c r="C71" s="237"/>
      <c r="D71" s="251" t="s">
        <v>504</v>
      </c>
      <c r="E71" s="251"/>
      <c r="F71" s="251"/>
    </row>
    <row r="72" spans="1:11">
      <c r="A72" s="175" t="s">
        <v>375</v>
      </c>
      <c r="B72" s="175"/>
      <c r="C72" s="237"/>
      <c r="D72" s="252" t="s">
        <v>376</v>
      </c>
      <c r="E72" s="251"/>
      <c r="F72" s="251"/>
    </row>
    <row r="73" spans="1:11">
      <c r="A73" s="253"/>
      <c r="B73" s="253"/>
      <c r="C73" s="254"/>
      <c r="D73" s="255"/>
      <c r="E73" s="255"/>
      <c r="F73" s="237"/>
    </row>
    <row r="74" spans="1:11">
      <c r="A74" s="253"/>
      <c r="B74" s="253"/>
      <c r="C74" s="254"/>
      <c r="D74" s="255"/>
      <c r="E74" s="255"/>
      <c r="F74" s="237"/>
    </row>
    <row r="75" spans="1:11">
      <c r="A75" s="253"/>
      <c r="B75" s="253"/>
      <c r="C75" s="254"/>
      <c r="D75" s="255"/>
      <c r="E75" s="255"/>
      <c r="F75" s="237"/>
    </row>
    <row r="76" spans="1:11">
      <c r="A76" s="253"/>
      <c r="B76" s="253"/>
      <c r="C76" s="254"/>
      <c r="D76" s="255"/>
      <c r="E76" s="255"/>
      <c r="F76" s="237"/>
    </row>
    <row r="77" spans="1:11">
      <c r="A77" s="253"/>
      <c r="B77" s="253"/>
      <c r="C77" s="254"/>
      <c r="D77" s="255"/>
      <c r="E77" s="255"/>
      <c r="F77" s="237"/>
    </row>
    <row r="78" spans="1:11" ht="65.25" customHeight="1">
      <c r="A78" s="517"/>
      <c r="B78" s="517"/>
      <c r="C78" s="254"/>
      <c r="D78" s="518"/>
      <c r="E78" s="518"/>
      <c r="F78" s="519"/>
    </row>
    <row r="79" spans="1:11">
      <c r="A79" s="171" t="s">
        <v>665</v>
      </c>
      <c r="B79" s="171"/>
      <c r="C79" s="237"/>
      <c r="D79" s="171" t="s">
        <v>1001</v>
      </c>
      <c r="E79" s="171"/>
      <c r="F79" s="171"/>
    </row>
    <row r="80" spans="1:11">
      <c r="A80" s="181" t="s">
        <v>1009</v>
      </c>
      <c r="B80" s="181"/>
      <c r="C80" s="237"/>
      <c r="D80" s="800" t="s">
        <v>1015</v>
      </c>
      <c r="E80" s="800"/>
      <c r="F80" s="800"/>
    </row>
    <row r="81" spans="1:6">
      <c r="A81" s="175" t="s">
        <v>662</v>
      </c>
      <c r="B81" s="175"/>
      <c r="C81" s="237"/>
      <c r="D81" s="801" t="s">
        <v>993</v>
      </c>
      <c r="E81" s="801"/>
      <c r="F81" s="801"/>
    </row>
  </sheetData>
  <mergeCells count="11">
    <mergeCell ref="A1:F1"/>
    <mergeCell ref="A3:F3"/>
    <mergeCell ref="A4:F4"/>
    <mergeCell ref="C6:F6"/>
    <mergeCell ref="C7:F7"/>
    <mergeCell ref="D80:F80"/>
    <mergeCell ref="D81:F81"/>
    <mergeCell ref="C10:F10"/>
    <mergeCell ref="C9:F9"/>
    <mergeCell ref="A2:F2"/>
    <mergeCell ref="C8:F8"/>
  </mergeCells>
  <printOptions horizontalCentered="1"/>
  <pageMargins left="0.28000000000000003" right="0.26" top="0.28000000000000003" bottom="0.28999999999999998" header="0.17" footer="0.17"/>
  <pageSetup scale="62" fitToWidth="0" fitToHeight="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6"/>
  <sheetViews>
    <sheetView view="pageBreakPreview" zoomScale="85" zoomScaleNormal="100" zoomScaleSheetLayoutView="85" workbookViewId="0">
      <selection activeCell="D15" sqref="D15"/>
    </sheetView>
  </sheetViews>
  <sheetFormatPr defaultColWidth="9.140625" defaultRowHeight="12.75"/>
  <cols>
    <col min="1" max="1" width="6.7109375" style="139" customWidth="1"/>
    <col min="2" max="2" width="50" style="139" customWidth="1"/>
    <col min="3" max="3" width="12.140625" style="139" customWidth="1"/>
    <col min="4" max="5" width="21.7109375" style="247" customWidth="1"/>
    <col min="6" max="6" width="23" style="247" customWidth="1"/>
    <col min="7" max="8" width="12.28515625" style="139" bestFit="1" customWidth="1"/>
    <col min="9" max="9" width="15" style="139" bestFit="1" customWidth="1"/>
    <col min="10" max="10" width="9.140625" style="139"/>
    <col min="11" max="11" width="13.42578125" style="139" customWidth="1"/>
    <col min="12" max="12" width="21.140625" style="139" customWidth="1"/>
    <col min="13" max="14" width="9.140625" style="139"/>
    <col min="15" max="15" width="20" style="249" bestFit="1" customWidth="1"/>
    <col min="16" max="17" width="13.5703125" style="139" bestFit="1" customWidth="1"/>
    <col min="18" max="18" width="18.85546875" style="139" bestFit="1" customWidth="1"/>
    <col min="19" max="16384" width="9.140625" style="139"/>
  </cols>
  <sheetData>
    <row r="1" spans="1:18" s="514" customFormat="1" ht="30" customHeight="1">
      <c r="A1" s="728" t="s">
        <v>857</v>
      </c>
      <c r="B1" s="728"/>
      <c r="C1" s="728"/>
      <c r="D1" s="728"/>
      <c r="E1" s="728"/>
      <c r="F1" s="728"/>
      <c r="O1" s="548"/>
    </row>
    <row r="2" spans="1:18" s="514" customFormat="1" ht="41.25" customHeight="1">
      <c r="A2" s="729" t="s">
        <v>858</v>
      </c>
      <c r="B2" s="729"/>
      <c r="C2" s="729"/>
      <c r="D2" s="729"/>
      <c r="E2" s="729"/>
      <c r="F2" s="729"/>
      <c r="O2" s="548"/>
    </row>
    <row r="3" spans="1:18" ht="35.25" customHeight="1">
      <c r="A3" s="730" t="s">
        <v>794</v>
      </c>
      <c r="B3" s="730"/>
      <c r="C3" s="730"/>
      <c r="D3" s="730"/>
      <c r="E3" s="730"/>
      <c r="F3" s="730"/>
    </row>
    <row r="4" spans="1:18">
      <c r="A4" s="732" t="s">
        <v>1013</v>
      </c>
      <c r="B4" s="732"/>
      <c r="C4" s="732"/>
      <c r="D4" s="732"/>
      <c r="E4" s="732"/>
      <c r="F4" s="732"/>
    </row>
    <row r="5" spans="1:18" ht="5.25" customHeight="1">
      <c r="A5" s="603"/>
      <c r="B5" s="732"/>
      <c r="C5" s="732"/>
      <c r="D5" s="732"/>
      <c r="E5" s="732"/>
    </row>
    <row r="6" spans="1:18" ht="28.5" customHeight="1">
      <c r="A6" s="145" t="s">
        <v>280</v>
      </c>
      <c r="B6" s="550" t="s">
        <v>698</v>
      </c>
      <c r="C6" s="745" t="s">
        <v>1002</v>
      </c>
      <c r="D6" s="745"/>
      <c r="E6" s="745"/>
      <c r="F6" s="745"/>
    </row>
    <row r="7" spans="1:18" ht="28.5" customHeight="1">
      <c r="A7" s="145" t="s">
        <v>281</v>
      </c>
      <c r="B7" s="550" t="s">
        <v>700</v>
      </c>
      <c r="C7" s="745" t="s">
        <v>996</v>
      </c>
      <c r="D7" s="745"/>
      <c r="E7" s="745"/>
      <c r="F7" s="745"/>
    </row>
    <row r="8" spans="1:18" ht="28.5" customHeight="1">
      <c r="A8" s="145" t="s">
        <v>282</v>
      </c>
      <c r="B8" s="550" t="s">
        <v>702</v>
      </c>
      <c r="C8" s="745" t="s">
        <v>1003</v>
      </c>
      <c r="D8" s="745"/>
      <c r="E8" s="745"/>
      <c r="F8" s="745"/>
    </row>
    <row r="9" spans="1:18" ht="28.5" customHeight="1">
      <c r="A9" s="145" t="s">
        <v>419</v>
      </c>
      <c r="B9" s="609" t="s">
        <v>992</v>
      </c>
      <c r="C9" s="793" t="s">
        <v>1004</v>
      </c>
      <c r="D9" s="793"/>
      <c r="E9" s="793"/>
      <c r="F9" s="793"/>
    </row>
    <row r="10" spans="1:18" ht="25.5">
      <c r="A10" s="145" t="s">
        <v>422</v>
      </c>
      <c r="B10" s="550" t="s">
        <v>704</v>
      </c>
      <c r="C10" s="727" t="s">
        <v>1018</v>
      </c>
      <c r="D10" s="727"/>
      <c r="E10" s="727"/>
      <c r="F10" s="727"/>
    </row>
    <row r="11" spans="1:18">
      <c r="A11" s="145"/>
      <c r="B11" s="550"/>
      <c r="C11" s="600"/>
      <c r="D11" s="600"/>
      <c r="E11" s="600"/>
      <c r="F11" s="600"/>
    </row>
    <row r="12" spans="1:18" s="140" customFormat="1" ht="18.600000000000001" customHeight="1">
      <c r="A12" s="117" t="s">
        <v>613</v>
      </c>
      <c r="B12" s="117"/>
      <c r="C12" s="117"/>
      <c r="D12" s="374"/>
      <c r="E12" s="374"/>
      <c r="F12" s="257" t="s">
        <v>503</v>
      </c>
      <c r="O12" s="544"/>
    </row>
    <row r="13" spans="1:18" ht="60" customHeight="1">
      <c r="A13" s="615" t="s">
        <v>217</v>
      </c>
      <c r="B13" s="615" t="s">
        <v>218</v>
      </c>
      <c r="C13" s="615" t="s">
        <v>198</v>
      </c>
      <c r="D13" s="241" t="s">
        <v>219</v>
      </c>
      <c r="E13" s="241" t="s">
        <v>220</v>
      </c>
      <c r="F13" s="241" t="s">
        <v>221</v>
      </c>
    </row>
    <row r="14" spans="1:18" ht="25.5">
      <c r="A14" s="598" t="s">
        <v>59</v>
      </c>
      <c r="B14" s="101" t="s">
        <v>222</v>
      </c>
      <c r="C14" s="101" t="s">
        <v>18</v>
      </c>
      <c r="D14" s="499">
        <v>160637835</v>
      </c>
      <c r="E14" s="499">
        <v>498203177</v>
      </c>
      <c r="F14" s="499">
        <v>756638650</v>
      </c>
      <c r="G14" s="543"/>
      <c r="H14" s="543"/>
      <c r="I14" s="543"/>
      <c r="J14" s="542"/>
      <c r="K14" s="542"/>
      <c r="L14" s="543"/>
      <c r="P14" s="543"/>
      <c r="Q14" s="543"/>
      <c r="R14" s="543"/>
    </row>
    <row r="15" spans="1:18" ht="29.25" customHeight="1">
      <c r="A15" s="136">
        <v>1</v>
      </c>
      <c r="B15" s="103" t="s">
        <v>852</v>
      </c>
      <c r="C15" s="103" t="s">
        <v>899</v>
      </c>
      <c r="D15" s="375"/>
      <c r="E15" s="375"/>
      <c r="F15" s="375"/>
      <c r="G15" s="543"/>
      <c r="H15" s="543"/>
      <c r="I15" s="543"/>
      <c r="L15" s="543"/>
      <c r="P15" s="543"/>
      <c r="Q15" s="543"/>
      <c r="R15" s="543"/>
    </row>
    <row r="16" spans="1:18" ht="26.25" customHeight="1">
      <c r="A16" s="136">
        <v>2</v>
      </c>
      <c r="B16" s="103" t="s">
        <v>223</v>
      </c>
      <c r="C16" s="103" t="s">
        <v>19</v>
      </c>
      <c r="D16" s="375">
        <v>160500000</v>
      </c>
      <c r="E16" s="375">
        <v>497960000</v>
      </c>
      <c r="F16" s="375">
        <v>756160000</v>
      </c>
      <c r="G16" s="543"/>
      <c r="H16" s="543"/>
      <c r="I16" s="543"/>
      <c r="J16" s="542"/>
      <c r="K16" s="542"/>
      <c r="L16" s="543"/>
      <c r="P16" s="543"/>
      <c r="Q16" s="543"/>
      <c r="R16" s="543"/>
    </row>
    <row r="17" spans="1:18" ht="30" customHeight="1">
      <c r="A17" s="136">
        <v>3</v>
      </c>
      <c r="B17" s="103" t="s">
        <v>224</v>
      </c>
      <c r="C17" s="103" t="s">
        <v>20</v>
      </c>
      <c r="D17" s="375">
        <v>137835</v>
      </c>
      <c r="E17" s="375">
        <v>243177</v>
      </c>
      <c r="F17" s="375">
        <v>478650</v>
      </c>
      <c r="G17" s="543"/>
      <c r="H17" s="543"/>
      <c r="I17" s="543"/>
      <c r="J17" s="542"/>
      <c r="K17" s="542"/>
      <c r="L17" s="543"/>
      <c r="P17" s="543"/>
      <c r="Q17" s="543"/>
      <c r="R17" s="543"/>
    </row>
    <row r="18" spans="1:18" ht="33" customHeight="1">
      <c r="A18" s="136">
        <v>4</v>
      </c>
      <c r="B18" s="103" t="s">
        <v>225</v>
      </c>
      <c r="C18" s="103" t="s">
        <v>21</v>
      </c>
      <c r="D18" s="375"/>
      <c r="E18" s="375"/>
      <c r="F18" s="375"/>
      <c r="G18" s="543"/>
      <c r="H18" s="543"/>
      <c r="I18" s="543"/>
      <c r="L18" s="543"/>
      <c r="P18" s="543"/>
      <c r="Q18" s="543"/>
      <c r="R18" s="543"/>
    </row>
    <row r="19" spans="1:18" ht="25.5">
      <c r="A19" s="598" t="s">
        <v>87</v>
      </c>
      <c r="B19" s="101" t="s">
        <v>226</v>
      </c>
      <c r="C19" s="101" t="s">
        <v>22</v>
      </c>
      <c r="D19" s="499">
        <v>108131153</v>
      </c>
      <c r="E19" s="499">
        <v>115688530</v>
      </c>
      <c r="F19" s="499">
        <v>704082216</v>
      </c>
      <c r="G19" s="543"/>
      <c r="H19" s="543"/>
      <c r="I19" s="543"/>
      <c r="J19" s="542"/>
      <c r="K19" s="542"/>
      <c r="L19" s="543"/>
      <c r="P19" s="543"/>
      <c r="Q19" s="543"/>
      <c r="R19" s="543"/>
    </row>
    <row r="20" spans="1:18" ht="30.75" customHeight="1">
      <c r="A20" s="136">
        <v>1</v>
      </c>
      <c r="B20" s="103" t="s">
        <v>889</v>
      </c>
      <c r="C20" s="103" t="s">
        <v>23</v>
      </c>
      <c r="D20" s="375">
        <v>32181236</v>
      </c>
      <c r="E20" s="375">
        <v>33715110</v>
      </c>
      <c r="F20" s="375">
        <v>203514863</v>
      </c>
      <c r="G20" s="543"/>
      <c r="H20" s="543"/>
      <c r="I20" s="543"/>
      <c r="J20" s="542"/>
      <c r="K20" s="542"/>
      <c r="L20" s="543"/>
      <c r="P20" s="543"/>
      <c r="Q20" s="543"/>
      <c r="R20" s="543"/>
    </row>
    <row r="21" spans="1:18" ht="26.25" customHeight="1">
      <c r="A21" s="136">
        <v>2</v>
      </c>
      <c r="B21" s="103" t="s">
        <v>890</v>
      </c>
      <c r="C21" s="103" t="s">
        <v>24</v>
      </c>
      <c r="D21" s="375">
        <v>25911940</v>
      </c>
      <c r="E21" s="375">
        <v>25914948</v>
      </c>
      <c r="F21" s="375">
        <v>157564658</v>
      </c>
      <c r="G21" s="543"/>
      <c r="H21" s="543"/>
      <c r="I21" s="543"/>
      <c r="J21" s="542"/>
      <c r="K21" s="542"/>
      <c r="L21" s="543"/>
      <c r="P21" s="543"/>
      <c r="Q21" s="543"/>
      <c r="R21" s="543"/>
    </row>
    <row r="22" spans="1:18" ht="28.5" customHeight="1">
      <c r="A22" s="136"/>
      <c r="B22" s="105" t="s">
        <v>174</v>
      </c>
      <c r="C22" s="103" t="s">
        <v>900</v>
      </c>
      <c r="D22" s="375">
        <v>20000000</v>
      </c>
      <c r="E22" s="375">
        <v>20000000</v>
      </c>
      <c r="F22" s="375">
        <v>120000000</v>
      </c>
      <c r="G22" s="543"/>
      <c r="H22" s="543"/>
      <c r="I22" s="543"/>
      <c r="J22" s="542"/>
      <c r="K22" s="542"/>
      <c r="L22" s="543"/>
      <c r="P22" s="543"/>
      <c r="Q22" s="543"/>
      <c r="R22" s="543"/>
    </row>
    <row r="23" spans="1:18" ht="28.5" customHeight="1">
      <c r="A23" s="136"/>
      <c r="B23" s="105" t="s">
        <v>175</v>
      </c>
      <c r="C23" s="103" t="s">
        <v>901</v>
      </c>
      <c r="D23" s="375"/>
      <c r="E23" s="375">
        <v>109</v>
      </c>
      <c r="F23" s="375">
        <v>2054487</v>
      </c>
      <c r="G23" s="543"/>
      <c r="H23" s="543"/>
      <c r="I23" s="543"/>
      <c r="J23" s="542"/>
      <c r="K23" s="542"/>
      <c r="L23" s="543"/>
      <c r="P23" s="543"/>
      <c r="Q23" s="543"/>
      <c r="R23" s="543"/>
    </row>
    <row r="24" spans="1:18" ht="33" customHeight="1">
      <c r="A24" s="136"/>
      <c r="B24" s="105" t="s">
        <v>631</v>
      </c>
      <c r="C24" s="103" t="s">
        <v>902</v>
      </c>
      <c r="D24" s="375"/>
      <c r="E24" s="375"/>
      <c r="F24" s="375"/>
      <c r="G24" s="543"/>
      <c r="H24" s="543"/>
      <c r="I24" s="543"/>
      <c r="L24" s="543"/>
      <c r="P24" s="543"/>
      <c r="Q24" s="543"/>
      <c r="R24" s="543"/>
    </row>
    <row r="25" spans="1:18" ht="26.25" customHeight="1">
      <c r="A25" s="136"/>
      <c r="B25" s="105" t="s">
        <v>176</v>
      </c>
      <c r="C25" s="103" t="s">
        <v>903</v>
      </c>
      <c r="D25" s="375">
        <v>5500000</v>
      </c>
      <c r="E25" s="375">
        <v>5500000</v>
      </c>
      <c r="F25" s="375">
        <v>33000000</v>
      </c>
      <c r="G25" s="543"/>
      <c r="H25" s="543"/>
      <c r="I25" s="543"/>
      <c r="J25" s="542"/>
      <c r="K25" s="542"/>
      <c r="L25" s="543"/>
      <c r="P25" s="543"/>
      <c r="Q25" s="543"/>
      <c r="R25" s="543"/>
    </row>
    <row r="26" spans="1:18" ht="29.25" customHeight="1">
      <c r="A26" s="136"/>
      <c r="B26" s="105" t="s">
        <v>177</v>
      </c>
      <c r="C26" s="103" t="s">
        <v>904</v>
      </c>
      <c r="D26" s="375">
        <v>411940</v>
      </c>
      <c r="E26" s="375">
        <v>414839</v>
      </c>
      <c r="F26" s="375">
        <v>2510171</v>
      </c>
      <c r="G26" s="543"/>
      <c r="H26" s="543"/>
      <c r="I26" s="543"/>
      <c r="J26" s="542"/>
      <c r="K26" s="542"/>
      <c r="L26" s="543"/>
      <c r="P26" s="543"/>
      <c r="Q26" s="543"/>
      <c r="R26" s="543"/>
    </row>
    <row r="27" spans="1:18" ht="52.5" customHeight="1">
      <c r="A27" s="136">
        <v>3</v>
      </c>
      <c r="B27" s="106" t="s">
        <v>888</v>
      </c>
      <c r="C27" s="103" t="s">
        <v>25</v>
      </c>
      <c r="D27" s="375">
        <v>34579869</v>
      </c>
      <c r="E27" s="375">
        <v>34917323</v>
      </c>
      <c r="F27" s="375">
        <v>209773271</v>
      </c>
      <c r="G27" s="543"/>
      <c r="H27" s="543"/>
      <c r="I27" s="543"/>
      <c r="J27" s="542"/>
      <c r="K27" s="542"/>
      <c r="L27" s="543"/>
      <c r="P27" s="543"/>
      <c r="Q27" s="543"/>
      <c r="R27" s="543"/>
    </row>
    <row r="28" spans="1:18" ht="27" customHeight="1">
      <c r="A28" s="136"/>
      <c r="B28" s="105" t="s">
        <v>178</v>
      </c>
      <c r="C28" s="103" t="s">
        <v>492</v>
      </c>
      <c r="D28" s="375">
        <v>16500000</v>
      </c>
      <c r="E28" s="375">
        <v>16500000</v>
      </c>
      <c r="F28" s="375">
        <v>99000000</v>
      </c>
      <c r="G28" s="543"/>
      <c r="H28" s="543"/>
      <c r="I28" s="543"/>
      <c r="J28" s="542"/>
      <c r="K28" s="542"/>
      <c r="L28" s="543"/>
      <c r="P28" s="543"/>
      <c r="Q28" s="543"/>
      <c r="R28" s="543"/>
    </row>
    <row r="29" spans="1:18" ht="27" customHeight="1">
      <c r="A29" s="136"/>
      <c r="B29" s="105" t="s">
        <v>179</v>
      </c>
      <c r="C29" s="103" t="s">
        <v>493</v>
      </c>
      <c r="D29" s="375">
        <v>11000000</v>
      </c>
      <c r="E29" s="375">
        <v>11000000</v>
      </c>
      <c r="F29" s="375">
        <v>66000000</v>
      </c>
      <c r="G29" s="543"/>
      <c r="H29" s="543"/>
      <c r="I29" s="543"/>
      <c r="J29" s="542"/>
      <c r="K29" s="542"/>
      <c r="L29" s="543"/>
      <c r="P29" s="543"/>
      <c r="Q29" s="543"/>
      <c r="R29" s="543"/>
    </row>
    <row r="30" spans="1:18" ht="42" customHeight="1">
      <c r="A30" s="136"/>
      <c r="B30" s="138" t="s">
        <v>760</v>
      </c>
      <c r="C30" s="103" t="s">
        <v>494</v>
      </c>
      <c r="D30" s="375">
        <v>2723026</v>
      </c>
      <c r="E30" s="375">
        <v>2852817</v>
      </c>
      <c r="F30" s="375">
        <v>17220490</v>
      </c>
      <c r="G30" s="543"/>
      <c r="H30" s="543"/>
      <c r="I30" s="543"/>
      <c r="L30" s="543"/>
      <c r="P30" s="543"/>
      <c r="Q30" s="543"/>
      <c r="R30" s="543"/>
    </row>
    <row r="31" spans="1:18" ht="28.5" customHeight="1">
      <c r="A31" s="136"/>
      <c r="B31" s="138" t="s">
        <v>759</v>
      </c>
      <c r="C31" s="103" t="s">
        <v>495</v>
      </c>
      <c r="D31" s="375">
        <v>4356843</v>
      </c>
      <c r="E31" s="375">
        <v>4564506</v>
      </c>
      <c r="F31" s="375">
        <v>27552781</v>
      </c>
      <c r="G31" s="543"/>
      <c r="H31" s="543"/>
      <c r="I31" s="543"/>
      <c r="L31" s="543"/>
      <c r="P31" s="543"/>
      <c r="Q31" s="543"/>
      <c r="R31" s="543"/>
    </row>
    <row r="32" spans="1:18" ht="28.5" customHeight="1">
      <c r="A32" s="136"/>
      <c r="B32" s="152" t="s">
        <v>684</v>
      </c>
      <c r="C32" s="103" t="s">
        <v>905</v>
      </c>
      <c r="D32" s="110"/>
      <c r="E32" s="110"/>
      <c r="F32" s="110"/>
      <c r="G32" s="543"/>
      <c r="H32" s="543"/>
      <c r="I32" s="543"/>
      <c r="L32" s="543"/>
      <c r="P32" s="543"/>
      <c r="Q32" s="543"/>
      <c r="R32" s="543"/>
    </row>
    <row r="33" spans="1:18" ht="28.5" customHeight="1">
      <c r="A33" s="136">
        <v>4</v>
      </c>
      <c r="B33" s="152" t="s">
        <v>853</v>
      </c>
      <c r="C33" s="103" t="s">
        <v>906</v>
      </c>
      <c r="D33" s="375"/>
      <c r="E33" s="375"/>
      <c r="F33" s="375"/>
      <c r="G33" s="543"/>
      <c r="H33" s="543"/>
      <c r="I33" s="543"/>
      <c r="L33" s="543"/>
      <c r="P33" s="543"/>
      <c r="Q33" s="543"/>
      <c r="R33" s="543"/>
    </row>
    <row r="34" spans="1:18" ht="28.5" customHeight="1">
      <c r="A34" s="136">
        <v>5</v>
      </c>
      <c r="B34" s="152" t="s">
        <v>854</v>
      </c>
      <c r="C34" s="103" t="s">
        <v>907</v>
      </c>
      <c r="D34" s="375"/>
      <c r="E34" s="375"/>
      <c r="F34" s="375"/>
      <c r="G34" s="543"/>
      <c r="H34" s="543"/>
      <c r="I34" s="543"/>
      <c r="L34" s="543"/>
      <c r="P34" s="543"/>
      <c r="Q34" s="543"/>
      <c r="R34" s="543"/>
    </row>
    <row r="35" spans="1:18" ht="28.5" customHeight="1">
      <c r="A35" s="136">
        <v>6</v>
      </c>
      <c r="B35" s="103" t="s">
        <v>227</v>
      </c>
      <c r="C35" s="103" t="s">
        <v>26</v>
      </c>
      <c r="D35" s="375">
        <v>1745778</v>
      </c>
      <c r="E35" s="375">
        <v>7338077</v>
      </c>
      <c r="F35" s="375">
        <v>37489315</v>
      </c>
      <c r="G35" s="543"/>
      <c r="H35" s="543"/>
      <c r="I35" s="543"/>
      <c r="L35" s="543"/>
      <c r="P35" s="543"/>
      <c r="Q35" s="543"/>
      <c r="R35" s="543"/>
    </row>
    <row r="36" spans="1:18" ht="69" customHeight="1">
      <c r="A36" s="136">
        <v>7</v>
      </c>
      <c r="B36" s="103" t="s">
        <v>228</v>
      </c>
      <c r="C36" s="103" t="s">
        <v>27</v>
      </c>
      <c r="D36" s="375">
        <v>11000000</v>
      </c>
      <c r="E36" s="375">
        <v>11000000</v>
      </c>
      <c r="F36" s="375">
        <v>66000000</v>
      </c>
      <c r="G36" s="543"/>
      <c r="H36" s="543"/>
      <c r="I36" s="543"/>
      <c r="J36" s="542"/>
      <c r="K36" s="542"/>
      <c r="L36" s="543"/>
      <c r="P36" s="543"/>
      <c r="Q36" s="543"/>
      <c r="R36" s="543"/>
    </row>
    <row r="37" spans="1:18" ht="31.5" customHeight="1">
      <c r="A37" s="136"/>
      <c r="B37" s="105" t="s">
        <v>180</v>
      </c>
      <c r="C37" s="103" t="s">
        <v>908</v>
      </c>
      <c r="D37" s="375">
        <v>11000000</v>
      </c>
      <c r="E37" s="375">
        <v>11000000</v>
      </c>
      <c r="F37" s="375">
        <v>66000000</v>
      </c>
      <c r="G37" s="543"/>
      <c r="H37" s="543"/>
      <c r="I37" s="543"/>
      <c r="J37" s="542"/>
      <c r="K37" s="542"/>
      <c r="L37" s="543"/>
      <c r="P37" s="543"/>
      <c r="Q37" s="543"/>
      <c r="R37" s="543"/>
    </row>
    <row r="38" spans="1:18" ht="135.75" customHeight="1">
      <c r="A38" s="136">
        <v>8</v>
      </c>
      <c r="B38" s="106" t="s">
        <v>229</v>
      </c>
      <c r="C38" s="103" t="s">
        <v>28</v>
      </c>
      <c r="D38" s="375"/>
      <c r="E38" s="375"/>
      <c r="F38" s="375"/>
      <c r="G38" s="543"/>
      <c r="H38" s="543"/>
      <c r="I38" s="543"/>
      <c r="L38" s="543"/>
      <c r="P38" s="543"/>
      <c r="Q38" s="543"/>
      <c r="R38" s="543"/>
    </row>
    <row r="39" spans="1:18" ht="31.5" customHeight="1">
      <c r="A39" s="136"/>
      <c r="B39" s="105" t="s">
        <v>181</v>
      </c>
      <c r="C39" s="105" t="s">
        <v>909</v>
      </c>
      <c r="D39" s="375"/>
      <c r="E39" s="375"/>
      <c r="F39" s="375"/>
      <c r="G39" s="543"/>
      <c r="H39" s="543"/>
      <c r="I39" s="543"/>
      <c r="L39" s="543"/>
      <c r="P39" s="543"/>
      <c r="Q39" s="543"/>
      <c r="R39" s="543"/>
    </row>
    <row r="40" spans="1:18" ht="24.75" customHeight="1">
      <c r="A40" s="136"/>
      <c r="B40" s="105" t="s">
        <v>182</v>
      </c>
      <c r="C40" s="105" t="s">
        <v>910</v>
      </c>
      <c r="D40" s="375"/>
      <c r="E40" s="375"/>
      <c r="F40" s="375"/>
      <c r="G40" s="543"/>
      <c r="H40" s="543"/>
      <c r="I40" s="543"/>
      <c r="L40" s="543"/>
      <c r="P40" s="543"/>
      <c r="Q40" s="543"/>
      <c r="R40" s="543"/>
    </row>
    <row r="41" spans="1:18" ht="30" customHeight="1">
      <c r="A41" s="136"/>
      <c r="B41" s="105" t="s">
        <v>183</v>
      </c>
      <c r="C41" s="105" t="s">
        <v>911</v>
      </c>
      <c r="D41" s="375"/>
      <c r="E41" s="375"/>
      <c r="F41" s="375"/>
      <c r="G41" s="543"/>
      <c r="H41" s="543"/>
      <c r="I41" s="543"/>
      <c r="L41" s="543"/>
      <c r="P41" s="543"/>
      <c r="Q41" s="543"/>
      <c r="R41" s="543"/>
    </row>
    <row r="42" spans="1:18" ht="39.6" customHeight="1">
      <c r="A42" s="136"/>
      <c r="B42" s="105" t="s">
        <v>275</v>
      </c>
      <c r="C42" s="105" t="s">
        <v>912</v>
      </c>
      <c r="D42" s="375"/>
      <c r="E42" s="375"/>
      <c r="F42" s="375"/>
      <c r="G42" s="543"/>
      <c r="H42" s="543"/>
      <c r="I42" s="543"/>
      <c r="L42" s="543"/>
      <c r="P42" s="543"/>
      <c r="Q42" s="543"/>
      <c r="R42" s="543"/>
    </row>
    <row r="43" spans="1:18" ht="33" customHeight="1">
      <c r="A43" s="136">
        <v>9</v>
      </c>
      <c r="B43" s="103" t="s">
        <v>230</v>
      </c>
      <c r="C43" s="103" t="s">
        <v>29</v>
      </c>
      <c r="D43" s="375"/>
      <c r="E43" s="375">
        <v>331</v>
      </c>
      <c r="F43" s="375">
        <v>6225718</v>
      </c>
      <c r="G43" s="543"/>
      <c r="H43" s="543"/>
      <c r="I43" s="543"/>
      <c r="J43" s="542"/>
      <c r="K43" s="542"/>
      <c r="L43" s="543"/>
      <c r="P43" s="543"/>
      <c r="Q43" s="543"/>
      <c r="R43" s="543"/>
    </row>
    <row r="44" spans="1:18" ht="25.5">
      <c r="A44" s="136"/>
      <c r="B44" s="105" t="s">
        <v>184</v>
      </c>
      <c r="C44" s="105" t="s">
        <v>913</v>
      </c>
      <c r="D44" s="375"/>
      <c r="E44" s="375">
        <v>331</v>
      </c>
      <c r="F44" s="375">
        <v>6225718</v>
      </c>
      <c r="G44" s="543"/>
      <c r="H44" s="543"/>
      <c r="I44" s="543"/>
      <c r="J44" s="542"/>
      <c r="K44" s="542"/>
      <c r="L44" s="543"/>
      <c r="P44" s="543"/>
      <c r="Q44" s="543"/>
      <c r="R44" s="543"/>
    </row>
    <row r="45" spans="1:18" ht="30.75" customHeight="1">
      <c r="A45" s="136"/>
      <c r="B45" s="105" t="s">
        <v>185</v>
      </c>
      <c r="C45" s="105" t="s">
        <v>914</v>
      </c>
      <c r="D45" s="375"/>
      <c r="E45" s="375"/>
      <c r="F45" s="375"/>
      <c r="G45" s="543"/>
      <c r="H45" s="543"/>
      <c r="I45" s="543"/>
      <c r="L45" s="543"/>
      <c r="P45" s="543"/>
      <c r="Q45" s="543"/>
      <c r="R45" s="543"/>
    </row>
    <row r="46" spans="1:18" ht="25.5">
      <c r="A46" s="136">
        <v>10</v>
      </c>
      <c r="B46" s="103" t="s">
        <v>887</v>
      </c>
      <c r="C46" s="103" t="s">
        <v>30</v>
      </c>
      <c r="D46" s="375">
        <v>2712330</v>
      </c>
      <c r="E46" s="375">
        <v>2802741</v>
      </c>
      <c r="F46" s="375">
        <v>23514391</v>
      </c>
      <c r="G46" s="543"/>
      <c r="H46" s="543"/>
      <c r="I46" s="543"/>
      <c r="J46" s="542"/>
      <c r="K46" s="542"/>
      <c r="L46" s="543"/>
      <c r="P46" s="543"/>
      <c r="Q46" s="543"/>
      <c r="R46" s="543"/>
    </row>
    <row r="47" spans="1:18" ht="30" customHeight="1">
      <c r="A47" s="136"/>
      <c r="B47" s="105" t="s">
        <v>695</v>
      </c>
      <c r="C47" s="103" t="s">
        <v>96</v>
      </c>
      <c r="D47" s="375"/>
      <c r="E47" s="375"/>
      <c r="F47" s="375"/>
      <c r="G47" s="543"/>
      <c r="H47" s="543"/>
      <c r="I47" s="543"/>
      <c r="L47" s="543"/>
      <c r="P47" s="543"/>
      <c r="Q47" s="543"/>
      <c r="R47" s="543"/>
    </row>
    <row r="48" spans="1:18" ht="30" customHeight="1">
      <c r="A48" s="136"/>
      <c r="B48" s="105" t="s">
        <v>186</v>
      </c>
      <c r="C48" s="103" t="s">
        <v>915</v>
      </c>
      <c r="D48" s="375"/>
      <c r="E48" s="375"/>
      <c r="F48" s="375"/>
      <c r="G48" s="543"/>
      <c r="H48" s="543"/>
      <c r="I48" s="543"/>
      <c r="J48" s="542"/>
      <c r="L48" s="543"/>
      <c r="P48" s="543"/>
      <c r="Q48" s="543"/>
      <c r="R48" s="543"/>
    </row>
    <row r="49" spans="1:18" ht="26.45" customHeight="1">
      <c r="A49" s="136"/>
      <c r="B49" s="105" t="s">
        <v>187</v>
      </c>
      <c r="C49" s="103" t="s">
        <v>916</v>
      </c>
      <c r="D49" s="375"/>
      <c r="E49" s="375"/>
      <c r="F49" s="375"/>
      <c r="G49" s="543"/>
      <c r="H49" s="543"/>
      <c r="I49" s="543"/>
      <c r="J49" s="542"/>
      <c r="K49" s="542"/>
      <c r="L49" s="543"/>
      <c r="P49" s="543"/>
      <c r="Q49" s="543"/>
      <c r="R49" s="543"/>
    </row>
    <row r="50" spans="1:18" ht="25.5">
      <c r="A50" s="136"/>
      <c r="B50" s="105" t="s">
        <v>763</v>
      </c>
      <c r="C50" s="103" t="s">
        <v>917</v>
      </c>
      <c r="D50" s="375">
        <v>2712330</v>
      </c>
      <c r="E50" s="375">
        <v>2802741</v>
      </c>
      <c r="F50" s="375">
        <v>16364391</v>
      </c>
      <c r="G50" s="543"/>
      <c r="H50" s="543"/>
      <c r="I50" s="543"/>
      <c r="L50" s="543"/>
      <c r="P50" s="543"/>
      <c r="Q50" s="543"/>
      <c r="R50" s="543"/>
    </row>
    <row r="51" spans="1:18" ht="27.75" customHeight="1">
      <c r="A51" s="136"/>
      <c r="B51" s="105" t="s">
        <v>266</v>
      </c>
      <c r="C51" s="103" t="s">
        <v>918</v>
      </c>
      <c r="D51" s="375"/>
      <c r="E51" s="375"/>
      <c r="F51" s="375">
        <v>7150000</v>
      </c>
      <c r="G51" s="543"/>
      <c r="H51" s="543"/>
      <c r="I51" s="543"/>
      <c r="L51" s="543"/>
      <c r="P51" s="543"/>
      <c r="Q51" s="543"/>
      <c r="R51" s="543"/>
    </row>
    <row r="52" spans="1:18" ht="32.25" customHeight="1">
      <c r="A52" s="136"/>
      <c r="B52" s="105" t="s">
        <v>267</v>
      </c>
      <c r="C52" s="103" t="s">
        <v>919</v>
      </c>
      <c r="D52" s="375"/>
      <c r="E52" s="375"/>
      <c r="F52" s="375"/>
      <c r="G52" s="543"/>
      <c r="H52" s="543"/>
      <c r="I52" s="543"/>
      <c r="L52" s="543"/>
      <c r="P52" s="543"/>
      <c r="Q52" s="543"/>
      <c r="R52" s="543"/>
    </row>
    <row r="53" spans="1:18" ht="25.5">
      <c r="A53" s="598" t="s">
        <v>61</v>
      </c>
      <c r="B53" s="101" t="s">
        <v>231</v>
      </c>
      <c r="C53" s="101" t="s">
        <v>31</v>
      </c>
      <c r="D53" s="499">
        <v>52506682</v>
      </c>
      <c r="E53" s="499">
        <v>382514647</v>
      </c>
      <c r="F53" s="499">
        <v>52556434</v>
      </c>
      <c r="G53" s="543"/>
      <c r="H53" s="543"/>
      <c r="I53" s="543"/>
      <c r="J53" s="542"/>
      <c r="K53" s="542"/>
      <c r="L53" s="543"/>
      <c r="P53" s="543"/>
      <c r="Q53" s="543"/>
      <c r="R53" s="543"/>
    </row>
    <row r="54" spans="1:18" ht="25.5">
      <c r="A54" s="598" t="s">
        <v>91</v>
      </c>
      <c r="B54" s="101" t="s">
        <v>232</v>
      </c>
      <c r="C54" s="101" t="s">
        <v>32</v>
      </c>
      <c r="D54" s="499">
        <v>153717000</v>
      </c>
      <c r="E54" s="499">
        <v>-1877806000</v>
      </c>
      <c r="F54" s="499">
        <v>-4866991650</v>
      </c>
      <c r="G54" s="543"/>
      <c r="H54" s="543"/>
      <c r="I54" s="543"/>
      <c r="J54" s="542"/>
      <c r="K54" s="542"/>
      <c r="L54" s="543"/>
      <c r="P54" s="543"/>
      <c r="Q54" s="543"/>
      <c r="R54" s="543"/>
    </row>
    <row r="55" spans="1:18" ht="51">
      <c r="A55" s="136">
        <v>1</v>
      </c>
      <c r="B55" s="103" t="s">
        <v>855</v>
      </c>
      <c r="C55" s="103" t="s">
        <v>33</v>
      </c>
      <c r="D55" s="375"/>
      <c r="E55" s="375"/>
      <c r="F55" s="375">
        <v>-63042455</v>
      </c>
      <c r="G55" s="543"/>
      <c r="H55" s="543"/>
      <c r="I55" s="543"/>
      <c r="J55" s="542"/>
      <c r="K55" s="542"/>
      <c r="L55" s="543"/>
      <c r="P55" s="543"/>
      <c r="Q55" s="543"/>
      <c r="R55" s="543"/>
    </row>
    <row r="56" spans="1:18" ht="24.75" customHeight="1">
      <c r="A56" s="136"/>
      <c r="B56" s="105" t="s">
        <v>546</v>
      </c>
      <c r="C56" s="103" t="s">
        <v>496</v>
      </c>
      <c r="D56" s="375"/>
      <c r="E56" s="375"/>
      <c r="F56" s="375">
        <v>-63042455</v>
      </c>
      <c r="G56" s="543"/>
      <c r="H56" s="543"/>
      <c r="I56" s="543"/>
      <c r="J56" s="542"/>
      <c r="K56" s="542"/>
      <c r="L56" s="543"/>
      <c r="P56" s="543"/>
      <c r="Q56" s="543"/>
      <c r="R56" s="543"/>
    </row>
    <row r="57" spans="1:18" ht="24.75" customHeight="1">
      <c r="A57" s="136"/>
      <c r="B57" s="105" t="s">
        <v>697</v>
      </c>
      <c r="C57" s="103" t="s">
        <v>497</v>
      </c>
      <c r="D57" s="375"/>
      <c r="E57" s="375"/>
      <c r="F57" s="375"/>
      <c r="G57" s="543"/>
      <c r="H57" s="543"/>
      <c r="I57" s="543"/>
      <c r="L57" s="543"/>
      <c r="P57" s="543"/>
      <c r="Q57" s="543"/>
      <c r="R57" s="543"/>
    </row>
    <row r="58" spans="1:18" ht="39" customHeight="1">
      <c r="A58" s="136"/>
      <c r="B58" s="105" t="s">
        <v>743</v>
      </c>
      <c r="C58" s="103" t="s">
        <v>744</v>
      </c>
      <c r="D58" s="375"/>
      <c r="E58" s="375"/>
      <c r="F58" s="375"/>
      <c r="G58" s="543"/>
      <c r="H58" s="543"/>
      <c r="I58" s="543"/>
      <c r="L58" s="543"/>
      <c r="P58" s="543"/>
      <c r="Q58" s="543"/>
      <c r="R58" s="543"/>
    </row>
    <row r="59" spans="1:18" ht="25.5">
      <c r="A59" s="136">
        <v>2</v>
      </c>
      <c r="B59" s="103" t="s">
        <v>234</v>
      </c>
      <c r="C59" s="103" t="s">
        <v>34</v>
      </c>
      <c r="D59" s="375">
        <v>153717000</v>
      </c>
      <c r="E59" s="375">
        <v>-1877806000</v>
      </c>
      <c r="F59" s="375">
        <v>-4803949195</v>
      </c>
      <c r="G59" s="543"/>
      <c r="H59" s="543"/>
      <c r="I59" s="543"/>
      <c r="J59" s="542"/>
      <c r="K59" s="542"/>
      <c r="L59" s="543"/>
      <c r="P59" s="543"/>
      <c r="Q59" s="543"/>
      <c r="R59" s="543"/>
    </row>
    <row r="60" spans="1:18" ht="51.75" customHeight="1">
      <c r="A60" s="598" t="s">
        <v>92</v>
      </c>
      <c r="B60" s="101" t="s">
        <v>498</v>
      </c>
      <c r="C60" s="101" t="s">
        <v>35</v>
      </c>
      <c r="D60" s="499">
        <v>206223682</v>
      </c>
      <c r="E60" s="499">
        <v>-1495291353</v>
      </c>
      <c r="F60" s="499">
        <v>-4814435216</v>
      </c>
      <c r="G60" s="543"/>
      <c r="H60" s="543"/>
      <c r="I60" s="543"/>
      <c r="J60" s="542"/>
      <c r="K60" s="542"/>
      <c r="L60" s="543"/>
      <c r="P60" s="543"/>
      <c r="Q60" s="543"/>
      <c r="R60" s="543"/>
    </row>
    <row r="61" spans="1:18" ht="29.25" customHeight="1">
      <c r="A61" s="598" t="s">
        <v>93</v>
      </c>
      <c r="B61" s="101" t="s">
        <v>235</v>
      </c>
      <c r="C61" s="101" t="s">
        <v>36</v>
      </c>
      <c r="D61" s="499">
        <v>60049358452</v>
      </c>
      <c r="E61" s="499">
        <v>61544649805</v>
      </c>
      <c r="F61" s="499">
        <v>65070017350</v>
      </c>
      <c r="G61" s="543"/>
      <c r="H61" s="543"/>
      <c r="I61" s="543"/>
      <c r="J61" s="542"/>
      <c r="K61" s="542"/>
      <c r="L61" s="543"/>
      <c r="P61" s="543"/>
      <c r="Q61" s="543"/>
      <c r="R61" s="543"/>
    </row>
    <row r="62" spans="1:18" ht="42.75" customHeight="1">
      <c r="A62" s="598" t="s">
        <v>62</v>
      </c>
      <c r="B62" s="101" t="s">
        <v>630</v>
      </c>
      <c r="C62" s="101" t="s">
        <v>37</v>
      </c>
      <c r="D62" s="499">
        <v>206223682</v>
      </c>
      <c r="E62" s="499">
        <v>-1495291353</v>
      </c>
      <c r="F62" s="499">
        <v>-4814435216</v>
      </c>
      <c r="G62" s="543"/>
      <c r="H62" s="543"/>
      <c r="I62" s="543"/>
      <c r="J62" s="542"/>
      <c r="K62" s="542"/>
      <c r="L62" s="543"/>
      <c r="P62" s="543"/>
      <c r="Q62" s="543"/>
      <c r="R62" s="543"/>
    </row>
    <row r="63" spans="1:18" ht="34.5" customHeight="1">
      <c r="A63" s="136"/>
      <c r="B63" s="103" t="s">
        <v>236</v>
      </c>
      <c r="C63" s="103"/>
      <c r="D63" s="375"/>
      <c r="E63" s="375"/>
      <c r="F63" s="375"/>
      <c r="G63" s="543"/>
      <c r="H63" s="543"/>
      <c r="I63" s="543"/>
      <c r="L63" s="543"/>
      <c r="P63" s="543"/>
      <c r="Q63" s="543"/>
      <c r="R63" s="543"/>
    </row>
    <row r="64" spans="1:18" ht="51">
      <c r="A64" s="136">
        <v>1</v>
      </c>
      <c r="B64" s="103" t="s">
        <v>237</v>
      </c>
      <c r="C64" s="103" t="s">
        <v>38</v>
      </c>
      <c r="D64" s="375">
        <v>206223682</v>
      </c>
      <c r="E64" s="375">
        <v>-1495291353</v>
      </c>
      <c r="F64" s="375">
        <v>-4814435216</v>
      </c>
      <c r="G64" s="543"/>
      <c r="H64" s="543"/>
      <c r="I64" s="543"/>
      <c r="J64" s="542"/>
      <c r="K64" s="542"/>
      <c r="L64" s="543"/>
      <c r="P64" s="543"/>
      <c r="Q64" s="543"/>
      <c r="R64" s="543"/>
    </row>
    <row r="65" spans="1:18" ht="51">
      <c r="A65" s="136">
        <v>2</v>
      </c>
      <c r="B65" s="103" t="s">
        <v>886</v>
      </c>
      <c r="C65" s="103" t="s">
        <v>39</v>
      </c>
      <c r="D65" s="375"/>
      <c r="E65" s="375"/>
      <c r="F65" s="375"/>
      <c r="G65" s="543"/>
      <c r="H65" s="543"/>
      <c r="I65" s="543"/>
      <c r="L65" s="543"/>
      <c r="P65" s="543"/>
      <c r="Q65" s="543"/>
      <c r="R65" s="543"/>
    </row>
    <row r="66" spans="1:18" ht="51">
      <c r="A66" s="136">
        <v>3</v>
      </c>
      <c r="B66" s="103" t="s">
        <v>856</v>
      </c>
      <c r="C66" s="103" t="s">
        <v>898</v>
      </c>
      <c r="D66" s="375"/>
      <c r="E66" s="375"/>
      <c r="F66" s="375"/>
      <c r="G66" s="543"/>
      <c r="H66" s="543"/>
      <c r="I66" s="543"/>
      <c r="K66" s="542"/>
      <c r="L66" s="543"/>
      <c r="P66" s="543"/>
      <c r="Q66" s="543"/>
      <c r="R66" s="543"/>
    </row>
    <row r="67" spans="1:18" ht="26.25" customHeight="1">
      <c r="A67" s="598" t="s">
        <v>94</v>
      </c>
      <c r="B67" s="101" t="s">
        <v>238</v>
      </c>
      <c r="C67" s="101" t="s">
        <v>40</v>
      </c>
      <c r="D67" s="499">
        <v>60255582134</v>
      </c>
      <c r="E67" s="499">
        <v>60049358452</v>
      </c>
      <c r="F67" s="499">
        <v>60255582134</v>
      </c>
      <c r="G67" s="543"/>
      <c r="H67" s="543"/>
      <c r="I67" s="543"/>
      <c r="J67" s="542"/>
      <c r="K67" s="542"/>
      <c r="L67" s="543"/>
      <c r="P67" s="543"/>
      <c r="Q67" s="543"/>
      <c r="R67" s="543"/>
    </row>
    <row r="68" spans="1:18" ht="41.25" customHeight="1">
      <c r="A68" s="598" t="s">
        <v>95</v>
      </c>
      <c r="B68" s="101" t="s">
        <v>538</v>
      </c>
      <c r="C68" s="101" t="s">
        <v>41</v>
      </c>
      <c r="D68" s="375"/>
      <c r="E68" s="375"/>
      <c r="F68" s="375"/>
    </row>
    <row r="69" spans="1:18" ht="38.25">
      <c r="A69" s="136"/>
      <c r="B69" s="101" t="s">
        <v>548</v>
      </c>
      <c r="C69" s="101" t="s">
        <v>42</v>
      </c>
      <c r="D69" s="433"/>
      <c r="E69" s="243"/>
      <c r="F69" s="243"/>
    </row>
    <row r="70" spans="1:18">
      <c r="A70" s="258"/>
      <c r="B70" s="244"/>
      <c r="C70" s="244"/>
      <c r="D70" s="376"/>
      <c r="E70" s="376"/>
      <c r="F70" s="243"/>
    </row>
    <row r="71" spans="1:18" ht="12.75" customHeight="1"/>
    <row r="72" spans="1:18" ht="15" customHeight="1">
      <c r="A72" s="259" t="s">
        <v>373</v>
      </c>
      <c r="B72" s="259"/>
      <c r="C72" s="237"/>
      <c r="D72" s="803" t="s">
        <v>504</v>
      </c>
      <c r="E72" s="803"/>
      <c r="F72" s="803"/>
    </row>
    <row r="73" spans="1:18" ht="15" customHeight="1">
      <c r="A73" s="175" t="s">
        <v>375</v>
      </c>
      <c r="B73" s="175"/>
      <c r="C73" s="252"/>
      <c r="D73" s="804" t="s">
        <v>376</v>
      </c>
      <c r="E73" s="804"/>
      <c r="F73" s="804"/>
    </row>
    <row r="74" spans="1:18">
      <c r="A74" s="253"/>
      <c r="B74" s="253"/>
      <c r="C74" s="237"/>
      <c r="D74" s="254"/>
      <c r="E74" s="255"/>
      <c r="F74" s="254"/>
    </row>
    <row r="75" spans="1:18">
      <c r="A75" s="253"/>
      <c r="B75" s="253"/>
      <c r="C75" s="237"/>
      <c r="D75" s="254"/>
      <c r="E75" s="255"/>
      <c r="F75" s="254"/>
    </row>
    <row r="76" spans="1:18">
      <c r="A76" s="253"/>
      <c r="B76" s="253"/>
      <c r="C76" s="237"/>
      <c r="D76" s="254"/>
      <c r="E76" s="255"/>
      <c r="F76" s="254"/>
    </row>
    <row r="77" spans="1:18">
      <c r="A77" s="253"/>
      <c r="B77" s="253"/>
      <c r="C77" s="237"/>
      <c r="D77" s="254"/>
      <c r="E77" s="255"/>
      <c r="F77" s="254"/>
    </row>
    <row r="78" spans="1:18">
      <c r="A78" s="253"/>
      <c r="B78" s="253"/>
      <c r="C78" s="237"/>
      <c r="D78" s="254"/>
      <c r="E78" s="255"/>
      <c r="F78" s="254"/>
    </row>
    <row r="79" spans="1:18">
      <c r="A79" s="253"/>
      <c r="B79" s="253"/>
      <c r="C79" s="237"/>
      <c r="D79" s="254"/>
      <c r="E79" s="255"/>
      <c r="F79" s="254"/>
    </row>
    <row r="80" spans="1:18">
      <c r="A80" s="253"/>
      <c r="B80" s="253"/>
      <c r="C80" s="237"/>
      <c r="D80" s="254"/>
      <c r="E80" s="255"/>
      <c r="F80" s="254"/>
    </row>
    <row r="81" spans="1:6">
      <c r="A81" s="253"/>
      <c r="B81" s="253"/>
      <c r="C81" s="237"/>
      <c r="D81" s="254"/>
      <c r="E81" s="255"/>
      <c r="F81" s="254"/>
    </row>
    <row r="82" spans="1:6" ht="32.25" customHeight="1">
      <c r="A82" s="253"/>
      <c r="B82" s="253"/>
      <c r="C82" s="237"/>
      <c r="D82" s="254"/>
      <c r="E82" s="255"/>
      <c r="F82" s="254"/>
    </row>
    <row r="83" spans="1:6">
      <c r="A83" s="517"/>
      <c r="B83" s="517"/>
      <c r="C83" s="237"/>
      <c r="D83" s="520"/>
      <c r="E83" s="518"/>
      <c r="F83" s="520"/>
    </row>
    <row r="84" spans="1:6" ht="15" customHeight="1">
      <c r="A84" s="261" t="s">
        <v>665</v>
      </c>
      <c r="B84" s="171"/>
      <c r="C84" s="237"/>
      <c r="D84" s="805" t="s">
        <v>1001</v>
      </c>
      <c r="E84" s="805"/>
      <c r="F84" s="805"/>
    </row>
    <row r="85" spans="1:6">
      <c r="A85" s="262" t="s">
        <v>1009</v>
      </c>
      <c r="B85" s="181"/>
      <c r="C85" s="237"/>
      <c r="D85" s="800" t="s">
        <v>1015</v>
      </c>
      <c r="E85" s="800"/>
      <c r="F85" s="800"/>
    </row>
    <row r="86" spans="1:6">
      <c r="A86" s="237" t="s">
        <v>666</v>
      </c>
      <c r="B86" s="175"/>
      <c r="C86" s="237"/>
      <c r="D86" s="801" t="s">
        <v>993</v>
      </c>
      <c r="E86" s="801"/>
      <c r="F86" s="801"/>
    </row>
  </sheetData>
  <mergeCells count="15">
    <mergeCell ref="D85:F85"/>
    <mergeCell ref="D86:F86"/>
    <mergeCell ref="D72:F72"/>
    <mergeCell ref="D73:F73"/>
    <mergeCell ref="D84:F84"/>
    <mergeCell ref="C7:F7"/>
    <mergeCell ref="C8:F8"/>
    <mergeCell ref="C9:F9"/>
    <mergeCell ref="C10:F10"/>
    <mergeCell ref="A1:F1"/>
    <mergeCell ref="A2:F2"/>
    <mergeCell ref="A3:F3"/>
    <mergeCell ref="A4:F4"/>
    <mergeCell ref="C6:F6"/>
    <mergeCell ref="B5:E5"/>
  </mergeCells>
  <printOptions horizontalCentered="1"/>
  <pageMargins left="0.47244094488188981" right="0.43307086614173229" top="0.47244094488188981" bottom="0.31496062992125984" header="0.31496062992125984" footer="0.31496062992125984"/>
  <pageSetup scale="71" fitToHeight="0"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OGcxY5CxLuRseCvOKhFtkGXtJons2hHD5ZhRAaqgJXo=</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/GSyPmrBRI5ue8v45eupS6BktBOTPJbF23sg09rSHsc=</DigestValue>
    </Reference>
  </SignedInfo>
  <SignatureValue>LyzgdCDdfSONFan28+9e1vmZ7cpyUWstB1hVF5pVyNKfV653VpK4j1YOEPQERuAVD4EiBB9wQPOr
9DID6FtF0YqwDO6rYVKyVDqHXz53jYCrJU37OQPbMVcslQQhL3f1oxL4CM3zsE+UonKmNJbeCeAb
2BHKQN2bWMUeKZLSzpjzmyPrFPym+s/dpJej+HPFldvCKLp0Ui4oGOv+bsol91nAOzPxj06Dgagy
42IYs/Cx0cxilGayOgP3UHn3wkw580Q+fX5FlfZQZm3RASuXdNcWY0KD16atgAH64bvupAFrka5C
I65yRNptJVG442PMzK9dbrBuSnGmY84Vbzi2fg==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BBmLeIVQbPjvRxMJ3iRlFHE3Z+eaCVnieUaEi2LX944=</DigestValue>
      </Reference>
      <Reference URI="/xl/calcChain.xml?ContentType=application/vnd.openxmlformats-officedocument.spreadsheetml.calcChain+xml">
        <DigestMethod Algorithm="http://www.w3.org/2001/04/xmlenc#sha256"/>
        <DigestValue>el3j+RoOBRV8L0kRVGnQJH3k02uGK6BrgHGLprPOzfk=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8p8wjtJYI7RzywTtPiTWBEUKsMI9M+qlDBZ5r74VyvM=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VT9Kr67YZPgcJlTfe9X84Wm9dYILZqJ/qC0CJqxZVMQ=</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VT9Kr67YZPgcJlTfe9X84Wm9dYILZqJ/qC0CJqxZVMQ=</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drawing1.xml?ContentType=application/vnd.openxmlformats-officedocument.drawing+xml">
        <DigestMethod Algorithm="http://www.w3.org/2001/04/xmlenc#sha256"/>
        <DigestValue>0e62l+QX56gM8PRGDV2oB1wFxMsKGBSB3f5rLxBt2Cg=</DigestValue>
      </Reference>
      <Reference URI="/xl/drawings/drawing10.xml?ContentType=application/vnd.openxmlformats-officedocument.drawing+xml">
        <DigestMethod Algorithm="http://www.w3.org/2001/04/xmlenc#sha256"/>
        <DigestValue>f8NyM1eXaYCH15mbXgRIzvXrzJQvW9WF0HL9iSdFS9U=</DigestValue>
      </Reference>
      <Reference URI="/xl/drawings/drawing11.xml?ContentType=application/vnd.openxmlformats-officedocument.drawing+xml">
        <DigestMethod Algorithm="http://www.w3.org/2001/04/xmlenc#sha256"/>
        <DigestValue>fa0KE9l5wNM6Ul1hIjheT+J6xl1pzxKoMANVxSqsFn4=</DigestValue>
      </Reference>
      <Reference URI="/xl/drawings/drawing12.xml?ContentType=application/vnd.openxmlformats-officedocument.drawing+xml">
        <DigestMethod Algorithm="http://www.w3.org/2001/04/xmlenc#sha256"/>
        <DigestValue>6/AaEOY5GQkknScMPyF4AmB7pYbqD5krpGT+Muk0ReE=</DigestValue>
      </Reference>
      <Reference URI="/xl/drawings/drawing13.xml?ContentType=application/vnd.openxmlformats-officedocument.drawing+xml">
        <DigestMethod Algorithm="http://www.w3.org/2001/04/xmlenc#sha256"/>
        <DigestValue>AS7vYnv6wlg/ZL+HuJAT+tSjvpiByp8QDrlAMpSBd90=</DigestValue>
      </Reference>
      <Reference URI="/xl/drawings/drawing14.xml?ContentType=application/vnd.openxmlformats-officedocument.drawing+xml">
        <DigestMethod Algorithm="http://www.w3.org/2001/04/xmlenc#sha256"/>
        <DigestValue>wqDOu0bzvGxauJ4ptSjExnBIvzS69rvZUkybeNZOMbk=</DigestValue>
      </Reference>
      <Reference URI="/xl/drawings/drawing15.xml?ContentType=application/vnd.openxmlformats-officedocument.drawing+xml">
        <DigestMethod Algorithm="http://www.w3.org/2001/04/xmlenc#sha256"/>
        <DigestValue>fY94U9sNxJHRAMPTYoyfOY73mwinpgIr5mRTwMpy+JQ=</DigestValue>
      </Reference>
      <Reference URI="/xl/drawings/drawing16.xml?ContentType=application/vnd.openxmlformats-officedocument.drawing+xml">
        <DigestMethod Algorithm="http://www.w3.org/2001/04/xmlenc#sha256"/>
        <DigestValue>o37VGf0kTJc5L7WtX/qLld/A6PX7mQRmmQrDAVnBMpk=</DigestValue>
      </Reference>
      <Reference URI="/xl/drawings/drawing17.xml?ContentType=application/vnd.openxmlformats-officedocument.drawing+xml">
        <DigestMethod Algorithm="http://www.w3.org/2001/04/xmlenc#sha256"/>
        <DigestValue>U8XdchEYYQrB8HQVhfW14X7G8xymAOQ6cWUqsthOfvg=</DigestValue>
      </Reference>
      <Reference URI="/xl/drawings/drawing18.xml?ContentType=application/vnd.openxmlformats-officedocument.drawing+xml">
        <DigestMethod Algorithm="http://www.w3.org/2001/04/xmlenc#sha256"/>
        <DigestValue>npm+2w89ERH2iVT9Nf8CJ9zL/V4AK0Fvix+hN8Ddqmw=</DigestValue>
      </Reference>
      <Reference URI="/xl/drawings/drawing19.xml?ContentType=application/vnd.openxmlformats-officedocument.drawing+xml">
        <DigestMethod Algorithm="http://www.w3.org/2001/04/xmlenc#sha256"/>
        <DigestValue>udcKpwsSekc4CizBAhA0L/p4tEQdwllazBfvShZF4og=</DigestValue>
      </Reference>
      <Reference URI="/xl/drawings/drawing2.xml?ContentType=application/vnd.openxmlformats-officedocument.drawing+xml">
        <DigestMethod Algorithm="http://www.w3.org/2001/04/xmlenc#sha256"/>
        <DigestValue>nCbz8xRUL+B8JfcD1XimGYEPwHq00HUGaFymKec2uyc=</DigestValue>
      </Reference>
      <Reference URI="/xl/drawings/drawing3.xml?ContentType=application/vnd.openxmlformats-officedocument.drawing+xml">
        <DigestMethod Algorithm="http://www.w3.org/2001/04/xmlenc#sha256"/>
        <DigestValue>yWonN5kAPhL8Ls/t4kPnp3GCexi1tLdNPIWZg4i8Z7U=</DigestValue>
      </Reference>
      <Reference URI="/xl/drawings/drawing4.xml?ContentType=application/vnd.openxmlformats-officedocument.drawing+xml">
        <DigestMethod Algorithm="http://www.w3.org/2001/04/xmlenc#sha256"/>
        <DigestValue>GevwlAWhiBm1GbRkjzaKrZTzexZL7WEui/oNTqCyykY=</DigestValue>
      </Reference>
      <Reference URI="/xl/drawings/drawing5.xml?ContentType=application/vnd.openxmlformats-officedocument.drawing+xml">
        <DigestMethod Algorithm="http://www.w3.org/2001/04/xmlenc#sha256"/>
        <DigestValue>WVuzu9z6s/2DhNPTPnDuXE/z/2JFBbg73iMvZLfXaSI=</DigestValue>
      </Reference>
      <Reference URI="/xl/drawings/drawing6.xml?ContentType=application/vnd.openxmlformats-officedocument.drawing+xml">
        <DigestMethod Algorithm="http://www.w3.org/2001/04/xmlenc#sha256"/>
        <DigestValue>ss4+rjyj+BEyEsUx0sxqn1x8mQwDTYD/Kfyo1kGHNCY=</DigestValue>
      </Reference>
      <Reference URI="/xl/drawings/drawing7.xml?ContentType=application/vnd.openxmlformats-officedocument.drawing+xml">
        <DigestMethod Algorithm="http://www.w3.org/2001/04/xmlenc#sha256"/>
        <DigestValue>9hTojNCfauozzjxj5C9H3zjIwzeQDp98fZJIB6y6dX4=</DigestValue>
      </Reference>
      <Reference URI="/xl/drawings/drawing8.xml?ContentType=application/vnd.openxmlformats-officedocument.drawing+xml">
        <DigestMethod Algorithm="http://www.w3.org/2001/04/xmlenc#sha256"/>
        <DigestValue>bfT5y7cn0fAgdcIq1rSVgAtiAo/QFtDMMZTDFAdld2g=</DigestValue>
      </Reference>
      <Reference URI="/xl/drawings/drawing9.xml?ContentType=application/vnd.openxmlformats-officedocument.drawing+xml">
        <DigestMethod Algorithm="http://www.w3.org/2001/04/xmlenc#sha256"/>
        <DigestValue>NpPqC2z3HxrP4C42uUYcvGFQSBLYbwHPT6Ffcy3asG8=</DigestValue>
      </Reference>
      <Reference URI="/xl/media/image1.jpeg?ContentType=image/jpeg">
        <DigestMethod Algorithm="http://www.w3.org/2001/04/xmlenc#sha256"/>
        <DigestValue>z4hr6jOAZHf1i1fGjk+dNN40Mdl5D7EweGnsE//ccx8=</DigestValue>
      </Reference>
      <Reference URI="/xl/media/image10.jpeg?ContentType=image/jpeg">
        <DigestMethod Algorithm="http://www.w3.org/2001/04/xmlenc#sha256"/>
        <DigestValue>9VDw/+fUIcKNlK3ywQjsCzXuNAYe75KEPOQkfV4S1xY=</DigestValue>
      </Reference>
      <Reference URI="/xl/media/image2.jpeg?ContentType=image/jpeg">
        <DigestMethod Algorithm="http://www.w3.org/2001/04/xmlenc#sha256"/>
        <DigestValue>0e2zqhai5GMvGogCVEJ9/6ZiCKXVEqLXDUShy0ntHE0=</DigestValue>
      </Reference>
      <Reference URI="/xl/media/image3.jpeg?ContentType=image/jpeg">
        <DigestMethod Algorithm="http://www.w3.org/2001/04/xmlenc#sha256"/>
        <DigestValue>geqLwWQQQi5HnZWv5Z5uMIDuA6NbSAHZwKBc6QMCOpE=</DigestValue>
      </Reference>
      <Reference URI="/xl/media/image4.jpeg?ContentType=image/jpeg">
        <DigestMethod Algorithm="http://www.w3.org/2001/04/xmlenc#sha256"/>
        <DigestValue>2S0ZVz7IrZKBtpDigBjpAHYcn9CdNiK1rItokuaotyE=</DigestValue>
      </Reference>
      <Reference URI="/xl/media/image5.jpeg?ContentType=image/jpeg">
        <DigestMethod Algorithm="http://www.w3.org/2001/04/xmlenc#sha256"/>
        <DigestValue>LFvqCbFFM3PZ8W6kHLuoMiBdbU7LqrnimgT8UrFC508=</DigestValue>
      </Reference>
      <Reference URI="/xl/media/image6.png?ContentType=image/png">
        <DigestMethod Algorithm="http://www.w3.org/2001/04/xmlenc#sha256"/>
        <DigestValue>eNrs+SfPhExgKw+RdzWVIZEsp17wvqyZERTQmsNaijE=</DigestValue>
      </Reference>
      <Reference URI="/xl/media/image7.jpeg?ContentType=image/jpeg">
        <DigestMethod Algorithm="http://www.w3.org/2001/04/xmlenc#sha256"/>
        <DigestValue>rmsuaqQb1K+H/TFJSXCKND92WCiacQUFR+vbe4YvWTg=</DigestValue>
      </Reference>
      <Reference URI="/xl/media/image8.jpeg?ContentType=image/jpeg">
        <DigestMethod Algorithm="http://www.w3.org/2001/04/xmlenc#sha256"/>
        <DigestValue>dhFROWC89eFl2i22FxaMg9SyScoU84Ii5TJcdsRyepk=</DigestValue>
      </Reference>
      <Reference URI="/xl/media/image9.jpeg?ContentType=image/jpeg">
        <DigestMethod Algorithm="http://www.w3.org/2001/04/xmlenc#sha256"/>
        <DigestValue>jDtYE4cemuzqEakx0FqY6vd/DtLL/8ye0JtdBVrW61U=</DigestValue>
      </Reference>
      <Reference URI="/xl/printerSettings/printerSettings1.bin?ContentType=application/vnd.openxmlformats-officedocument.spreadsheetml.printerSettings">
        <DigestMethod Algorithm="http://www.w3.org/2001/04/xmlenc#sha256"/>
        <DigestValue>0OCxfjl0/1PvY/71IZPZ58gdnNtUE4NQMdfonDXUBKE=</DigestValue>
      </Reference>
      <Reference URI="/xl/printerSettings/printerSettings10.bin?ContentType=application/vnd.openxmlformats-officedocument.spreadsheetml.printerSettings">
        <DigestMethod Algorithm="http://www.w3.org/2001/04/xmlenc#sha256"/>
        <DigestValue>PS7mLRocfaqqm6JNJAV0qIp6vdUNaVtxHg+jY1JxaEk=</DigestValue>
      </Reference>
      <Reference URI="/xl/printerSettings/printerSettings11.bin?ContentType=application/vnd.openxmlformats-officedocument.spreadsheetml.printerSettings">
        <DigestMethod Algorithm="http://www.w3.org/2001/04/xmlenc#sha256"/>
        <DigestValue>PS7mLRocfaqqm6JNJAV0qIp6vdUNaVtxHg+jY1JxaEk=</DigestValue>
      </Reference>
      <Reference URI="/xl/printerSettings/printerSettings12.bin?ContentType=application/vnd.openxmlformats-officedocument.spreadsheetml.printerSettings">
        <DigestMethod Algorithm="http://www.w3.org/2001/04/xmlenc#sha256"/>
        <DigestValue>fSLDyiJ8zZ3rGTlhaZDYWd9Mv4SCOy7hHBuAT/FZoMA=</DigestValue>
      </Reference>
      <Reference URI="/xl/printerSettings/printerSettings13.bin?ContentType=application/vnd.openxmlformats-officedocument.spreadsheetml.printerSettings">
        <DigestMethod Algorithm="http://www.w3.org/2001/04/xmlenc#sha256"/>
        <DigestValue>/p4tnmilkRE2WQaSYbCgvrSeVBGYXaNA+ug4NA6l6CA=</DigestValue>
      </Reference>
      <Reference URI="/xl/printerSettings/printerSettings14.bin?ContentType=application/vnd.openxmlformats-officedocument.spreadsheetml.printerSettings">
        <DigestMethod Algorithm="http://www.w3.org/2001/04/xmlenc#sha256"/>
        <DigestValue>zb5wUkRPePxhKBQn0um8MGD32tSJN5ffLLPyQCNVqCQ=</DigestValue>
      </Reference>
      <Reference URI="/xl/printerSettings/printerSettings15.bin?ContentType=application/vnd.openxmlformats-officedocument.spreadsheetml.printerSettings">
        <DigestMethod Algorithm="http://www.w3.org/2001/04/xmlenc#sha256"/>
        <DigestValue>jSaSdJIDq3K9gooMwmzRFx6W1uf5ea322oU3EJsNYC4=</DigestValue>
      </Reference>
      <Reference URI="/xl/printerSettings/printerSettings16.bin?ContentType=application/vnd.openxmlformats-officedocument.spreadsheetml.printerSettings">
        <DigestMethod Algorithm="http://www.w3.org/2001/04/xmlenc#sha256"/>
        <DigestValue>jSaSdJIDq3K9gooMwmzRFx6W1uf5ea322oU3EJsNYC4=</DigestValue>
      </Reference>
      <Reference URI="/xl/printerSettings/printerSettings17.bin?ContentType=application/vnd.openxmlformats-officedocument.spreadsheetml.printerSettings">
        <DigestMethod Algorithm="http://www.w3.org/2001/04/xmlenc#sha256"/>
        <DigestValue>jSaSdJIDq3K9gooMwmzRFx6W1uf5ea322oU3EJsNYC4=</DigestValue>
      </Reference>
      <Reference URI="/xl/printerSettings/printerSettings18.bin?ContentType=application/vnd.openxmlformats-officedocument.spreadsheetml.printerSettings">
        <DigestMethod Algorithm="http://www.w3.org/2001/04/xmlenc#sha256"/>
        <DigestValue>ntD4L01cLKC028u+614zDDBoSkYPct7A+aB3TyWzoLQ=</DigestValue>
      </Reference>
      <Reference URI="/xl/printerSettings/printerSettings19.bin?ContentType=application/vnd.openxmlformats-officedocument.spreadsheetml.printerSettings">
        <DigestMethod Algorithm="http://www.w3.org/2001/04/xmlenc#sha256"/>
        <DigestValue>W2/lak6c6RTUTmAx7SjcBIhLdXOROxdw/Q8iV4noXbc=</DigestValue>
      </Reference>
      <Reference URI="/xl/printerSettings/printerSettings2.bin?ContentType=application/vnd.openxmlformats-officedocument.spreadsheetml.printerSettings">
        <DigestMethod Algorithm="http://www.w3.org/2001/04/xmlenc#sha256"/>
        <DigestValue>0OCxfjl0/1PvY/71IZPZ58gdnNtUE4NQMdfonDXUBKE=</DigestValue>
      </Reference>
      <Reference URI="/xl/printerSettings/printerSettings20.bin?ContentType=application/vnd.openxmlformats-officedocument.spreadsheetml.printerSettings">
        <DigestMethod Algorithm="http://www.w3.org/2001/04/xmlenc#sha256"/>
        <DigestValue>W2/lak6c6RTUTmAx7SjcBIhLdXOROxdw/Q8iV4noXbc=</DigestValue>
      </Reference>
      <Reference URI="/xl/printerSettings/printerSettings21.bin?ContentType=application/vnd.openxmlformats-officedocument.spreadsheetml.printerSettings">
        <DigestMethod Algorithm="http://www.w3.org/2001/04/xmlenc#sha256"/>
        <DigestValue>W2/lak6c6RTUTmAx7SjcBIhLdXOROxdw/Q8iV4noXbc=</DigestValue>
      </Reference>
      <Reference URI="/xl/printerSettings/printerSettings3.bin?ContentType=application/vnd.openxmlformats-officedocument.spreadsheetml.printerSettings">
        <DigestMethod Algorithm="http://www.w3.org/2001/04/xmlenc#sha256"/>
        <DigestValue>Q8zyv6DUwT70JJoZR2F06ihpKNpK5gw3sS5zzJfkv0A=</DigestValue>
      </Reference>
      <Reference URI="/xl/printerSettings/printerSettings4.bin?ContentType=application/vnd.openxmlformats-officedocument.spreadsheetml.printerSettings">
        <DigestMethod Algorithm="http://www.w3.org/2001/04/xmlenc#sha256"/>
        <DigestValue>W2/lak6c6RTUTmAx7SjcBIhLdXOROxdw/Q8iV4noXbc=</DigestValue>
      </Reference>
      <Reference URI="/xl/printerSettings/printerSettings5.bin?ContentType=application/vnd.openxmlformats-officedocument.spreadsheetml.printerSettings">
        <DigestMethod Algorithm="http://www.w3.org/2001/04/xmlenc#sha256"/>
        <DigestValue>W2/lak6c6RTUTmAx7SjcBIhLdXOROxdw/Q8iV4noXbc=</DigestValue>
      </Reference>
      <Reference URI="/xl/printerSettings/printerSettings6.bin?ContentType=application/vnd.openxmlformats-officedocument.spreadsheetml.printerSettings">
        <DigestMethod Algorithm="http://www.w3.org/2001/04/xmlenc#sha256"/>
        <DigestValue>W2/lak6c6RTUTmAx7SjcBIhLdXOROxdw/Q8iV4noXbc=</DigestValue>
      </Reference>
      <Reference URI="/xl/printerSettings/printerSettings7.bin?ContentType=application/vnd.openxmlformats-officedocument.spreadsheetml.printerSettings">
        <DigestMethod Algorithm="http://www.w3.org/2001/04/xmlenc#sha256"/>
        <DigestValue>W2/lak6c6RTUTmAx7SjcBIhLdXOROxdw/Q8iV4noXbc=</DigestValue>
      </Reference>
      <Reference URI="/xl/printerSettings/printerSettings8.bin?ContentType=application/vnd.openxmlformats-officedocument.spreadsheetml.printerSettings">
        <DigestMethod Algorithm="http://www.w3.org/2001/04/xmlenc#sha256"/>
        <DigestValue>PS7mLRocfaqqm6JNJAV0qIp6vdUNaVtxHg+jY1JxaEk=</DigestValue>
      </Reference>
      <Reference URI="/xl/printerSettings/printerSettings9.bin?ContentType=application/vnd.openxmlformats-officedocument.spreadsheetml.printerSettings">
        <DigestMethod Algorithm="http://www.w3.org/2001/04/xmlenc#sha256"/>
        <DigestValue>PS7mLRocfaqqm6JNJAV0qIp6vdUNaVtxHg+jY1JxaEk=</DigestValue>
      </Reference>
      <Reference URI="/xl/sharedStrings.xml?ContentType=application/vnd.openxmlformats-officedocument.spreadsheetml.sharedStrings+xml">
        <DigestMethod Algorithm="http://www.w3.org/2001/04/xmlenc#sha256"/>
        <DigestValue>C+NMwLLRmwsBEfuT4H92Y6yxahtgGYTQ+cm/LhQ0vFM=</DigestValue>
      </Reference>
      <Reference URI="/xl/styles.xml?ContentType=application/vnd.openxmlformats-officedocument.spreadsheetml.styles+xml">
        <DigestMethod Algorithm="http://www.w3.org/2001/04/xmlenc#sha256"/>
        <DigestValue>a3SO8rdYK2kg3S71DIlHEoJYGAzmFK9NJLLQo+If0ks=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4fgJDoYdsJ1yJLNX9ijKwk4U9cayFp0bXP/rszsF9wU=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NVatbRqaJvHyfwc/iKsWhNvyWdy9uREYnBAkbY78PQ4=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baaP7rBAhipoM50O+vuMAH05jAdRdbd7qlCmhXlLn1c=</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wAMfoF1xhc+5fDjQAocFulZVX9bqfaDr9FHjMEks1p0=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UsC4VgwRokfS+g69F9lvswWgnpZdkcxj7H9TrRrfFgw=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bsfl/bGqXFQonQ/gCtjdLogJqs7F5B+BsU8EI5Y9KjQ=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e4ZLIlTtUI2/1eSvLXpqIrkRBrMHgg8tJW+JX1anp2E=</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vpZzqdItoiJars4Bx3CNlkdQfHVeLg3gRuyPr2/JZKw=</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OUu+xTAYdtLRHTzjEAjKLwExfPSB73D+WVtZPbqSLIc=</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bwsz9eIlQypm2H3zofcN69up2VRjGeiSI237n0NqLy4=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1c0JJZ7diiauB++jTmO5N+c5L/rJXOx3h1lcAM679K8=</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pSufat0Z2sxF//VgAIoEGXglZF0sYm6zOjxsAAz16w0=</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aaeauMzEmUxBHTZd9fYEZsgLXB19HuldhYcYhyd1Dig=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Tli28rN8igOjzPasqezpYxpfwxhNMdfjzhfnghEdtVc=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iCVOH+dXPW5Yow03OFzE3KFxd7gLMdb90NF1eBlmABk=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4N5VJUYUiQE50Px6BHAtH+Ub3QsrIt/FKoM1NcrDGa0=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fHbhutA08oFfHnX8SO1R+87l4/aZB5bX6uGeWL/SuAY=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zELuxikY2tfxvsMxJGhkPUMilhXIPWMdjJk0I+YrvMo=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5cEEVgHPi3dq69e3F46j2ztSCG210oiAl7oopf84U1o=</DigestValue>
      </Reference>
      <Reference URI="/xl/worksheets/sheet1.xml?ContentType=application/vnd.openxmlformats-officedocument.spreadsheetml.worksheet+xml">
        <DigestMethod Algorithm="http://www.w3.org/2001/04/xmlenc#sha256"/>
        <DigestValue>LvbsLTnuKC3n+GD2BXd4KSJjZDx0uHSaw3s7Rrmq9yE=</DigestValue>
      </Reference>
      <Reference URI="/xl/worksheets/sheet10.xml?ContentType=application/vnd.openxmlformats-officedocument.spreadsheetml.worksheet+xml">
        <DigestMethod Algorithm="http://www.w3.org/2001/04/xmlenc#sha256"/>
        <DigestValue>HkOjzgFy9kZ8rWdDZOlVzrMl6sYx+euT2V4t1qUgPiw=</DigestValue>
      </Reference>
      <Reference URI="/xl/worksheets/sheet11.xml?ContentType=application/vnd.openxmlformats-officedocument.spreadsheetml.worksheet+xml">
        <DigestMethod Algorithm="http://www.w3.org/2001/04/xmlenc#sha256"/>
        <DigestValue>MYCErCQUJpkfbQ9ZU1Cu7SCAw8C7F1nAG0DSopSk1tY=</DigestValue>
      </Reference>
      <Reference URI="/xl/worksheets/sheet12.xml?ContentType=application/vnd.openxmlformats-officedocument.spreadsheetml.worksheet+xml">
        <DigestMethod Algorithm="http://www.w3.org/2001/04/xmlenc#sha256"/>
        <DigestValue>hZ2X8ax/nNtUc5cPB+rL6Y81TDPbFxQDb7VKqniN/Oo=</DigestValue>
      </Reference>
      <Reference URI="/xl/worksheets/sheet13.xml?ContentType=application/vnd.openxmlformats-officedocument.spreadsheetml.worksheet+xml">
        <DigestMethod Algorithm="http://www.w3.org/2001/04/xmlenc#sha256"/>
        <DigestValue>xPwdDfWVsCdLT1Kt05pGyQAIrMaiNxvZmrHBwV7p8Wg=</DigestValue>
      </Reference>
      <Reference URI="/xl/worksheets/sheet14.xml?ContentType=application/vnd.openxmlformats-officedocument.spreadsheetml.worksheet+xml">
        <DigestMethod Algorithm="http://www.w3.org/2001/04/xmlenc#sha256"/>
        <DigestValue>fq7w0sLhWHIolPcfkM9S45WPC6azYuY7h3nwmEajLfs=</DigestValue>
      </Reference>
      <Reference URI="/xl/worksheets/sheet15.xml?ContentType=application/vnd.openxmlformats-officedocument.spreadsheetml.worksheet+xml">
        <DigestMethod Algorithm="http://www.w3.org/2001/04/xmlenc#sha256"/>
        <DigestValue>uiFaPtsecLUCac7FsbTqH7+mDH5ITLCDvC2hDEJCxK0=</DigestValue>
      </Reference>
      <Reference URI="/xl/worksheets/sheet16.xml?ContentType=application/vnd.openxmlformats-officedocument.spreadsheetml.worksheet+xml">
        <DigestMethod Algorithm="http://www.w3.org/2001/04/xmlenc#sha256"/>
        <DigestValue>NdFYeop0LZPL2rHQHy9UqWy0ZmoiwZ1fh3Y9/Z45Zm4=</DigestValue>
      </Reference>
      <Reference URI="/xl/worksheets/sheet17.xml?ContentType=application/vnd.openxmlformats-officedocument.spreadsheetml.worksheet+xml">
        <DigestMethod Algorithm="http://www.w3.org/2001/04/xmlenc#sha256"/>
        <DigestValue>r7Z9UNnvVrkswQW4dspdw1bC4wgoURFkcCahOKYVb3s=</DigestValue>
      </Reference>
      <Reference URI="/xl/worksheets/sheet18.xml?ContentType=application/vnd.openxmlformats-officedocument.spreadsheetml.worksheet+xml">
        <DigestMethod Algorithm="http://www.w3.org/2001/04/xmlenc#sha256"/>
        <DigestValue>YIVjxwahoeWnMSwZiP9X+ChZcfvIpL2g8nps9LEJk5w=</DigestValue>
      </Reference>
      <Reference URI="/xl/worksheets/sheet19.xml?ContentType=application/vnd.openxmlformats-officedocument.spreadsheetml.worksheet+xml">
        <DigestMethod Algorithm="http://www.w3.org/2001/04/xmlenc#sha256"/>
        <DigestValue>qmUnLMujHd6iOrHBQvHoO6r8s+1JFNMtlVVYOw2XBNE=</DigestValue>
      </Reference>
      <Reference URI="/xl/worksheets/sheet2.xml?ContentType=application/vnd.openxmlformats-officedocument.spreadsheetml.worksheet+xml">
        <DigestMethod Algorithm="http://www.w3.org/2001/04/xmlenc#sha256"/>
        <DigestValue>FAV/SbcuFLKQ+q3WLD9I3WdqXGV99J3YRDuR+u7ELvM=</DigestValue>
      </Reference>
      <Reference URI="/xl/worksheets/sheet20.xml?ContentType=application/vnd.openxmlformats-officedocument.spreadsheetml.worksheet+xml">
        <DigestMethod Algorithm="http://www.w3.org/2001/04/xmlenc#sha256"/>
        <DigestValue>MI5Ig9nolltipJoHjcz/a4XecbROgCcRMSTmNpu25yM=</DigestValue>
      </Reference>
      <Reference URI="/xl/worksheets/sheet21.xml?ContentType=application/vnd.openxmlformats-officedocument.spreadsheetml.worksheet+xml">
        <DigestMethod Algorithm="http://www.w3.org/2001/04/xmlenc#sha256"/>
        <DigestValue>mbAJ9mbwI/wvJRGucWBPczqDTXJyKyG2XxVlpYHKDms=</DigestValue>
      </Reference>
      <Reference URI="/xl/worksheets/sheet22.xml?ContentType=application/vnd.openxmlformats-officedocument.spreadsheetml.worksheet+xml">
        <DigestMethod Algorithm="http://www.w3.org/2001/04/xmlenc#sha256"/>
        <DigestValue>r32QsiwxV4RMS8LCziOA3j3ILZak/sheBggS1PcEhDc=</DigestValue>
      </Reference>
      <Reference URI="/xl/worksheets/sheet23.xml?ContentType=application/vnd.openxmlformats-officedocument.spreadsheetml.worksheet+xml">
        <DigestMethod Algorithm="http://www.w3.org/2001/04/xmlenc#sha256"/>
        <DigestValue>QgLCu2hXO4krcEA5P1hzENBGdtGcifvmpExr4OLTK8M=</DigestValue>
      </Reference>
      <Reference URI="/xl/worksheets/sheet24.xml?ContentType=application/vnd.openxmlformats-officedocument.spreadsheetml.worksheet+xml">
        <DigestMethod Algorithm="http://www.w3.org/2001/04/xmlenc#sha256"/>
        <DigestValue>Y5bAY/SqLrEpjoQm4hfAHg0nvr3QiK3Gf6Ig7bcn0o4=</DigestValue>
      </Reference>
      <Reference URI="/xl/worksheets/sheet25.xml?ContentType=application/vnd.openxmlformats-officedocument.spreadsheetml.worksheet+xml">
        <DigestMethod Algorithm="http://www.w3.org/2001/04/xmlenc#sha256"/>
        <DigestValue>uaEm2j70WRmh1FZJGbCdIxv+858rMuDVpl2na5i1Q94=</DigestValue>
      </Reference>
      <Reference URI="/xl/worksheets/sheet26.xml?ContentType=application/vnd.openxmlformats-officedocument.spreadsheetml.worksheet+xml">
        <DigestMethod Algorithm="http://www.w3.org/2001/04/xmlenc#sha256"/>
        <DigestValue>gCKwU1GWr1eezsFwWVEhh0yZ1D0u9i4sKx05zlu2BFE=</DigestValue>
      </Reference>
      <Reference URI="/xl/worksheets/sheet3.xml?ContentType=application/vnd.openxmlformats-officedocument.spreadsheetml.worksheet+xml">
        <DigestMethod Algorithm="http://www.w3.org/2001/04/xmlenc#sha256"/>
        <DigestValue>436NMugpMQKhLZlRHF4ucQapPwi+eYlx1EGTLcFb7O4=</DigestValue>
      </Reference>
      <Reference URI="/xl/worksheets/sheet4.xml?ContentType=application/vnd.openxmlformats-officedocument.spreadsheetml.worksheet+xml">
        <DigestMethod Algorithm="http://www.w3.org/2001/04/xmlenc#sha256"/>
        <DigestValue>8X9WCQu6eJkxQ9gnHYWa85Ry/wloFCwbJm6mnZ4LuGc=</DigestValue>
      </Reference>
      <Reference URI="/xl/worksheets/sheet5.xml?ContentType=application/vnd.openxmlformats-officedocument.spreadsheetml.worksheet+xml">
        <DigestMethod Algorithm="http://www.w3.org/2001/04/xmlenc#sha256"/>
        <DigestValue>o9xZuO7xpKrZtlC5XG2dOUHcltkYo8PtPwwMNsUBACM=</DigestValue>
      </Reference>
      <Reference URI="/xl/worksheets/sheet6.xml?ContentType=application/vnd.openxmlformats-officedocument.spreadsheetml.worksheet+xml">
        <DigestMethod Algorithm="http://www.w3.org/2001/04/xmlenc#sha256"/>
        <DigestValue>qIFzhqzFxdPMdJZyUqKVY31LONdHPtKgS36goGWqg5I=</DigestValue>
      </Reference>
      <Reference URI="/xl/worksheets/sheet7.xml?ContentType=application/vnd.openxmlformats-officedocument.spreadsheetml.worksheet+xml">
        <DigestMethod Algorithm="http://www.w3.org/2001/04/xmlenc#sha256"/>
        <DigestValue>rGv1NeI1qvqtMExhDoKqWEgUTsrEcxqV+RT0EzNTGbM=</DigestValue>
      </Reference>
      <Reference URI="/xl/worksheets/sheet8.xml?ContentType=application/vnd.openxmlformats-officedocument.spreadsheetml.worksheet+xml">
        <DigestMethod Algorithm="http://www.w3.org/2001/04/xmlenc#sha256"/>
        <DigestValue>0vDr3YFBGZtVcNmbXXyeGHBarOdWzHrlhR/qmmXWaww=</DigestValue>
      </Reference>
      <Reference URI="/xl/worksheets/sheet9.xml?ContentType=application/vnd.openxmlformats-officedocument.spreadsheetml.worksheet+xml">
        <DigestMethod Algorithm="http://www.w3.org/2001/04/xmlenc#sha256"/>
        <DigestValue>afz/ddBYxdc6Z+1L7N2csOVJNYRvm6ak8+4sGFLIXAE=</DigestValue>
      </Reference>
    </Manifest>
    <SignatureProperties>
      <SignatureProperty Id="idSignatureTime" Target="#idPackageSignature">
        <mdssi:SignatureTime xmlns:mdssi="http://schemas.openxmlformats.org/package/2006/digital-signature">
          <mdssi:Format>YYYY-MM-DDThh:mm:ssTZD</mdssi:Format>
          <mdssi:Value>2026-07-06T08:17:24Z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2026-07-06T08:17:24Z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y/pQhnZqc8XYWwmgf2PHVdljii+fZPxxy/lHBZY8jFE=</DigestValue>
    </Reference>
    <Reference Type="http://www.w3.org/2000/09/xmldsig#Object" URI="#idOfficeObject">
      <DigestMethod Algorithm="http://www.w3.org/2001/04/xmlenc#sha256"/>
      <DigestValue>bngWN/BAqJ18UT9glGoOpFYXg+VkadBI/oJydP+aUUQ=</DigestValue>
    </Reference>
    <Reference Type="http://uri.etsi.org/01903#SignedProperties" URI="#idSignedProperties">
      <Transforms>
        <Transform Algorithm="http://www.w3.org/TR/2001/REC-xml-c14n-20010315"/>
      </Transforms>
      <DigestMethod Algorithm="http://www.w3.org/2001/04/xmlenc#sha256"/>
      <DigestValue>qgR+024AGumW2qQWVe55+NWpuFdzcV90E/YAqa7JlQY=</DigestValue>
    </Reference>
  </SignedInfo>
  <SignatureValue>Yy913Pa78UiB1nAxRClP4VY6Tflymg1qj0eLFWI/fhMyVhdRVzyF5LXwmJsOpLDzM9f9zuC2Zp3r
iO6gAlWaR0RMbAac2V0XMLzu2fkpaOKn8hQKZ5HDvQfp+Ls74ywyKGR3X2chn6ghwjiqympDDzyd
T7SjAFfIeM2ccB133M449qp2/hMrZlOb/UPgeAyqwY63/hlcQR3SKAXBNZkQHFBgQ0sLk4SucaTp
po0YicwG2seB8yAXj1L1Xzb2CbXGakcOgOEWh5MVUzwnZdZEeYILaRu2mOR73hvquY2ylzZRSvqp
sOyBYKvV/0dgeVFm9loRQwEW1OX9oQ11HcliOg==</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BBmLeIVQbPjvRxMJ3iRlFHE3Z+eaCVnieUaEi2LX944=</DigestValue>
      </Reference>
      <Reference URI="/xl/calcChain.xml?ContentType=application/vnd.openxmlformats-officedocument.spreadsheetml.calcChain+xml">
        <DigestMethod Algorithm="http://www.w3.org/2001/04/xmlenc#sha256"/>
        <DigestValue>el3j+RoOBRV8L0kRVGnQJH3k02uGK6BrgHGLprPOzfk=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8p8wjtJYI7RzywTtPiTWBEUKsMI9M+qlDBZ5r74VyvM=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VT9Kr67YZPgcJlTfe9X84Wm9dYILZqJ/qC0CJqxZVMQ=</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VT9Kr67YZPgcJlTfe9X84Wm9dYILZqJ/qC0CJqxZVMQ=</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drawing1.xml?ContentType=application/vnd.openxmlformats-officedocument.drawing+xml">
        <DigestMethod Algorithm="http://www.w3.org/2001/04/xmlenc#sha256"/>
        <DigestValue>0e62l+QX56gM8PRGDV2oB1wFxMsKGBSB3f5rLxBt2Cg=</DigestValue>
      </Reference>
      <Reference URI="/xl/drawings/drawing10.xml?ContentType=application/vnd.openxmlformats-officedocument.drawing+xml">
        <DigestMethod Algorithm="http://www.w3.org/2001/04/xmlenc#sha256"/>
        <DigestValue>f8NyM1eXaYCH15mbXgRIzvXrzJQvW9WF0HL9iSdFS9U=</DigestValue>
      </Reference>
      <Reference URI="/xl/drawings/drawing11.xml?ContentType=application/vnd.openxmlformats-officedocument.drawing+xml">
        <DigestMethod Algorithm="http://www.w3.org/2001/04/xmlenc#sha256"/>
        <DigestValue>fa0KE9l5wNM6Ul1hIjheT+J6xl1pzxKoMANVxSqsFn4=</DigestValue>
      </Reference>
      <Reference URI="/xl/drawings/drawing12.xml?ContentType=application/vnd.openxmlformats-officedocument.drawing+xml">
        <DigestMethod Algorithm="http://www.w3.org/2001/04/xmlenc#sha256"/>
        <DigestValue>6/AaEOY5GQkknScMPyF4AmB7pYbqD5krpGT+Muk0ReE=</DigestValue>
      </Reference>
      <Reference URI="/xl/drawings/drawing13.xml?ContentType=application/vnd.openxmlformats-officedocument.drawing+xml">
        <DigestMethod Algorithm="http://www.w3.org/2001/04/xmlenc#sha256"/>
        <DigestValue>AS7vYnv6wlg/ZL+HuJAT+tSjvpiByp8QDrlAMpSBd90=</DigestValue>
      </Reference>
      <Reference URI="/xl/drawings/drawing14.xml?ContentType=application/vnd.openxmlformats-officedocument.drawing+xml">
        <DigestMethod Algorithm="http://www.w3.org/2001/04/xmlenc#sha256"/>
        <DigestValue>wqDOu0bzvGxauJ4ptSjExnBIvzS69rvZUkybeNZOMbk=</DigestValue>
      </Reference>
      <Reference URI="/xl/drawings/drawing15.xml?ContentType=application/vnd.openxmlformats-officedocument.drawing+xml">
        <DigestMethod Algorithm="http://www.w3.org/2001/04/xmlenc#sha256"/>
        <DigestValue>fY94U9sNxJHRAMPTYoyfOY73mwinpgIr5mRTwMpy+JQ=</DigestValue>
      </Reference>
      <Reference URI="/xl/drawings/drawing16.xml?ContentType=application/vnd.openxmlformats-officedocument.drawing+xml">
        <DigestMethod Algorithm="http://www.w3.org/2001/04/xmlenc#sha256"/>
        <DigestValue>o37VGf0kTJc5L7WtX/qLld/A6PX7mQRmmQrDAVnBMpk=</DigestValue>
      </Reference>
      <Reference URI="/xl/drawings/drawing17.xml?ContentType=application/vnd.openxmlformats-officedocument.drawing+xml">
        <DigestMethod Algorithm="http://www.w3.org/2001/04/xmlenc#sha256"/>
        <DigestValue>U8XdchEYYQrB8HQVhfW14X7G8xymAOQ6cWUqsthOfvg=</DigestValue>
      </Reference>
      <Reference URI="/xl/drawings/drawing18.xml?ContentType=application/vnd.openxmlformats-officedocument.drawing+xml">
        <DigestMethod Algorithm="http://www.w3.org/2001/04/xmlenc#sha256"/>
        <DigestValue>npm+2w89ERH2iVT9Nf8CJ9zL/V4AK0Fvix+hN8Ddqmw=</DigestValue>
      </Reference>
      <Reference URI="/xl/drawings/drawing19.xml?ContentType=application/vnd.openxmlformats-officedocument.drawing+xml">
        <DigestMethod Algorithm="http://www.w3.org/2001/04/xmlenc#sha256"/>
        <DigestValue>udcKpwsSekc4CizBAhA0L/p4tEQdwllazBfvShZF4og=</DigestValue>
      </Reference>
      <Reference URI="/xl/drawings/drawing2.xml?ContentType=application/vnd.openxmlformats-officedocument.drawing+xml">
        <DigestMethod Algorithm="http://www.w3.org/2001/04/xmlenc#sha256"/>
        <DigestValue>nCbz8xRUL+B8JfcD1XimGYEPwHq00HUGaFymKec2uyc=</DigestValue>
      </Reference>
      <Reference URI="/xl/drawings/drawing3.xml?ContentType=application/vnd.openxmlformats-officedocument.drawing+xml">
        <DigestMethod Algorithm="http://www.w3.org/2001/04/xmlenc#sha256"/>
        <DigestValue>yWonN5kAPhL8Ls/t4kPnp3GCexi1tLdNPIWZg4i8Z7U=</DigestValue>
      </Reference>
      <Reference URI="/xl/drawings/drawing4.xml?ContentType=application/vnd.openxmlformats-officedocument.drawing+xml">
        <DigestMethod Algorithm="http://www.w3.org/2001/04/xmlenc#sha256"/>
        <DigestValue>GevwlAWhiBm1GbRkjzaKrZTzexZL7WEui/oNTqCyykY=</DigestValue>
      </Reference>
      <Reference URI="/xl/drawings/drawing5.xml?ContentType=application/vnd.openxmlformats-officedocument.drawing+xml">
        <DigestMethod Algorithm="http://www.w3.org/2001/04/xmlenc#sha256"/>
        <DigestValue>WVuzu9z6s/2DhNPTPnDuXE/z/2JFBbg73iMvZLfXaSI=</DigestValue>
      </Reference>
      <Reference URI="/xl/drawings/drawing6.xml?ContentType=application/vnd.openxmlformats-officedocument.drawing+xml">
        <DigestMethod Algorithm="http://www.w3.org/2001/04/xmlenc#sha256"/>
        <DigestValue>ss4+rjyj+BEyEsUx0sxqn1x8mQwDTYD/Kfyo1kGHNCY=</DigestValue>
      </Reference>
      <Reference URI="/xl/drawings/drawing7.xml?ContentType=application/vnd.openxmlformats-officedocument.drawing+xml">
        <DigestMethod Algorithm="http://www.w3.org/2001/04/xmlenc#sha256"/>
        <DigestValue>9hTojNCfauozzjxj5C9H3zjIwzeQDp98fZJIB6y6dX4=</DigestValue>
      </Reference>
      <Reference URI="/xl/drawings/drawing8.xml?ContentType=application/vnd.openxmlformats-officedocument.drawing+xml">
        <DigestMethod Algorithm="http://www.w3.org/2001/04/xmlenc#sha256"/>
        <DigestValue>bfT5y7cn0fAgdcIq1rSVgAtiAo/QFtDMMZTDFAdld2g=</DigestValue>
      </Reference>
      <Reference URI="/xl/drawings/drawing9.xml?ContentType=application/vnd.openxmlformats-officedocument.drawing+xml">
        <DigestMethod Algorithm="http://www.w3.org/2001/04/xmlenc#sha256"/>
        <DigestValue>NpPqC2z3HxrP4C42uUYcvGFQSBLYbwHPT6Ffcy3asG8=</DigestValue>
      </Reference>
      <Reference URI="/xl/media/image1.jpeg?ContentType=image/jpeg">
        <DigestMethod Algorithm="http://www.w3.org/2001/04/xmlenc#sha256"/>
        <DigestValue>z4hr6jOAZHf1i1fGjk+dNN40Mdl5D7EweGnsE//ccx8=</DigestValue>
      </Reference>
      <Reference URI="/xl/media/image10.jpeg?ContentType=image/jpeg">
        <DigestMethod Algorithm="http://www.w3.org/2001/04/xmlenc#sha256"/>
        <DigestValue>9VDw/+fUIcKNlK3ywQjsCzXuNAYe75KEPOQkfV4S1xY=</DigestValue>
      </Reference>
      <Reference URI="/xl/media/image2.jpeg?ContentType=image/jpeg">
        <DigestMethod Algorithm="http://www.w3.org/2001/04/xmlenc#sha256"/>
        <DigestValue>0e2zqhai5GMvGogCVEJ9/6ZiCKXVEqLXDUShy0ntHE0=</DigestValue>
      </Reference>
      <Reference URI="/xl/media/image3.jpeg?ContentType=image/jpeg">
        <DigestMethod Algorithm="http://www.w3.org/2001/04/xmlenc#sha256"/>
        <DigestValue>geqLwWQQQi5HnZWv5Z5uMIDuA6NbSAHZwKBc6QMCOpE=</DigestValue>
      </Reference>
      <Reference URI="/xl/media/image4.jpeg?ContentType=image/jpeg">
        <DigestMethod Algorithm="http://www.w3.org/2001/04/xmlenc#sha256"/>
        <DigestValue>2S0ZVz7IrZKBtpDigBjpAHYcn9CdNiK1rItokuaotyE=</DigestValue>
      </Reference>
      <Reference URI="/xl/media/image5.jpeg?ContentType=image/jpeg">
        <DigestMethod Algorithm="http://www.w3.org/2001/04/xmlenc#sha256"/>
        <DigestValue>LFvqCbFFM3PZ8W6kHLuoMiBdbU7LqrnimgT8UrFC508=</DigestValue>
      </Reference>
      <Reference URI="/xl/media/image6.png?ContentType=image/png">
        <DigestMethod Algorithm="http://www.w3.org/2001/04/xmlenc#sha256"/>
        <DigestValue>eNrs+SfPhExgKw+RdzWVIZEsp17wvqyZERTQmsNaijE=</DigestValue>
      </Reference>
      <Reference URI="/xl/media/image7.jpeg?ContentType=image/jpeg">
        <DigestMethod Algorithm="http://www.w3.org/2001/04/xmlenc#sha256"/>
        <DigestValue>rmsuaqQb1K+H/TFJSXCKND92WCiacQUFR+vbe4YvWTg=</DigestValue>
      </Reference>
      <Reference URI="/xl/media/image8.jpeg?ContentType=image/jpeg">
        <DigestMethod Algorithm="http://www.w3.org/2001/04/xmlenc#sha256"/>
        <DigestValue>dhFROWC89eFl2i22FxaMg9SyScoU84Ii5TJcdsRyepk=</DigestValue>
      </Reference>
      <Reference URI="/xl/media/image9.jpeg?ContentType=image/jpeg">
        <DigestMethod Algorithm="http://www.w3.org/2001/04/xmlenc#sha256"/>
        <DigestValue>jDtYE4cemuzqEakx0FqY6vd/DtLL/8ye0JtdBVrW61U=</DigestValue>
      </Reference>
      <Reference URI="/xl/printerSettings/printerSettings1.bin?ContentType=application/vnd.openxmlformats-officedocument.spreadsheetml.printerSettings">
        <DigestMethod Algorithm="http://www.w3.org/2001/04/xmlenc#sha256"/>
        <DigestValue>0OCxfjl0/1PvY/71IZPZ58gdnNtUE4NQMdfonDXUBKE=</DigestValue>
      </Reference>
      <Reference URI="/xl/printerSettings/printerSettings10.bin?ContentType=application/vnd.openxmlformats-officedocument.spreadsheetml.printerSettings">
        <DigestMethod Algorithm="http://www.w3.org/2001/04/xmlenc#sha256"/>
        <DigestValue>PS7mLRocfaqqm6JNJAV0qIp6vdUNaVtxHg+jY1JxaEk=</DigestValue>
      </Reference>
      <Reference URI="/xl/printerSettings/printerSettings11.bin?ContentType=application/vnd.openxmlformats-officedocument.spreadsheetml.printerSettings">
        <DigestMethod Algorithm="http://www.w3.org/2001/04/xmlenc#sha256"/>
        <DigestValue>PS7mLRocfaqqm6JNJAV0qIp6vdUNaVtxHg+jY1JxaEk=</DigestValue>
      </Reference>
      <Reference URI="/xl/printerSettings/printerSettings12.bin?ContentType=application/vnd.openxmlformats-officedocument.spreadsheetml.printerSettings">
        <DigestMethod Algorithm="http://www.w3.org/2001/04/xmlenc#sha256"/>
        <DigestValue>fSLDyiJ8zZ3rGTlhaZDYWd9Mv4SCOy7hHBuAT/FZoMA=</DigestValue>
      </Reference>
      <Reference URI="/xl/printerSettings/printerSettings13.bin?ContentType=application/vnd.openxmlformats-officedocument.spreadsheetml.printerSettings">
        <DigestMethod Algorithm="http://www.w3.org/2001/04/xmlenc#sha256"/>
        <DigestValue>/p4tnmilkRE2WQaSYbCgvrSeVBGYXaNA+ug4NA6l6CA=</DigestValue>
      </Reference>
      <Reference URI="/xl/printerSettings/printerSettings14.bin?ContentType=application/vnd.openxmlformats-officedocument.spreadsheetml.printerSettings">
        <DigestMethod Algorithm="http://www.w3.org/2001/04/xmlenc#sha256"/>
        <DigestValue>zb5wUkRPePxhKBQn0um8MGD32tSJN5ffLLPyQCNVqCQ=</DigestValue>
      </Reference>
      <Reference URI="/xl/printerSettings/printerSettings15.bin?ContentType=application/vnd.openxmlformats-officedocument.spreadsheetml.printerSettings">
        <DigestMethod Algorithm="http://www.w3.org/2001/04/xmlenc#sha256"/>
        <DigestValue>jSaSdJIDq3K9gooMwmzRFx6W1uf5ea322oU3EJsNYC4=</DigestValue>
      </Reference>
      <Reference URI="/xl/printerSettings/printerSettings16.bin?ContentType=application/vnd.openxmlformats-officedocument.spreadsheetml.printerSettings">
        <DigestMethod Algorithm="http://www.w3.org/2001/04/xmlenc#sha256"/>
        <DigestValue>jSaSdJIDq3K9gooMwmzRFx6W1uf5ea322oU3EJsNYC4=</DigestValue>
      </Reference>
      <Reference URI="/xl/printerSettings/printerSettings17.bin?ContentType=application/vnd.openxmlformats-officedocument.spreadsheetml.printerSettings">
        <DigestMethod Algorithm="http://www.w3.org/2001/04/xmlenc#sha256"/>
        <DigestValue>jSaSdJIDq3K9gooMwmzRFx6W1uf5ea322oU3EJsNYC4=</DigestValue>
      </Reference>
      <Reference URI="/xl/printerSettings/printerSettings18.bin?ContentType=application/vnd.openxmlformats-officedocument.spreadsheetml.printerSettings">
        <DigestMethod Algorithm="http://www.w3.org/2001/04/xmlenc#sha256"/>
        <DigestValue>ntD4L01cLKC028u+614zDDBoSkYPct7A+aB3TyWzoLQ=</DigestValue>
      </Reference>
      <Reference URI="/xl/printerSettings/printerSettings19.bin?ContentType=application/vnd.openxmlformats-officedocument.spreadsheetml.printerSettings">
        <DigestMethod Algorithm="http://www.w3.org/2001/04/xmlenc#sha256"/>
        <DigestValue>W2/lak6c6RTUTmAx7SjcBIhLdXOROxdw/Q8iV4noXbc=</DigestValue>
      </Reference>
      <Reference URI="/xl/printerSettings/printerSettings2.bin?ContentType=application/vnd.openxmlformats-officedocument.spreadsheetml.printerSettings">
        <DigestMethod Algorithm="http://www.w3.org/2001/04/xmlenc#sha256"/>
        <DigestValue>0OCxfjl0/1PvY/71IZPZ58gdnNtUE4NQMdfonDXUBKE=</DigestValue>
      </Reference>
      <Reference URI="/xl/printerSettings/printerSettings20.bin?ContentType=application/vnd.openxmlformats-officedocument.spreadsheetml.printerSettings">
        <DigestMethod Algorithm="http://www.w3.org/2001/04/xmlenc#sha256"/>
        <DigestValue>W2/lak6c6RTUTmAx7SjcBIhLdXOROxdw/Q8iV4noXbc=</DigestValue>
      </Reference>
      <Reference URI="/xl/printerSettings/printerSettings21.bin?ContentType=application/vnd.openxmlformats-officedocument.spreadsheetml.printerSettings">
        <DigestMethod Algorithm="http://www.w3.org/2001/04/xmlenc#sha256"/>
        <DigestValue>W2/lak6c6RTUTmAx7SjcBIhLdXOROxdw/Q8iV4noXbc=</DigestValue>
      </Reference>
      <Reference URI="/xl/printerSettings/printerSettings3.bin?ContentType=application/vnd.openxmlformats-officedocument.spreadsheetml.printerSettings">
        <DigestMethod Algorithm="http://www.w3.org/2001/04/xmlenc#sha256"/>
        <DigestValue>Q8zyv6DUwT70JJoZR2F06ihpKNpK5gw3sS5zzJfkv0A=</DigestValue>
      </Reference>
      <Reference URI="/xl/printerSettings/printerSettings4.bin?ContentType=application/vnd.openxmlformats-officedocument.spreadsheetml.printerSettings">
        <DigestMethod Algorithm="http://www.w3.org/2001/04/xmlenc#sha256"/>
        <DigestValue>W2/lak6c6RTUTmAx7SjcBIhLdXOROxdw/Q8iV4noXbc=</DigestValue>
      </Reference>
      <Reference URI="/xl/printerSettings/printerSettings5.bin?ContentType=application/vnd.openxmlformats-officedocument.spreadsheetml.printerSettings">
        <DigestMethod Algorithm="http://www.w3.org/2001/04/xmlenc#sha256"/>
        <DigestValue>W2/lak6c6RTUTmAx7SjcBIhLdXOROxdw/Q8iV4noXbc=</DigestValue>
      </Reference>
      <Reference URI="/xl/printerSettings/printerSettings6.bin?ContentType=application/vnd.openxmlformats-officedocument.spreadsheetml.printerSettings">
        <DigestMethod Algorithm="http://www.w3.org/2001/04/xmlenc#sha256"/>
        <DigestValue>W2/lak6c6RTUTmAx7SjcBIhLdXOROxdw/Q8iV4noXbc=</DigestValue>
      </Reference>
      <Reference URI="/xl/printerSettings/printerSettings7.bin?ContentType=application/vnd.openxmlformats-officedocument.spreadsheetml.printerSettings">
        <DigestMethod Algorithm="http://www.w3.org/2001/04/xmlenc#sha256"/>
        <DigestValue>W2/lak6c6RTUTmAx7SjcBIhLdXOROxdw/Q8iV4noXbc=</DigestValue>
      </Reference>
      <Reference URI="/xl/printerSettings/printerSettings8.bin?ContentType=application/vnd.openxmlformats-officedocument.spreadsheetml.printerSettings">
        <DigestMethod Algorithm="http://www.w3.org/2001/04/xmlenc#sha256"/>
        <DigestValue>PS7mLRocfaqqm6JNJAV0qIp6vdUNaVtxHg+jY1JxaEk=</DigestValue>
      </Reference>
      <Reference URI="/xl/printerSettings/printerSettings9.bin?ContentType=application/vnd.openxmlformats-officedocument.spreadsheetml.printerSettings">
        <DigestMethod Algorithm="http://www.w3.org/2001/04/xmlenc#sha256"/>
        <DigestValue>PS7mLRocfaqqm6JNJAV0qIp6vdUNaVtxHg+jY1JxaEk=</DigestValue>
      </Reference>
      <Reference URI="/xl/sharedStrings.xml?ContentType=application/vnd.openxmlformats-officedocument.spreadsheetml.sharedStrings+xml">
        <DigestMethod Algorithm="http://www.w3.org/2001/04/xmlenc#sha256"/>
        <DigestValue>C+NMwLLRmwsBEfuT4H92Y6yxahtgGYTQ+cm/LhQ0vFM=</DigestValue>
      </Reference>
      <Reference URI="/xl/styles.xml?ContentType=application/vnd.openxmlformats-officedocument.spreadsheetml.styles+xml">
        <DigestMethod Algorithm="http://www.w3.org/2001/04/xmlenc#sha256"/>
        <DigestValue>a3SO8rdYK2kg3S71DIlHEoJYGAzmFK9NJLLQo+If0ks=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4fgJDoYdsJ1yJLNX9ijKwk4U9cayFp0bXP/rszsF9wU=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NVatbRqaJvHyfwc/iKsWhNvyWdy9uREYnBAkbY78PQ4=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baaP7rBAhipoM50O+vuMAH05jAdRdbd7qlCmhXlLn1c=</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wAMfoF1xhc+5fDjQAocFulZVX9bqfaDr9FHjMEks1p0=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UsC4VgwRokfS+g69F9lvswWgnpZdkcxj7H9TrRrfFgw=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bsfl/bGqXFQonQ/gCtjdLogJqs7F5B+BsU8EI5Y9KjQ=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e4ZLIlTtUI2/1eSvLXpqIrkRBrMHgg8tJW+JX1anp2E=</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vpZzqdItoiJars4Bx3CNlkdQfHVeLg3gRuyPr2/JZKw=</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OUu+xTAYdtLRHTzjEAjKLwExfPSB73D+WVtZPbqSLIc=</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bwsz9eIlQypm2H3zofcN69up2VRjGeiSI237n0NqLy4=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1c0JJZ7diiauB++jTmO5N+c5L/rJXOx3h1lcAM679K8=</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pSufat0Z2sxF//VgAIoEGXglZF0sYm6zOjxsAAz16w0=</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aaeauMzEmUxBHTZd9fYEZsgLXB19HuldhYcYhyd1Dig=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Tli28rN8igOjzPasqezpYxpfwxhNMdfjzhfnghEdtVc=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iCVOH+dXPW5Yow03OFzE3KFxd7gLMdb90NF1eBlmABk=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4N5VJUYUiQE50Px6BHAtH+Ub3QsrIt/FKoM1NcrDGa0=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fHbhutA08oFfHnX8SO1R+87l4/aZB5bX6uGeWL/SuAY=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zELuxikY2tfxvsMxJGhkPUMilhXIPWMdjJk0I+YrvMo=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5cEEVgHPi3dq69e3F46j2ztSCG210oiAl7oopf84U1o=</DigestValue>
      </Reference>
      <Reference URI="/xl/worksheets/sheet1.xml?ContentType=application/vnd.openxmlformats-officedocument.spreadsheetml.worksheet+xml">
        <DigestMethod Algorithm="http://www.w3.org/2001/04/xmlenc#sha256"/>
        <DigestValue>LvbsLTnuKC3n+GD2BXd4KSJjZDx0uHSaw3s7Rrmq9yE=</DigestValue>
      </Reference>
      <Reference URI="/xl/worksheets/sheet10.xml?ContentType=application/vnd.openxmlformats-officedocument.spreadsheetml.worksheet+xml">
        <DigestMethod Algorithm="http://www.w3.org/2001/04/xmlenc#sha256"/>
        <DigestValue>HkOjzgFy9kZ8rWdDZOlVzrMl6sYx+euT2V4t1qUgPiw=</DigestValue>
      </Reference>
      <Reference URI="/xl/worksheets/sheet11.xml?ContentType=application/vnd.openxmlformats-officedocument.spreadsheetml.worksheet+xml">
        <DigestMethod Algorithm="http://www.w3.org/2001/04/xmlenc#sha256"/>
        <DigestValue>MYCErCQUJpkfbQ9ZU1Cu7SCAw8C7F1nAG0DSopSk1tY=</DigestValue>
      </Reference>
      <Reference URI="/xl/worksheets/sheet12.xml?ContentType=application/vnd.openxmlformats-officedocument.spreadsheetml.worksheet+xml">
        <DigestMethod Algorithm="http://www.w3.org/2001/04/xmlenc#sha256"/>
        <DigestValue>hZ2X8ax/nNtUc5cPB+rL6Y81TDPbFxQDb7VKqniN/Oo=</DigestValue>
      </Reference>
      <Reference URI="/xl/worksheets/sheet13.xml?ContentType=application/vnd.openxmlformats-officedocument.spreadsheetml.worksheet+xml">
        <DigestMethod Algorithm="http://www.w3.org/2001/04/xmlenc#sha256"/>
        <DigestValue>xPwdDfWVsCdLT1Kt05pGyQAIrMaiNxvZmrHBwV7p8Wg=</DigestValue>
      </Reference>
      <Reference URI="/xl/worksheets/sheet14.xml?ContentType=application/vnd.openxmlformats-officedocument.spreadsheetml.worksheet+xml">
        <DigestMethod Algorithm="http://www.w3.org/2001/04/xmlenc#sha256"/>
        <DigestValue>fq7w0sLhWHIolPcfkM9S45WPC6azYuY7h3nwmEajLfs=</DigestValue>
      </Reference>
      <Reference URI="/xl/worksheets/sheet15.xml?ContentType=application/vnd.openxmlformats-officedocument.spreadsheetml.worksheet+xml">
        <DigestMethod Algorithm="http://www.w3.org/2001/04/xmlenc#sha256"/>
        <DigestValue>uiFaPtsecLUCac7FsbTqH7+mDH5ITLCDvC2hDEJCxK0=</DigestValue>
      </Reference>
      <Reference URI="/xl/worksheets/sheet16.xml?ContentType=application/vnd.openxmlformats-officedocument.spreadsheetml.worksheet+xml">
        <DigestMethod Algorithm="http://www.w3.org/2001/04/xmlenc#sha256"/>
        <DigestValue>NdFYeop0LZPL2rHQHy9UqWy0ZmoiwZ1fh3Y9/Z45Zm4=</DigestValue>
      </Reference>
      <Reference URI="/xl/worksheets/sheet17.xml?ContentType=application/vnd.openxmlformats-officedocument.spreadsheetml.worksheet+xml">
        <DigestMethod Algorithm="http://www.w3.org/2001/04/xmlenc#sha256"/>
        <DigestValue>r7Z9UNnvVrkswQW4dspdw1bC4wgoURFkcCahOKYVb3s=</DigestValue>
      </Reference>
      <Reference URI="/xl/worksheets/sheet18.xml?ContentType=application/vnd.openxmlformats-officedocument.spreadsheetml.worksheet+xml">
        <DigestMethod Algorithm="http://www.w3.org/2001/04/xmlenc#sha256"/>
        <DigestValue>YIVjxwahoeWnMSwZiP9X+ChZcfvIpL2g8nps9LEJk5w=</DigestValue>
      </Reference>
      <Reference URI="/xl/worksheets/sheet19.xml?ContentType=application/vnd.openxmlformats-officedocument.spreadsheetml.worksheet+xml">
        <DigestMethod Algorithm="http://www.w3.org/2001/04/xmlenc#sha256"/>
        <DigestValue>qmUnLMujHd6iOrHBQvHoO6r8s+1JFNMtlVVYOw2XBNE=</DigestValue>
      </Reference>
      <Reference URI="/xl/worksheets/sheet2.xml?ContentType=application/vnd.openxmlformats-officedocument.spreadsheetml.worksheet+xml">
        <DigestMethod Algorithm="http://www.w3.org/2001/04/xmlenc#sha256"/>
        <DigestValue>FAV/SbcuFLKQ+q3WLD9I3WdqXGV99J3YRDuR+u7ELvM=</DigestValue>
      </Reference>
      <Reference URI="/xl/worksheets/sheet20.xml?ContentType=application/vnd.openxmlformats-officedocument.spreadsheetml.worksheet+xml">
        <DigestMethod Algorithm="http://www.w3.org/2001/04/xmlenc#sha256"/>
        <DigestValue>MI5Ig9nolltipJoHjcz/a4XecbROgCcRMSTmNpu25yM=</DigestValue>
      </Reference>
      <Reference URI="/xl/worksheets/sheet21.xml?ContentType=application/vnd.openxmlformats-officedocument.spreadsheetml.worksheet+xml">
        <DigestMethod Algorithm="http://www.w3.org/2001/04/xmlenc#sha256"/>
        <DigestValue>mbAJ9mbwI/wvJRGucWBPczqDTXJyKyG2XxVlpYHKDms=</DigestValue>
      </Reference>
      <Reference URI="/xl/worksheets/sheet22.xml?ContentType=application/vnd.openxmlformats-officedocument.spreadsheetml.worksheet+xml">
        <DigestMethod Algorithm="http://www.w3.org/2001/04/xmlenc#sha256"/>
        <DigestValue>r32QsiwxV4RMS8LCziOA3j3ILZak/sheBggS1PcEhDc=</DigestValue>
      </Reference>
      <Reference URI="/xl/worksheets/sheet23.xml?ContentType=application/vnd.openxmlformats-officedocument.spreadsheetml.worksheet+xml">
        <DigestMethod Algorithm="http://www.w3.org/2001/04/xmlenc#sha256"/>
        <DigestValue>QgLCu2hXO4krcEA5P1hzENBGdtGcifvmpExr4OLTK8M=</DigestValue>
      </Reference>
      <Reference URI="/xl/worksheets/sheet24.xml?ContentType=application/vnd.openxmlformats-officedocument.spreadsheetml.worksheet+xml">
        <DigestMethod Algorithm="http://www.w3.org/2001/04/xmlenc#sha256"/>
        <DigestValue>Y5bAY/SqLrEpjoQm4hfAHg0nvr3QiK3Gf6Ig7bcn0o4=</DigestValue>
      </Reference>
      <Reference URI="/xl/worksheets/sheet25.xml?ContentType=application/vnd.openxmlformats-officedocument.spreadsheetml.worksheet+xml">
        <DigestMethod Algorithm="http://www.w3.org/2001/04/xmlenc#sha256"/>
        <DigestValue>uaEm2j70WRmh1FZJGbCdIxv+858rMuDVpl2na5i1Q94=</DigestValue>
      </Reference>
      <Reference URI="/xl/worksheets/sheet26.xml?ContentType=application/vnd.openxmlformats-officedocument.spreadsheetml.worksheet+xml">
        <DigestMethod Algorithm="http://www.w3.org/2001/04/xmlenc#sha256"/>
        <DigestValue>gCKwU1GWr1eezsFwWVEhh0yZ1D0u9i4sKx05zlu2BFE=</DigestValue>
      </Reference>
      <Reference URI="/xl/worksheets/sheet3.xml?ContentType=application/vnd.openxmlformats-officedocument.spreadsheetml.worksheet+xml">
        <DigestMethod Algorithm="http://www.w3.org/2001/04/xmlenc#sha256"/>
        <DigestValue>436NMugpMQKhLZlRHF4ucQapPwi+eYlx1EGTLcFb7O4=</DigestValue>
      </Reference>
      <Reference URI="/xl/worksheets/sheet4.xml?ContentType=application/vnd.openxmlformats-officedocument.spreadsheetml.worksheet+xml">
        <DigestMethod Algorithm="http://www.w3.org/2001/04/xmlenc#sha256"/>
        <DigestValue>8X9WCQu6eJkxQ9gnHYWa85Ry/wloFCwbJm6mnZ4LuGc=</DigestValue>
      </Reference>
      <Reference URI="/xl/worksheets/sheet5.xml?ContentType=application/vnd.openxmlformats-officedocument.spreadsheetml.worksheet+xml">
        <DigestMethod Algorithm="http://www.w3.org/2001/04/xmlenc#sha256"/>
        <DigestValue>o9xZuO7xpKrZtlC5XG2dOUHcltkYo8PtPwwMNsUBACM=</DigestValue>
      </Reference>
      <Reference URI="/xl/worksheets/sheet6.xml?ContentType=application/vnd.openxmlformats-officedocument.spreadsheetml.worksheet+xml">
        <DigestMethod Algorithm="http://www.w3.org/2001/04/xmlenc#sha256"/>
        <DigestValue>qIFzhqzFxdPMdJZyUqKVY31LONdHPtKgS36goGWqg5I=</DigestValue>
      </Reference>
      <Reference URI="/xl/worksheets/sheet7.xml?ContentType=application/vnd.openxmlformats-officedocument.spreadsheetml.worksheet+xml">
        <DigestMethod Algorithm="http://www.w3.org/2001/04/xmlenc#sha256"/>
        <DigestValue>rGv1NeI1qvqtMExhDoKqWEgUTsrEcxqV+RT0EzNTGbM=</DigestValue>
      </Reference>
      <Reference URI="/xl/worksheets/sheet8.xml?ContentType=application/vnd.openxmlformats-officedocument.spreadsheetml.worksheet+xml">
        <DigestMethod Algorithm="http://www.w3.org/2001/04/xmlenc#sha256"/>
        <DigestValue>0vDr3YFBGZtVcNmbXXyeGHBarOdWzHrlhR/qmmXWaww=</DigestValue>
      </Reference>
      <Reference URI="/xl/worksheets/sheet9.xml?ContentType=application/vnd.openxmlformats-officedocument.spreadsheetml.worksheet+xml">
        <DigestMethod Algorithm="http://www.w3.org/2001/04/xmlenc#sha256"/>
        <DigestValue>afz/ddBYxdc6Z+1L7N2csOVJNYRvm6ak8+4sGFLIXAE=</DigestValue>
      </Reference>
    </Manifest>
    <SignatureProperties>
      <SignatureProperty Id="idSignatureTime" Target="#idPackageSignature">
        <mdssi:SignatureTime xmlns:mdssi="http://schemas.openxmlformats.org/package/2006/digital-signature">
          <mdssi:Format>YYYY-MM-DDThh:mm:ssTZD</mdssi:Format>
          <mdssi:Value>2026-07-06T09:08:39Z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2026-07-06T09:08:39Z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32</vt:i4>
      </vt:variant>
    </vt:vector>
  </HeadingPairs>
  <TitlesOfParts>
    <vt:vector size="58" baseType="lpstr">
      <vt:lpstr>NGAY THANG</vt:lpstr>
      <vt:lpstr>Tong quat</vt:lpstr>
      <vt:lpstr>BCThuNhap_06203</vt:lpstr>
      <vt:lpstr>BCTinhHinhTaiChinh_06105</vt:lpstr>
      <vt:lpstr>PL15</vt:lpstr>
      <vt:lpstr>B03_181</vt:lpstr>
      <vt:lpstr>B04_181</vt:lpstr>
      <vt:lpstr>BCTaiSan_06134</vt:lpstr>
      <vt:lpstr>BCKetQuaHoatDong_06135</vt:lpstr>
      <vt:lpstr>BCDanhMucDauTu_06136</vt:lpstr>
      <vt:lpstr>Khac_06137</vt:lpstr>
      <vt:lpstr>TB310815</vt:lpstr>
      <vt:lpstr>Sheet1</vt:lpstr>
      <vt:lpstr>Sheet2</vt:lpstr>
      <vt:lpstr>Raw TB</vt:lpstr>
      <vt:lpstr>PURCHASES &amp; SALES</vt:lpstr>
      <vt:lpstr>BC vay chuan</vt:lpstr>
      <vt:lpstr>B_DauTu DT nuoc ngoai</vt:lpstr>
      <vt:lpstr> BC han muc nuoc ngoai</vt:lpstr>
      <vt:lpstr>BC TS DT nuoc ngoai  </vt:lpstr>
      <vt:lpstr>BCKetQuaHoatDong DT nuoc ngoai </vt:lpstr>
      <vt:lpstr>BCDanhMucDauTu DT nuoc ngoai </vt:lpstr>
      <vt:lpstr>BC Han muc nuoc ngoai</vt:lpstr>
      <vt:lpstr>BC TS DT nuoc ngoai</vt:lpstr>
      <vt:lpstr>BCKetQuaHoatDong DT nuoc ngoai</vt:lpstr>
      <vt:lpstr>BCDanhMucDauTu DT nuoc ngoai</vt:lpstr>
      <vt:lpstr>' BC han muc nuoc ngoai'!Print_Area</vt:lpstr>
      <vt:lpstr>'B_DauTu DT nuoc ngoai'!Print_Area</vt:lpstr>
      <vt:lpstr>B03_181!Print_Area</vt:lpstr>
      <vt:lpstr>B04_181!Print_Area</vt:lpstr>
      <vt:lpstr>'BC Han muc nuoc ngoai'!Print_Area</vt:lpstr>
      <vt:lpstr>'BC TS DT nuoc ngoai'!Print_Area</vt:lpstr>
      <vt:lpstr>'BC TS DT nuoc ngoai  '!Print_Area</vt:lpstr>
      <vt:lpstr>'BC vay chuan'!Print_Area</vt:lpstr>
      <vt:lpstr>'BCDanhMucDauTu DT nuoc ngoai'!Print_Area</vt:lpstr>
      <vt:lpstr>'BCDanhMucDauTu DT nuoc ngoai '!Print_Area</vt:lpstr>
      <vt:lpstr>BCDanhMucDauTu_06136!Print_Area</vt:lpstr>
      <vt:lpstr>'BCKetQuaHoatDong DT nuoc ngoai'!Print_Area</vt:lpstr>
      <vt:lpstr>'BCKetQuaHoatDong DT nuoc ngoai '!Print_Area</vt:lpstr>
      <vt:lpstr>BCKetQuaHoatDong_06135!Print_Area</vt:lpstr>
      <vt:lpstr>BCTaiSan_06134!Print_Area</vt:lpstr>
      <vt:lpstr>BCThuNhap_06203!Print_Area</vt:lpstr>
      <vt:lpstr>BCTinhHinhTaiChinh_06105!Print_Area</vt:lpstr>
      <vt:lpstr>Khac_06137!Print_Area</vt:lpstr>
      <vt:lpstr>'NGAY THANG'!Print_Area</vt:lpstr>
      <vt:lpstr>'PL15'!Print_Area</vt:lpstr>
      <vt:lpstr>'Tong quat'!Print_Area</vt:lpstr>
      <vt:lpstr>'B_DauTu DT nuoc ngoai'!Print_Titles</vt:lpstr>
      <vt:lpstr>B04_181!Print_Titles</vt:lpstr>
      <vt:lpstr>'BC TS DT nuoc ngoai'!Print_Titles</vt:lpstr>
      <vt:lpstr>'BCDanhMucDauTu DT nuoc ngoai'!Print_Titles</vt:lpstr>
      <vt:lpstr>BCDanhMucDauTu_06136!Print_Titles</vt:lpstr>
      <vt:lpstr>'BCKetQuaHoatDong DT nuoc ngoai'!Print_Titles</vt:lpstr>
      <vt:lpstr>BCKetQuaHoatDong_06135!Print_Titles</vt:lpstr>
      <vt:lpstr>BCTaiSan_06134!Print_Titles</vt:lpstr>
      <vt:lpstr>BCThuNhap_06203!Print_Titles</vt:lpstr>
      <vt:lpstr>BCTinhHinhTaiChinh_06105!Print_Titles</vt:lpstr>
      <vt:lpstr>Khac_06137!Print_Titles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lastModifiedBy>Phan Thi Quynh Lan</cp:lastModifiedBy>
  <cp:lastPrinted>2026-07-06T07:24:01Z</cp:lastPrinted>
  <dcterms:created xsi:type="dcterms:W3CDTF">2013-07-15T10:49:12Z</dcterms:created>
  <dcterms:modified xsi:type="dcterms:W3CDTF">2026-07-06T07:26:11Z</dcterms:modified>
</cp:coreProperties>
</file>