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3.xml" ContentType="application/vnd.openxmlformats-officedocument.drawing+xml"/>
  <Override PartName="/xl/worksheets/sheet1.xml" ContentType="application/vnd.openxmlformats-officedocument.spreadsheetml.worksheet+xml"/>
  <Override PartName="/xl/drawings/drawing12.xml" ContentType="application/vnd.openxmlformats-officedocument.drawing+xml"/>
  <Override PartName="/xl/drawings/drawing14.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5.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5.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THANG\2026\THANG\2026.05\"/>
    </mc:Choice>
  </mc:AlternateContent>
  <bookViews>
    <workbookView xWindow="0" yWindow="0" windowWidth="28800" windowHeight="12180" tabRatio="825" firstSheet="7" activeTab="10"/>
  </bookViews>
  <sheets>
    <sheet name="NGAY THANG" sheetId="29" r:id="rId1"/>
    <sheet name="Tong quat" sheetId="5" state="hidden" r:id="rId2"/>
    <sheet name="BCThuNhap_06203" sheetId="9" r:id="rId3"/>
    <sheet name="BCTinhHinhTaiChinh_06105" sheetId="10" r:id="rId4"/>
    <sheet name="PL15" sheetId="11" state="hidden" r:id="rId5"/>
    <sheet name="B03_181" sheetId="19" r:id="rId6"/>
    <sheet name="B04_181" sheetId="20" r:id="rId7"/>
    <sheet name="BCTaiSan_06134" sheetId="1" r:id="rId8"/>
    <sheet name="BCKetQuaHoatDong_06135" sheetId="2" r:id="rId9"/>
    <sheet name="BCDanhMucDauTu_06136" sheetId="3" r:id="rId10"/>
    <sheet name="Khac_06137" sheetId="4" r:id="rId11"/>
    <sheet name="TB310815" sheetId="14" state="hidden" r:id="rId12"/>
    <sheet name="Sheet1" sheetId="8" state="hidden" r:id="rId13"/>
    <sheet name="Sheet2" sheetId="12" state="hidden" r:id="rId14"/>
    <sheet name="Raw TB" sheetId="13" state="hidden" r:id="rId15"/>
    <sheet name="PURCHASES &amp; SALES" sheetId="17" state="hidden" r:id="rId16"/>
    <sheet name="BC vay chuan" sheetId="24" r:id="rId17"/>
    <sheet name="B_DauTu DT nuoc ngoai" sheetId="35" r:id="rId18"/>
    <sheet name=" BC han muc nuoc ngoai" sheetId="31" state="hidden" r:id="rId19"/>
    <sheet name="BC TS DT nuoc ngoai  " sheetId="32" state="hidden" r:id="rId20"/>
    <sheet name="BCKetQuaHoatDong DT nuoc ngoai " sheetId="33" state="hidden" r:id="rId21"/>
    <sheet name="BCDanhMucDauTu DT nuoc ngoai " sheetId="34" state="hidden" r:id="rId22"/>
    <sheet name="BC Han muc nuoc ngoai" sheetId="25" state="hidden" r:id="rId23"/>
    <sheet name="BC TS DT nuoc ngoai" sheetId="26" state="hidden" r:id="rId24"/>
    <sheet name="BCKetQuaHoatDong DT nuoc ngoai" sheetId="27" state="hidden" r:id="rId25"/>
    <sheet name="BCDanhMucDauTu DT nuoc ngoai" sheetId="28" state="hidden" r:id="rId26"/>
  </sheets>
  <definedNames>
    <definedName name="_xlnm._FilterDatabase" localSheetId="17" hidden="1">#REF!</definedName>
    <definedName name="_xlnm._FilterDatabase" localSheetId="6" hidden="1">B04_181!$A$15:$G$54</definedName>
    <definedName name="_xlnm._FilterDatabase" localSheetId="22" hidden="1">#REF!</definedName>
    <definedName name="_xlnm._FilterDatabase" localSheetId="23" hidden="1">#REF!</definedName>
    <definedName name="_xlnm._FilterDatabase" localSheetId="16" hidden="1">#REF!</definedName>
    <definedName name="_xlnm._FilterDatabase" localSheetId="25" hidden="1">#REF!</definedName>
    <definedName name="_xlnm._FilterDatabase" localSheetId="9" hidden="1">BCDanhMucDauTu_06136!$A$13:$G$59</definedName>
    <definedName name="_xlnm._FilterDatabase" localSheetId="24" hidden="1">#REF!</definedName>
    <definedName name="_xlnm._FilterDatabase" localSheetId="8" hidden="1">BCKetQuaHoatDong_06135!$A$13:$G$69</definedName>
    <definedName name="_xlnm._FilterDatabase" localSheetId="7" hidden="1">BCTaiSan_06134!$A$11:$F$67</definedName>
    <definedName name="_xlnm._FilterDatabase" localSheetId="2" hidden="1">BCThuNhap_06203!$A$13:$WTD$63</definedName>
    <definedName name="_xlnm._FilterDatabase" localSheetId="0" hidden="1">#REF!</definedName>
    <definedName name="_xlnm._FilterDatabase" hidden="1">#REF!</definedName>
    <definedName name="_xlnm.Print_Area" localSheetId="18">' BC han muc nuoc ngoai'!$A$1:$D$40</definedName>
    <definedName name="_xlnm.Print_Area" localSheetId="17">'B_DauTu DT nuoc ngoai'!$A$1:$H$107</definedName>
    <definedName name="_xlnm.Print_Area" localSheetId="5">B03_181!$A$1:$E$32</definedName>
    <definedName name="_xlnm.Print_Area" localSheetId="6">B04_181!$A$1:$G$65</definedName>
    <definedName name="_xlnm.Print_Area" localSheetId="22">'BC Han muc nuoc ngoai'!$A$1:$D$40</definedName>
    <definedName name="_xlnm.Print_Area" localSheetId="23">'BC TS DT nuoc ngoai'!$A$1:$G$43</definedName>
    <definedName name="_xlnm.Print_Area" localSheetId="19">'BC TS DT nuoc ngoai  '!$A$1:$G$48</definedName>
    <definedName name="_xlnm.Print_Area" localSheetId="16">'BC vay chuan'!$A$1:$K$36</definedName>
    <definedName name="_xlnm.Print_Area" localSheetId="25">'BCDanhMucDauTu DT nuoc ngoai'!$A$1:$H$51</definedName>
    <definedName name="_xlnm.Print_Area" localSheetId="21">'BCDanhMucDauTu DT nuoc ngoai '!$A$1:$H$51</definedName>
    <definedName name="_xlnm.Print_Area" localSheetId="9">BCDanhMucDauTu_06136!$A$1:$G$73</definedName>
    <definedName name="_xlnm.Print_Area" localSheetId="24">'BCKetQuaHoatDong DT nuoc ngoai'!$A$1:$G$41</definedName>
    <definedName name="_xlnm.Print_Area" localSheetId="20">'BCKetQuaHoatDong DT nuoc ngoai '!$A$1:$G$45</definedName>
    <definedName name="_xlnm.Print_Area" localSheetId="8">BCKetQuaHoatDong_06135!$A$1:$F$86</definedName>
    <definedName name="_xlnm.Print_Area" localSheetId="7">BCTaiSan_06134!$A$1:$F$81</definedName>
    <definedName name="_xlnm.Print_Area" localSheetId="2">BCThuNhap_06203!$B$1:$I$73</definedName>
    <definedName name="_xlnm.Print_Area" localSheetId="3">BCTinhHinhTaiChinh_06105!$A$1:$F$97</definedName>
    <definedName name="_xlnm.Print_Area" localSheetId="10">Khac_06137!$A$1:$E$58</definedName>
    <definedName name="_xlnm.Print_Area" localSheetId="0">'NGAY THANG'!$A$1:$F$30</definedName>
    <definedName name="_xlnm.Print_Area" localSheetId="4">'PL15'!$C$1:$H$60</definedName>
    <definedName name="_xlnm.Print_Area" localSheetId="1">'Tong quat'!$A$1:$F$40</definedName>
    <definedName name="_xlnm.Print_Titles" localSheetId="17">'B_DauTu DT nuoc ngoai'!$68:$68</definedName>
    <definedName name="_xlnm.Print_Titles" localSheetId="6">B04_181!$14:$14</definedName>
    <definedName name="_xlnm.Print_Titles" localSheetId="23">'BC TS DT nuoc ngoai'!$12:$12</definedName>
    <definedName name="_xlnm.Print_Titles" localSheetId="25">'BCDanhMucDauTu DT nuoc ngoai'!$12:$12</definedName>
    <definedName name="_xlnm.Print_Titles" localSheetId="9">BCDanhMucDauTu_06136!$13:$13</definedName>
    <definedName name="_xlnm.Print_Titles" localSheetId="24">'BCKetQuaHoatDong DT nuoc ngoai'!$12:$12</definedName>
    <definedName name="_xlnm.Print_Titles" localSheetId="8">BCKetQuaHoatDong_06135!$13:$13</definedName>
    <definedName name="_xlnm.Print_Titles" localSheetId="7">BCTaiSan_06134!$12:$12</definedName>
    <definedName name="_xlnm.Print_Titles" localSheetId="2">BCThuNhap_06203!$12:$13</definedName>
    <definedName name="_xlnm.Print_Titles" localSheetId="3">BCTinhHinhTaiChinh_06105!$12:$12</definedName>
    <definedName name="_xlnm.Print_Titles" localSheetId="10">Khac_06137!$12:$12</definedName>
  </definedNames>
  <calcPr calcId="162913"/>
</workbook>
</file>

<file path=xl/calcChain.xml><?xml version="1.0" encoding="utf-8"?>
<calcChain xmlns="http://schemas.openxmlformats.org/spreadsheetml/2006/main">
  <c r="C10" i="4" l="1"/>
  <c r="C13" i="29" l="1"/>
  <c r="C12" i="29"/>
  <c r="C9" i="29" l="1"/>
  <c r="C7" i="29" l="1"/>
  <c r="C10" i="29" l="1"/>
  <c r="D9" i="29"/>
  <c r="D13" i="29" l="1"/>
  <c r="C9" i="34" l="1"/>
  <c r="A4" i="34"/>
  <c r="C9" i="33"/>
  <c r="A4" i="33"/>
  <c r="C9" i="32"/>
  <c r="A4" i="32"/>
  <c r="C10" i="31"/>
  <c r="A5" i="31"/>
  <c r="A4" i="4" l="1"/>
  <c r="G35" i="11" l="1"/>
  <c r="G37" i="11" s="1"/>
  <c r="G23" i="11"/>
  <c r="G19" i="11"/>
  <c r="G15" i="11"/>
  <c r="G17" i="11"/>
  <c r="G16" i="11"/>
  <c r="G22" i="11" l="1"/>
  <c r="G24" i="11" s="1"/>
  <c r="G20" i="11" l="1"/>
  <c r="G21" i="11" l="1"/>
  <c r="D12" i="29"/>
  <c r="C11" i="29"/>
  <c r="D11" i="29"/>
  <c r="D8" i="29"/>
  <c r="C8" i="29"/>
  <c r="D7" i="29"/>
  <c r="A4" i="27"/>
  <c r="C10" i="25"/>
  <c r="C9" i="26" s="1"/>
  <c r="C9" i="27" s="1"/>
  <c r="C9" i="28" s="1"/>
  <c r="F10" i="11"/>
  <c r="C5" i="11"/>
  <c r="G39" i="11" l="1"/>
  <c r="G40" i="11" s="1"/>
  <c r="G26" i="11"/>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comments1.xml><?xml version="1.0" encoding="utf-8"?>
<comments xmlns="http://schemas.openxmlformats.org/spreadsheetml/2006/main">
  <authors>
    <author/>
  </authors>
  <commentList>
    <comment ref="P15" authorId="0" shapeId="0">
      <text>
        <r>
          <rPr>
            <sz val="10"/>
            <rFont val="Arial"/>
            <family val="2"/>
          </rPr>
          <t>Ô chỉ tiêu có định dạng số. Đơn vị tính x 1 (hoặc %)</t>
        </r>
      </text>
    </comment>
    <comment ref="Q15" authorId="0" shapeId="0">
      <text>
        <r>
          <rPr>
            <sz val="10"/>
            <rFont val="Arial"/>
            <family val="2"/>
          </rPr>
          <t>Ô chỉ tiêu có định dạng số. Đơn vị tính x 1 (hoặc %)</t>
        </r>
      </text>
    </comment>
    <comment ref="R15" authorId="0" shapeId="0">
      <text>
        <r>
          <rPr>
            <sz val="10"/>
            <rFont val="Arial"/>
            <family val="2"/>
          </rPr>
          <t>Ô chỉ tiêu có định dạng số. Đơn vị tính x 1 (hoặc %)</t>
        </r>
      </text>
    </comment>
    <comment ref="P16" authorId="0" shapeId="0">
      <text>
        <r>
          <rPr>
            <sz val="10"/>
            <rFont val="Arial"/>
            <family val="2"/>
          </rPr>
          <t>Ô chỉ tiêu có định dạng số. Đơn vị tính x 1 (hoặc %)</t>
        </r>
      </text>
    </comment>
    <comment ref="Q16" authorId="0" shapeId="0">
      <text>
        <r>
          <rPr>
            <sz val="10"/>
            <rFont val="Arial"/>
            <family val="2"/>
          </rPr>
          <t>Ô chỉ tiêu có định dạng số. Đơn vị tính x 1 (hoặc %)</t>
        </r>
      </text>
    </comment>
    <comment ref="R16" authorId="0" shapeId="0">
      <text>
        <r>
          <rPr>
            <sz val="10"/>
            <rFont val="Arial"/>
            <family val="2"/>
          </rPr>
          <t>Ô chỉ tiêu có định dạng số. Đơn vị tính x 1 (hoặc %)</t>
        </r>
      </text>
    </comment>
    <comment ref="M18" authorId="0" shapeId="0">
      <text>
        <r>
          <rPr>
            <sz val="10"/>
            <rFont val="Arial"/>
            <family val="2"/>
          </rPr>
          <t>Ô chỉ tiêu có định dạng ký tự
Dữ liệu động đầu vào hợp lệ khi chỉ được thêm dòng trên ô này.</t>
        </r>
      </text>
    </comment>
    <comment ref="N18" authorId="0" shapeId="0">
      <text>
        <r>
          <rPr>
            <sz val="10"/>
            <rFont val="Arial"/>
            <family val="2"/>
          </rPr>
          <t>Ô chỉ tiêu có định dạng ký tự
Dữ liệu động đầu vào hợp lệ khi chỉ được thêm dòng trên ô này.</t>
        </r>
      </text>
    </comment>
    <comment ref="O18" authorId="0" shapeId="0">
      <text>
        <r>
          <rPr>
            <sz val="10"/>
            <rFont val="Arial"/>
            <family val="2"/>
          </rPr>
          <t>Ô chỉ tiêu có định dạng ký tự
Dữ liệu động đầu vào hợp lệ khi chỉ được thêm dòng trên ô này.</t>
        </r>
      </text>
    </comment>
    <comment ref="P18" authorId="0" shapeId="0">
      <text>
        <r>
          <rPr>
            <sz val="10"/>
            <rFont val="Arial"/>
            <family val="2"/>
          </rPr>
          <t>Ô chỉ tiêu có định dạng số. Đơn vị tính x 1 (hoặc %)</t>
        </r>
      </text>
    </comment>
    <comment ref="Q18" authorId="0" shapeId="0">
      <text>
        <r>
          <rPr>
            <sz val="10"/>
            <rFont val="Arial"/>
            <family val="2"/>
          </rPr>
          <t>Ô chỉ tiêu có định dạng số. Đơn vị tính x 1 (hoặc %)</t>
        </r>
      </text>
    </comment>
    <comment ref="R18" authorId="0" shapeId="0">
      <text>
        <r>
          <rPr>
            <sz val="10"/>
            <rFont val="Arial"/>
            <family val="2"/>
          </rPr>
          <t>Ô chỉ tiêu có định dạng số. Đơn vị tính x 1 (hoặc %)</t>
        </r>
      </text>
    </comment>
    <comment ref="M20" authorId="0" shapeId="0">
      <text>
        <r>
          <rPr>
            <sz val="10"/>
            <rFont val="Arial"/>
            <family val="2"/>
          </rPr>
          <t>Ô chỉ tiêu có định dạng ký tự
Dữ liệu động đầu vào hợp lệ khi chỉ được thêm dòng trên ô này.</t>
        </r>
      </text>
    </comment>
    <comment ref="N20" authorId="0" shapeId="0">
      <text>
        <r>
          <rPr>
            <sz val="10"/>
            <rFont val="Arial"/>
            <family val="2"/>
          </rPr>
          <t>Ô chỉ tiêu có định dạng ký tự
Dữ liệu động đầu vào hợp lệ khi chỉ được thêm dòng trên ô này.</t>
        </r>
      </text>
    </comment>
    <comment ref="O20" authorId="0" shapeId="0">
      <text>
        <r>
          <rPr>
            <sz val="10"/>
            <rFont val="Arial"/>
            <family val="2"/>
          </rPr>
          <t>Ô chỉ tiêu có định dạng ký tự
Dữ liệu động đầu vào hợp lệ khi chỉ được thêm dòng trên ô này.</t>
        </r>
      </text>
    </comment>
    <comment ref="P20" authorId="0" shapeId="0">
      <text>
        <r>
          <rPr>
            <sz val="10"/>
            <rFont val="Arial"/>
            <family val="2"/>
          </rPr>
          <t>Ô chỉ tiêu có định dạng số. Đơn vị tính x 1 (hoặc %)
Dữ liệu động đầu vào hợp lệ khi chỉ được thêm dòng trên ô này.</t>
        </r>
      </text>
    </comment>
    <comment ref="Q20" authorId="0" shapeId="0">
      <text>
        <r>
          <rPr>
            <sz val="10"/>
            <rFont val="Arial"/>
            <family val="2"/>
          </rPr>
          <t>Ô chỉ tiêu có định dạng số. Đơn vị tính x 1 (hoặc %)
Dữ liệu động đầu vào hợp lệ khi chỉ được thêm dòng trên ô này.</t>
        </r>
      </text>
    </comment>
    <comment ref="R20" authorId="0" shapeId="0">
      <text>
        <r>
          <rPr>
            <sz val="10"/>
            <rFont val="Arial"/>
            <family val="2"/>
          </rPr>
          <t>Ô chỉ tiêu có định dạng số. Đơn vị tính x 1 (hoặc %)
Dữ liệu động đầu vào hợp lệ khi chỉ được thêm dòng trên ô này.</t>
        </r>
      </text>
    </comment>
    <comment ref="P21" authorId="0" shapeId="0">
      <text>
        <r>
          <rPr>
            <sz val="10"/>
            <rFont val="Arial"/>
            <family val="2"/>
          </rPr>
          <t>Ô chỉ tiêu có định dạng số. Đơn vị tính x 1 (hoặc %)
Dữ liệu động đầu vào hợp lệ khi chỉ được thêm dòng trên ô này.</t>
        </r>
      </text>
    </comment>
    <comment ref="Q21" authorId="0" shapeId="0">
      <text>
        <r>
          <rPr>
            <sz val="10"/>
            <rFont val="Arial"/>
            <family val="2"/>
          </rPr>
          <t>Ô chỉ tiêu có định dạng số. Đơn vị tính x 1 (hoặc %)</t>
        </r>
      </text>
    </comment>
    <comment ref="R21" authorId="0" shapeId="0">
      <text>
        <r>
          <rPr>
            <sz val="10"/>
            <rFont val="Arial"/>
            <family val="2"/>
          </rPr>
          <t>Ô chỉ tiêu có định dạng số. Đơn vị tính x 1 (hoặc %)</t>
        </r>
      </text>
    </comment>
    <comment ref="M23" authorId="0" shapeId="0">
      <text>
        <r>
          <rPr>
            <sz val="10"/>
            <rFont val="Arial"/>
            <family val="2"/>
          </rPr>
          <t>Ô chỉ tiêu có định dạng ký tự
Dữ liệu động đầu vào hợp lệ khi chỉ được thêm dòng trên ô này.</t>
        </r>
      </text>
    </comment>
    <comment ref="N23" authorId="0" shapeId="0">
      <text>
        <r>
          <rPr>
            <sz val="10"/>
            <rFont val="Arial"/>
            <family val="2"/>
          </rPr>
          <t>Ô chỉ tiêu có định dạng ký tự
Dữ liệu động đầu vào hợp lệ khi chỉ được thêm dòng trên ô này.</t>
        </r>
      </text>
    </comment>
    <comment ref="O23" authorId="0" shapeId="0">
      <text>
        <r>
          <rPr>
            <sz val="10"/>
            <rFont val="Arial"/>
            <family val="2"/>
          </rPr>
          <t>Ô chỉ tiêu có định dạng ký tự
Dữ liệu động đầu vào hợp lệ khi chỉ được thêm dòng trên ô này.</t>
        </r>
      </text>
    </comment>
    <comment ref="P23" authorId="0" shapeId="0">
      <text>
        <r>
          <rPr>
            <sz val="10"/>
            <rFont val="Arial"/>
            <family val="2"/>
          </rPr>
          <t>Ô chỉ tiêu có định dạng số. Đơn vị tính x 1 (hoặc %)
Dữ liệu động đầu vào hợp lệ khi chỉ được thêm dòng trên ô này.</t>
        </r>
      </text>
    </comment>
    <comment ref="Q23" authorId="0" shapeId="0">
      <text>
        <r>
          <rPr>
            <sz val="10"/>
            <rFont val="Arial"/>
            <family val="2"/>
          </rPr>
          <t>Ô chỉ tiêu có định dạng số. Đơn vị tính x 1 (hoặc %)
Dữ liệu động đầu vào hợp lệ khi chỉ được thêm dòng trên ô này.</t>
        </r>
      </text>
    </comment>
    <comment ref="R23" authorId="0" shapeId="0">
      <text>
        <r>
          <rPr>
            <sz val="10"/>
            <rFont val="Arial"/>
            <family val="2"/>
          </rPr>
          <t>Ô chỉ tiêu có định dạng số. Đơn vị tính x 1 (hoặc %)
Dữ liệu động đầu vào hợp lệ khi chỉ được thêm dòng trên ô này.</t>
        </r>
      </text>
    </comment>
    <comment ref="P24" authorId="0" shapeId="0">
      <text>
        <r>
          <rPr>
            <sz val="10"/>
            <rFont val="Arial"/>
            <family val="2"/>
          </rPr>
          <t>Ô chỉ tiêu có định dạng số. Đơn vị tính x 1 (hoặc %)</t>
        </r>
      </text>
    </comment>
    <comment ref="Q24" authorId="0" shapeId="0">
      <text>
        <r>
          <rPr>
            <sz val="10"/>
            <rFont val="Arial"/>
            <family val="2"/>
          </rPr>
          <t>Ô chỉ tiêu có định dạng số. Đơn vị tính x 1 (hoặc %)</t>
        </r>
      </text>
    </comment>
    <comment ref="R24" authorId="0" shapeId="0">
      <text>
        <r>
          <rPr>
            <sz val="10"/>
            <rFont val="Arial"/>
            <family val="2"/>
          </rPr>
          <t>Ô chỉ tiêu có định dạng số. Đơn vị tính x 1 (hoặc %)</t>
        </r>
      </text>
    </comment>
    <comment ref="M26" authorId="0" shapeId="0">
      <text>
        <r>
          <rPr>
            <sz val="10"/>
            <rFont val="Arial"/>
            <family val="2"/>
          </rPr>
          <t>Ô chỉ tiêu có định dạng ký tự
Dữ liệu động đầu vào hợp lệ khi chỉ được thêm dòng trên ô này.</t>
        </r>
      </text>
    </comment>
    <comment ref="N26" authorId="0" shapeId="0">
      <text>
        <r>
          <rPr>
            <sz val="10"/>
            <rFont val="Arial"/>
            <family val="2"/>
          </rPr>
          <t>Ô chỉ tiêu có định dạng ký tự
Dữ liệu động đầu vào hợp lệ khi chỉ được thêm dòng trên ô này.</t>
        </r>
      </text>
    </comment>
    <comment ref="O26" authorId="0" shapeId="0">
      <text>
        <r>
          <rPr>
            <sz val="10"/>
            <rFont val="Arial"/>
            <family val="2"/>
          </rPr>
          <t>Ô chỉ tiêu có định dạng ký tự
Dữ liệu động đầu vào hợp lệ khi chỉ được thêm dòng trên ô này.</t>
        </r>
      </text>
    </comment>
    <comment ref="P26" authorId="0" shapeId="0">
      <text>
        <r>
          <rPr>
            <sz val="10"/>
            <rFont val="Arial"/>
            <family val="2"/>
          </rPr>
          <t>Ô chỉ tiêu có định dạng số. Đơn vị tính x 1 (hoặc %)
Dữ liệu động đầu vào hợp lệ khi chỉ được thêm dòng trên ô này.</t>
        </r>
      </text>
    </comment>
    <comment ref="Q26" authorId="0" shapeId="0">
      <text>
        <r>
          <rPr>
            <sz val="10"/>
            <rFont val="Arial"/>
            <family val="2"/>
          </rPr>
          <t>Ô chỉ tiêu có định dạng số. Đơn vị tính x 1 (hoặc %)
Dữ liệu động đầu vào hợp lệ khi chỉ được thêm dòng trên ô này.</t>
        </r>
      </text>
    </comment>
    <comment ref="R26" authorId="0" shapeId="0">
      <text>
        <r>
          <rPr>
            <sz val="10"/>
            <rFont val="Arial"/>
            <family val="2"/>
          </rPr>
          <t>Ô chỉ tiêu có định dạng số. Đơn vị tính x 1 (hoặc %)
Dữ liệu động đầu vào hợp lệ khi chỉ được thêm dòng trên ô này.</t>
        </r>
      </text>
    </comment>
    <comment ref="M28" authorId="0" shapeId="0">
      <text>
        <r>
          <rPr>
            <sz val="10"/>
            <rFont val="Arial"/>
            <family val="2"/>
          </rPr>
          <t>Ô chỉ tiêu có định dạng ký tự
Dữ liệu động đầu vào hợp lệ khi chỉ được thêm dòng trên ô này.</t>
        </r>
      </text>
    </comment>
    <comment ref="N28" authorId="0" shapeId="0">
      <text>
        <r>
          <rPr>
            <sz val="10"/>
            <rFont val="Arial"/>
            <family val="2"/>
          </rPr>
          <t>Ô chỉ tiêu có định dạng ký tự
Dữ liệu động đầu vào hợp lệ khi chỉ được thêm dòng trên ô này.</t>
        </r>
      </text>
    </comment>
    <comment ref="O28" authorId="0" shapeId="0">
      <text>
        <r>
          <rPr>
            <sz val="10"/>
            <rFont val="Arial"/>
            <family val="2"/>
          </rPr>
          <t>Ô chỉ tiêu có định dạng ký tự
Dữ liệu động đầu vào hợp lệ khi chỉ được thêm dòng trên ô này.</t>
        </r>
      </text>
    </comment>
    <comment ref="P28" authorId="0" shapeId="0">
      <text>
        <r>
          <rPr>
            <sz val="10"/>
            <rFont val="Arial"/>
            <family val="2"/>
          </rPr>
          <t>Ô chỉ tiêu có định dạng số. Đơn vị tính x 1 (hoặc %)
Dữ liệu động đầu vào hợp lệ khi chỉ được thêm dòng trên ô này.</t>
        </r>
      </text>
    </comment>
    <comment ref="Q28" authorId="0" shapeId="0">
      <text>
        <r>
          <rPr>
            <sz val="10"/>
            <rFont val="Arial"/>
            <family val="2"/>
          </rPr>
          <t>Ô chỉ tiêu có định dạng số. Đơn vị tính x 1 (hoặc %)
Dữ liệu động đầu vào hợp lệ khi chỉ được thêm dòng trên ô này.</t>
        </r>
      </text>
    </comment>
    <comment ref="R28" authorId="0" shapeId="0">
      <text>
        <r>
          <rPr>
            <sz val="10"/>
            <rFont val="Arial"/>
            <family val="2"/>
          </rPr>
          <t>Ô chỉ tiêu có định dạng số. Đơn vị tính x 1 (hoặc %)
Dữ liệu động đầu vào hợp lệ khi chỉ được thêm dòng trên ô này.</t>
        </r>
      </text>
    </comment>
    <comment ref="P29" authorId="0" shapeId="0">
      <text>
        <r>
          <rPr>
            <sz val="10"/>
            <rFont val="Arial"/>
            <family val="2"/>
          </rPr>
          <t>Ô chỉ tiêu có định dạng số. Đơn vị tính x 1 (hoặc %)</t>
        </r>
      </text>
    </comment>
    <comment ref="Q29" authorId="0" shapeId="0">
      <text>
        <r>
          <rPr>
            <sz val="10"/>
            <rFont val="Arial"/>
            <family val="2"/>
          </rPr>
          <t>Ô chỉ tiêu có định dạng số. Đơn vị tính x 1 (hoặc %)</t>
        </r>
      </text>
    </comment>
    <comment ref="R29" authorId="0" shapeId="0">
      <text>
        <r>
          <rPr>
            <sz val="10"/>
            <rFont val="Arial"/>
            <family val="2"/>
          </rPr>
          <t>Ô chỉ tiêu có định dạng số. Đơn vị tính x 1 (hoặc %)</t>
        </r>
      </text>
    </comment>
    <comment ref="M31" authorId="0" shapeId="0">
      <text>
        <r>
          <rPr>
            <sz val="10"/>
            <rFont val="Arial"/>
            <family val="2"/>
          </rPr>
          <t>Ô chỉ tiêu có định dạng ký tự
Dữ liệu động đầu vào hợp lệ khi chỉ được thêm dòng trên ô này.</t>
        </r>
      </text>
    </comment>
    <comment ref="N31" authorId="0" shapeId="0">
      <text>
        <r>
          <rPr>
            <sz val="10"/>
            <rFont val="Arial"/>
            <family val="2"/>
          </rPr>
          <t>Ô chỉ tiêu có định dạng ký tự
Dữ liệu động đầu vào hợp lệ khi chỉ được thêm dòng trên ô này.</t>
        </r>
      </text>
    </comment>
    <comment ref="O31" authorId="0" shapeId="0">
      <text>
        <r>
          <rPr>
            <sz val="10"/>
            <rFont val="Arial"/>
            <family val="2"/>
          </rPr>
          <t>Ô chỉ tiêu có định dạng ký tự
Dữ liệu động đầu vào hợp lệ khi chỉ được thêm dòng trên ô này.</t>
        </r>
      </text>
    </comment>
    <comment ref="P31" authorId="0" shapeId="0">
      <text>
        <r>
          <rPr>
            <sz val="10"/>
            <rFont val="Arial"/>
            <family val="2"/>
          </rPr>
          <t>Ô chỉ tiêu có định dạng số. Đơn vị tính x 1 (hoặc %)
Dữ liệu động đầu vào hợp lệ khi chỉ được thêm dòng trên ô này.</t>
        </r>
      </text>
    </comment>
    <comment ref="Q31" authorId="0" shapeId="0">
      <text>
        <r>
          <rPr>
            <sz val="10"/>
            <rFont val="Arial"/>
            <family val="2"/>
          </rPr>
          <t>Ô chỉ tiêu có định dạng số. Đơn vị tính x 1 (hoặc %)
Dữ liệu động đầu vào hợp lệ khi chỉ được thêm dòng trên ô này.</t>
        </r>
      </text>
    </comment>
    <comment ref="R31" authorId="0" shapeId="0">
      <text>
        <r>
          <rPr>
            <sz val="10"/>
            <rFont val="Arial"/>
            <family val="2"/>
          </rPr>
          <t>Ô chỉ tiêu có định dạng số. Đơn vị tính x 1 (hoặc %)
Dữ liệu động đầu vào hợp lệ khi chỉ được thêm dòng trên ô này.</t>
        </r>
      </text>
    </comment>
    <comment ref="P32" authorId="0" shapeId="0">
      <text>
        <r>
          <rPr>
            <sz val="10"/>
            <rFont val="Arial"/>
            <family val="2"/>
          </rPr>
          <t>Ô chỉ tiêu có định dạng số. Đơn vị tính x 1 (hoặc %)</t>
        </r>
      </text>
    </comment>
    <comment ref="Q32" authorId="0" shapeId="0">
      <text>
        <r>
          <rPr>
            <sz val="10"/>
            <rFont val="Arial"/>
            <family val="2"/>
          </rPr>
          <t>Ô chỉ tiêu có định dạng số. Đơn vị tính x 1 (hoặc %)</t>
        </r>
      </text>
    </comment>
    <comment ref="R32" authorId="0" shapeId="0">
      <text>
        <r>
          <rPr>
            <sz val="10"/>
            <rFont val="Arial"/>
            <family val="2"/>
          </rPr>
          <t>Ô chỉ tiêu có định dạng số. Đơn vị tính x 1 (hoặc %)</t>
        </r>
      </text>
    </comment>
    <comment ref="M34" authorId="0" shapeId="0">
      <text>
        <r>
          <rPr>
            <sz val="10"/>
            <rFont val="Arial"/>
            <family val="2"/>
          </rPr>
          <t>Ô chỉ tiêu có định dạng ký tự
Dữ liệu động đầu vào hợp lệ khi chỉ được thêm dòng trên ô này.</t>
        </r>
      </text>
    </comment>
    <comment ref="N34" authorId="0" shapeId="0">
      <text>
        <r>
          <rPr>
            <sz val="10"/>
            <rFont val="Arial"/>
            <family val="2"/>
          </rPr>
          <t>Ô chỉ tiêu có định dạng ký tự
Dữ liệu động đầu vào hợp lệ khi chỉ được thêm dòng trên ô này.</t>
        </r>
      </text>
    </comment>
    <comment ref="O34" authorId="0" shapeId="0">
      <text>
        <r>
          <rPr>
            <sz val="10"/>
            <rFont val="Arial"/>
            <family val="2"/>
          </rPr>
          <t>Ô chỉ tiêu có định dạng ký tự
Dữ liệu động đầu vào hợp lệ khi chỉ được thêm dòng trên ô này.</t>
        </r>
      </text>
    </comment>
    <comment ref="P34" authorId="0" shapeId="0">
      <text>
        <r>
          <rPr>
            <sz val="10"/>
            <rFont val="Arial"/>
            <family val="2"/>
          </rPr>
          <t>Ô chỉ tiêu có định dạng số. Đơn vị tính x 1 (hoặc %)</t>
        </r>
      </text>
    </comment>
    <comment ref="Q34" authorId="0" shapeId="0">
      <text>
        <r>
          <rPr>
            <sz val="10"/>
            <rFont val="Arial"/>
            <family val="2"/>
          </rPr>
          <t>Ô chỉ tiêu có định dạng số. Đơn vị tính x 1 (hoặc %)</t>
        </r>
      </text>
    </comment>
    <comment ref="R34" authorId="0" shapeId="0">
      <text>
        <r>
          <rPr>
            <sz val="10"/>
            <rFont val="Arial"/>
            <family val="2"/>
          </rPr>
          <t>Ô chỉ tiêu có định dạng số. Đơn vị tính x 1 (hoặc %)</t>
        </r>
      </text>
    </comment>
    <comment ref="M36" authorId="0" shapeId="0">
      <text>
        <r>
          <rPr>
            <sz val="10"/>
            <rFont val="Arial"/>
            <family val="2"/>
          </rPr>
          <t>Ô chỉ tiêu có định dạng ký tự
Dữ liệu động đầu vào hợp lệ khi chỉ được thêm dòng trên ô này.</t>
        </r>
      </text>
    </comment>
    <comment ref="N36" authorId="0" shapeId="0">
      <text>
        <r>
          <rPr>
            <sz val="10"/>
            <rFont val="Arial"/>
            <family val="2"/>
          </rPr>
          <t>Ô chỉ tiêu có định dạng ký tự
Dữ liệu động đầu vào hợp lệ khi chỉ được thêm dòng trên ô này.</t>
        </r>
      </text>
    </comment>
    <comment ref="O36" authorId="0" shapeId="0">
      <text>
        <r>
          <rPr>
            <sz val="10"/>
            <rFont val="Arial"/>
            <family val="2"/>
          </rPr>
          <t>Ô chỉ tiêu có định dạng ký tự
Dữ liệu động đầu vào hợp lệ khi chỉ được thêm dòng trên ô này.</t>
        </r>
      </text>
    </comment>
    <comment ref="P36" authorId="0" shapeId="0">
      <text>
        <r>
          <rPr>
            <sz val="10"/>
            <rFont val="Arial"/>
            <family val="2"/>
          </rPr>
          <t>Ô chỉ tiêu có định dạng số. Đơn vị tính x 1 (hoặc %)</t>
        </r>
      </text>
    </comment>
    <comment ref="Q36" authorId="0" shapeId="0">
      <text>
        <r>
          <rPr>
            <sz val="10"/>
            <rFont val="Arial"/>
            <family val="2"/>
          </rPr>
          <t>Ô chỉ tiêu có định dạng số. Đơn vị tính x 1 (hoặc %)</t>
        </r>
      </text>
    </comment>
    <comment ref="R36" authorId="0" shapeId="0">
      <text>
        <r>
          <rPr>
            <sz val="10"/>
            <rFont val="Arial"/>
            <family val="2"/>
          </rPr>
          <t>Ô chỉ tiêu có định dạng số. Đơn vị tính x 1 (hoặc %)</t>
        </r>
      </text>
    </comment>
    <comment ref="M38" authorId="0" shapeId="0">
      <text>
        <r>
          <rPr>
            <sz val="10"/>
            <rFont val="Arial"/>
            <family val="2"/>
          </rPr>
          <t>Ô chỉ tiêu có định dạng ký tự
Dữ liệu động đầu vào hợp lệ khi chỉ được thêm dòng trên ô này.</t>
        </r>
      </text>
    </comment>
    <comment ref="N38" authorId="0" shapeId="0">
      <text>
        <r>
          <rPr>
            <sz val="10"/>
            <rFont val="Arial"/>
            <family val="2"/>
          </rPr>
          <t>Ô chỉ tiêu có định dạng ký tự
Dữ liệu động đầu vào hợp lệ khi chỉ được thêm dòng trên ô này.</t>
        </r>
      </text>
    </comment>
    <comment ref="O38" authorId="0" shapeId="0">
      <text>
        <r>
          <rPr>
            <sz val="10"/>
            <rFont val="Arial"/>
            <family val="2"/>
          </rPr>
          <t>Ô chỉ tiêu có định dạng ký tự
Dữ liệu động đầu vào hợp lệ khi chỉ được thêm dòng trên ô này.</t>
        </r>
      </text>
    </comment>
    <comment ref="P38" authorId="0" shapeId="0">
      <text>
        <r>
          <rPr>
            <sz val="10"/>
            <rFont val="Arial"/>
            <family val="2"/>
          </rPr>
          <t>Ô chỉ tiêu có định dạng số. Đơn vị tính x 1 (hoặc %)
Dữ liệu động đầu vào hợp lệ khi chỉ được thêm dòng trên ô này.</t>
        </r>
      </text>
    </comment>
    <comment ref="Q38" authorId="0" shapeId="0">
      <text>
        <r>
          <rPr>
            <sz val="10"/>
            <rFont val="Arial"/>
            <family val="2"/>
          </rPr>
          <t>Ô chỉ tiêu có định dạng số. Đơn vị tính x 1 (hoặc %)
Dữ liệu động đầu vào hợp lệ khi chỉ được thêm dòng trên ô này.</t>
        </r>
      </text>
    </comment>
    <comment ref="R38" authorId="0" shapeId="0">
      <text>
        <r>
          <rPr>
            <sz val="10"/>
            <rFont val="Arial"/>
            <family val="2"/>
          </rPr>
          <t>Ô chỉ tiêu có định dạng số. Đơn vị tính x 1 (hoặc %)
Dữ liệu động đầu vào hợp lệ khi chỉ được thêm dòng trên ô này.</t>
        </r>
      </text>
    </comment>
    <comment ref="P39" authorId="0" shapeId="0">
      <text>
        <r>
          <rPr>
            <sz val="10"/>
            <rFont val="Arial"/>
            <family val="2"/>
          </rPr>
          <t>Ô chỉ tiêu có định dạng số. Đơn vị tính x 1 (hoặc %)</t>
        </r>
      </text>
    </comment>
    <comment ref="Q39" authorId="0" shapeId="0">
      <text>
        <r>
          <rPr>
            <sz val="10"/>
            <rFont val="Arial"/>
            <family val="2"/>
          </rPr>
          <t>Ô chỉ tiêu có định dạng số. Đơn vị tính x 1 (hoặc %)</t>
        </r>
      </text>
    </comment>
    <comment ref="R39" authorId="0" shapeId="0">
      <text>
        <r>
          <rPr>
            <sz val="10"/>
            <rFont val="Arial"/>
            <family val="2"/>
          </rPr>
          <t>Ô chỉ tiêu có định dạng số. Đơn vị tính x 1 (hoặc %)</t>
        </r>
      </text>
    </comment>
    <comment ref="M41" authorId="0" shapeId="0">
      <text>
        <r>
          <rPr>
            <sz val="10"/>
            <rFont val="Arial"/>
            <family val="2"/>
          </rPr>
          <t>Ô chỉ tiêu có định dạng ký tự
Dữ liệu động đầu vào hợp lệ khi chỉ được thêm dòng trên ô này.</t>
        </r>
      </text>
    </comment>
    <comment ref="N41" authorId="0" shapeId="0">
      <text>
        <r>
          <rPr>
            <sz val="10"/>
            <rFont val="Arial"/>
            <family val="2"/>
          </rPr>
          <t>Ô chỉ tiêu có định dạng ký tự
Dữ liệu động đầu vào hợp lệ khi chỉ được thêm dòng trên ô này.</t>
        </r>
      </text>
    </comment>
    <comment ref="O41" authorId="0" shapeId="0">
      <text>
        <r>
          <rPr>
            <sz val="10"/>
            <rFont val="Arial"/>
            <family val="2"/>
          </rPr>
          <t>Ô chỉ tiêu có định dạng ký tự
Dữ liệu động đầu vào hợp lệ khi chỉ được thêm dòng trên ô này.</t>
        </r>
      </text>
    </comment>
    <comment ref="P41" authorId="0" shapeId="0">
      <text>
        <r>
          <rPr>
            <sz val="10"/>
            <rFont val="Arial"/>
            <family val="2"/>
          </rPr>
          <t>Ô chỉ tiêu có định dạng số. Đơn vị tính x 1 (hoặc %)
Dữ liệu động đầu vào hợp lệ khi chỉ được thêm dòng trên ô này.</t>
        </r>
      </text>
    </comment>
    <comment ref="Q41" authorId="0" shapeId="0">
      <text>
        <r>
          <rPr>
            <sz val="10"/>
            <rFont val="Arial"/>
            <family val="2"/>
          </rPr>
          <t>Ô chỉ tiêu có định dạng số. Đơn vị tính x 1 (hoặc %)
Dữ liệu động đầu vào hợp lệ khi chỉ được thêm dòng trên ô này.</t>
        </r>
      </text>
    </comment>
    <comment ref="R41" authorId="0" shapeId="0">
      <text>
        <r>
          <rPr>
            <sz val="10"/>
            <rFont val="Arial"/>
            <family val="2"/>
          </rPr>
          <t>Ô chỉ tiêu có định dạng số. Đơn vị tính x 1 (hoặc %)
Dữ liệu động đầu vào hợp lệ khi chỉ được thêm dòng trên ô này.</t>
        </r>
      </text>
    </comment>
    <comment ref="P42" authorId="0" shapeId="0">
      <text>
        <r>
          <rPr>
            <sz val="10"/>
            <rFont val="Arial"/>
            <family val="2"/>
          </rPr>
          <t>Ô chỉ tiêu có định dạng số. Đơn vị tính x 1 (hoặc %)</t>
        </r>
      </text>
    </comment>
    <comment ref="Q42" authorId="0" shapeId="0">
      <text>
        <r>
          <rPr>
            <sz val="10"/>
            <rFont val="Arial"/>
            <family val="2"/>
          </rPr>
          <t>Ô chỉ tiêu có định dạng số. Đơn vị tính x 1 (hoặc %)</t>
        </r>
      </text>
    </comment>
    <comment ref="R42" authorId="0" shapeId="0">
      <text>
        <r>
          <rPr>
            <sz val="10"/>
            <rFont val="Arial"/>
            <family val="2"/>
          </rPr>
          <t>Ô chỉ tiêu có định dạng số. Đơn vị tính x 1 (hoặc %)</t>
        </r>
      </text>
    </comment>
    <comment ref="P44" authorId="0" shapeId="0">
      <text>
        <r>
          <rPr>
            <sz val="10"/>
            <rFont val="Arial"/>
            <family val="2"/>
          </rPr>
          <t>Ô chỉ tiêu có định dạng số. Đơn vị tính x 1 (hoặc %)</t>
        </r>
      </text>
    </comment>
    <comment ref="Q44" authorId="0" shapeId="0">
      <text>
        <r>
          <rPr>
            <sz val="10"/>
            <rFont val="Arial"/>
            <family val="2"/>
          </rPr>
          <t>Ô chỉ tiêu có định dạng số. Đơn vị tính x 1 (hoặc %)</t>
        </r>
      </text>
    </comment>
    <comment ref="R44" authorId="0" shapeId="0">
      <text>
        <r>
          <rPr>
            <sz val="10"/>
            <rFont val="Arial"/>
            <family val="2"/>
          </rPr>
          <t>Ô chỉ tiêu có định dạng số. Đơn vị tính x 1 (hoặc %)</t>
        </r>
      </text>
    </comment>
    <comment ref="M46" authorId="0" shapeId="0">
      <text>
        <r>
          <rPr>
            <sz val="10"/>
            <rFont val="Arial"/>
            <family val="2"/>
          </rPr>
          <t>Ô chỉ tiêu có định dạng ký tự
Dữ liệu động đầu vào hợp lệ khi chỉ được thêm dòng trên ô này.</t>
        </r>
      </text>
    </comment>
    <comment ref="N46" authorId="0" shapeId="0">
      <text>
        <r>
          <rPr>
            <sz val="10"/>
            <rFont val="Arial"/>
            <family val="2"/>
          </rPr>
          <t>Ô chỉ tiêu có định dạng ký tự
Dữ liệu động đầu vào hợp lệ khi chỉ được thêm dòng trên ô này.</t>
        </r>
      </text>
    </comment>
    <comment ref="O46" authorId="0" shapeId="0">
      <text>
        <r>
          <rPr>
            <sz val="10"/>
            <rFont val="Arial"/>
            <family val="2"/>
          </rPr>
          <t>Ô chỉ tiêu có định dạng ký tự
Dữ liệu động đầu vào hợp lệ khi chỉ được thêm dòng trên ô này.</t>
        </r>
      </text>
    </comment>
    <comment ref="P46" authorId="0" shapeId="0">
      <text>
        <r>
          <rPr>
            <sz val="10"/>
            <rFont val="Arial"/>
            <family val="2"/>
          </rPr>
          <t>Ô chỉ tiêu có định dạng số. Đơn vị tính x 1 (hoặc %)</t>
        </r>
      </text>
    </comment>
    <comment ref="Q46" authorId="0" shapeId="0">
      <text>
        <r>
          <rPr>
            <sz val="10"/>
            <rFont val="Arial"/>
            <family val="2"/>
          </rPr>
          <t>Ô chỉ tiêu có định dạng số. Đơn vị tính x 1 (hoặc %)</t>
        </r>
      </text>
    </comment>
    <comment ref="R46" authorId="0" shapeId="0">
      <text>
        <r>
          <rPr>
            <sz val="10"/>
            <rFont val="Arial"/>
            <family val="2"/>
          </rPr>
          <t>Ô chỉ tiêu có định dạng số. Đơn vị tính x 1 (hoặc %)</t>
        </r>
      </text>
    </comment>
    <comment ref="M48" authorId="0" shapeId="0">
      <text>
        <r>
          <rPr>
            <sz val="10"/>
            <rFont val="Arial"/>
            <family val="2"/>
          </rPr>
          <t>Ô chỉ tiêu có định dạng ký tự
Dữ liệu động đầu vào hợp lệ khi chỉ được thêm dòng trên ô này.</t>
        </r>
      </text>
    </comment>
    <comment ref="N48" authorId="0" shapeId="0">
      <text>
        <r>
          <rPr>
            <sz val="10"/>
            <rFont val="Arial"/>
            <family val="2"/>
          </rPr>
          <t>Ô chỉ tiêu có định dạng ký tự
Dữ liệu động đầu vào hợp lệ khi chỉ được thêm dòng trên ô này.</t>
        </r>
      </text>
    </comment>
    <comment ref="O48" authorId="0" shapeId="0">
      <text>
        <r>
          <rPr>
            <sz val="10"/>
            <rFont val="Arial"/>
            <family val="2"/>
          </rPr>
          <t>Ô chỉ tiêu có định dạng ký tự
Dữ liệu động đầu vào hợp lệ khi chỉ được thêm dòng trên ô này.</t>
        </r>
      </text>
    </comment>
    <comment ref="M50" authorId="0" shapeId="0">
      <text>
        <r>
          <rPr>
            <sz val="10"/>
            <rFont val="Arial"/>
            <family val="2"/>
          </rPr>
          <t>Ô chỉ tiêu có định dạng ký tự
Dữ liệu động đầu vào hợp lệ khi chỉ được thêm dòng trên ô này.</t>
        </r>
      </text>
    </comment>
    <comment ref="N50" authorId="0" shapeId="0">
      <text>
        <r>
          <rPr>
            <sz val="10"/>
            <rFont val="Arial"/>
            <family val="2"/>
          </rPr>
          <t>Ô chỉ tiêu có định dạng ký tự
Dữ liệu động đầu vào hợp lệ khi chỉ được thêm dòng trên ô này.</t>
        </r>
      </text>
    </comment>
    <comment ref="O50" authorId="0" shapeId="0">
      <text>
        <r>
          <rPr>
            <sz val="10"/>
            <rFont val="Arial"/>
            <family val="2"/>
          </rPr>
          <t>Ô chỉ tiêu có định dạng ký tự
Dữ liệu động đầu vào hợp lệ khi chỉ được thêm dòng trên ô này.</t>
        </r>
      </text>
    </comment>
    <comment ref="P50" authorId="0" shapeId="0">
      <text>
        <r>
          <rPr>
            <sz val="10"/>
            <rFont val="Arial"/>
            <family val="2"/>
          </rPr>
          <t>Ô chỉ tiêu có định dạng số. Đơn vị tính x 1 (hoặc %)
Dữ liệu động đầu vào hợp lệ khi chỉ được thêm dòng trên ô này.</t>
        </r>
      </text>
    </comment>
    <comment ref="Q50" authorId="0" shapeId="0">
      <text>
        <r>
          <rPr>
            <sz val="10"/>
            <rFont val="Arial"/>
            <family val="2"/>
          </rPr>
          <t>Ô chỉ tiêu có định dạng số. Đơn vị tính x 1 (hoặc %)
Dữ liệu động đầu vào hợp lệ khi chỉ được thêm dòng trên ô này.</t>
        </r>
      </text>
    </comment>
    <comment ref="R50" authorId="0" shapeId="0">
      <text>
        <r>
          <rPr>
            <sz val="10"/>
            <rFont val="Arial"/>
            <family val="2"/>
          </rPr>
          <t>Ô chỉ tiêu có định dạng số. Đơn vị tính x 1 (hoặc %)
Dữ liệu động đầu vào hợp lệ khi chỉ được thêm dòng trên ô này.</t>
        </r>
      </text>
    </comment>
    <comment ref="P52" authorId="0" shapeId="0">
      <text>
        <r>
          <rPr>
            <sz val="10"/>
            <rFont val="Arial"/>
            <family val="2"/>
          </rPr>
          <t>Ô chỉ tiêu có định dạng số. Đơn vị tính x 1 (hoặc %)</t>
        </r>
      </text>
    </comment>
    <comment ref="Q52" authorId="0" shapeId="0">
      <text>
        <r>
          <rPr>
            <sz val="10"/>
            <rFont val="Arial"/>
            <family val="2"/>
          </rPr>
          <t>Ô chỉ tiêu có định dạng số. Đơn vị tính x 1 (hoặc %)</t>
        </r>
      </text>
    </comment>
    <comment ref="R52" authorId="0" shapeId="0">
      <text>
        <r>
          <rPr>
            <sz val="10"/>
            <rFont val="Arial"/>
            <family val="2"/>
          </rPr>
          <t>Ô chỉ tiêu có định dạng số. Đơn vị tính x 1 (hoặc %)</t>
        </r>
      </text>
    </comment>
    <comment ref="P53" authorId="0" shapeId="0">
      <text>
        <r>
          <rPr>
            <sz val="10"/>
            <rFont val="Arial"/>
            <family val="2"/>
          </rPr>
          <t>Ô chỉ tiêu có định dạng số. Đơn vị tính x 1 (hoặc %)</t>
        </r>
      </text>
    </comment>
    <comment ref="Q53" authorId="0" shapeId="0">
      <text>
        <r>
          <rPr>
            <sz val="10"/>
            <rFont val="Arial"/>
            <family val="2"/>
          </rPr>
          <t>Ô chỉ tiêu có định dạng số. Đơn vị tính x 1 (hoặc %)</t>
        </r>
      </text>
    </comment>
    <comment ref="R53" authorId="0" shapeId="0">
      <text>
        <r>
          <rPr>
            <sz val="10"/>
            <rFont val="Arial"/>
            <family val="2"/>
          </rPr>
          <t>Ô chỉ tiêu có định dạng số. Đơn vị tính x 1 (hoặc %)</t>
        </r>
      </text>
    </comment>
    <comment ref="P54" authorId="0" shapeId="0">
      <text>
        <r>
          <rPr>
            <sz val="10"/>
            <rFont val="Arial"/>
            <family val="2"/>
          </rPr>
          <t>Ô chỉ tiêu có định dạng số. Đơn vị tính x 1 (hoặc %)</t>
        </r>
      </text>
    </comment>
    <comment ref="Q54" authorId="0" shapeId="0">
      <text>
        <r>
          <rPr>
            <sz val="10"/>
            <rFont val="Arial"/>
            <family val="2"/>
          </rPr>
          <t>Ô chỉ tiêu có định dạng số. Đơn vị tính x 1 (hoặc %)</t>
        </r>
      </text>
    </comment>
    <comment ref="R54" authorId="0" shapeId="0">
      <text>
        <r>
          <rPr>
            <sz val="10"/>
            <rFont val="Arial"/>
            <family val="2"/>
          </rPr>
          <t>Ô chỉ tiêu có định dạng số. Đơn vị tính x 1 (hoặc %)</t>
        </r>
      </text>
    </comment>
  </commentList>
</comments>
</file>

<file path=xl/comments2.xml><?xml version="1.0" encoding="utf-8"?>
<comments xmlns="http://schemas.openxmlformats.org/spreadsheetml/2006/main">
  <authors>
    <author/>
  </authors>
  <commentList>
    <comment ref="M14" authorId="0" shapeId="0">
      <text>
        <r>
          <rPr>
            <sz val="10"/>
            <rFont val="Arial"/>
            <family val="2"/>
          </rPr>
          <t>Ô chỉ tiêu có định dạng số. Đơn vị tính x 1 (hoặc %)</t>
        </r>
      </text>
    </comment>
    <comment ref="N14" authorId="0" shapeId="0">
      <text>
        <r>
          <rPr>
            <sz val="10"/>
            <rFont val="Arial"/>
            <family val="2"/>
          </rPr>
          <t>Ô chỉ tiêu có định dạng số. Đơn vị tính x 1 (hoặc %)</t>
        </r>
      </text>
    </comment>
    <comment ref="O14" authorId="0" shapeId="0">
      <text>
        <r>
          <rPr>
            <sz val="10"/>
            <rFont val="Arial"/>
            <family val="2"/>
          </rPr>
          <t>Ô chỉ tiêu có định dạng số. Đơn vị tính x 1 (hoặc %)</t>
        </r>
      </text>
    </comment>
    <comment ref="M15" authorId="0" shapeId="0">
      <text>
        <r>
          <rPr>
            <sz val="10"/>
            <rFont val="Arial"/>
            <family val="2"/>
          </rPr>
          <t>Ô chỉ tiêu có định dạng số. Đơn vị tính x 1 (hoặc %)</t>
        </r>
      </text>
    </comment>
    <comment ref="N15" authorId="0" shapeId="0">
      <text>
        <r>
          <rPr>
            <sz val="10"/>
            <rFont val="Arial"/>
            <family val="2"/>
          </rPr>
          <t>Ô chỉ tiêu có định dạng số. Đơn vị tính x 1 (hoặc %)</t>
        </r>
      </text>
    </comment>
    <comment ref="O15" authorId="0" shapeId="0">
      <text>
        <r>
          <rPr>
            <sz val="10"/>
            <rFont val="Arial"/>
            <family val="2"/>
          </rPr>
          <t>Ô chỉ tiêu có định dạng số. Đơn vị tính x 1 (hoặc %)</t>
        </r>
      </text>
    </comment>
    <comment ref="J17" authorId="0" shapeId="0">
      <text>
        <r>
          <rPr>
            <sz val="10"/>
            <rFont val="Arial"/>
            <family val="2"/>
          </rPr>
          <t>Ô chỉ tiêu có định dạng ký tự
Dữ liệu động đầu vào hợp lệ khi chỉ được thêm dòng trên ô này.</t>
        </r>
      </text>
    </comment>
    <comment ref="K17" authorId="0" shapeId="0">
      <text>
        <r>
          <rPr>
            <sz val="10"/>
            <rFont val="Arial"/>
            <family val="2"/>
          </rPr>
          <t>Ô chỉ tiêu có định dạng ký tự
Dữ liệu động đầu vào hợp lệ khi chỉ được thêm dòng trên ô này.</t>
        </r>
      </text>
    </comment>
    <comment ref="L17" authorId="0" shapeId="0">
      <text>
        <r>
          <rPr>
            <sz val="10"/>
            <rFont val="Arial"/>
            <family val="2"/>
          </rPr>
          <t>Ô chỉ tiêu có định dạng ký tự
Dữ liệu động đầu vào hợp lệ khi chỉ được thêm dòng trên ô này.</t>
        </r>
      </text>
    </comment>
    <comment ref="M17" authorId="0" shapeId="0">
      <text>
        <r>
          <rPr>
            <sz val="10"/>
            <rFont val="Arial"/>
            <family val="2"/>
          </rPr>
          <t>Ô chỉ tiêu có định dạng số. Đơn vị tính x 1 (hoặc %)
Dữ liệu động đầu vào hợp lệ khi chỉ được thêm dòng trên ô này.</t>
        </r>
      </text>
    </comment>
    <comment ref="N17" authorId="0" shapeId="0">
      <text>
        <r>
          <rPr>
            <sz val="10"/>
            <rFont val="Arial"/>
            <family val="2"/>
          </rPr>
          <t>Ô chỉ tiêu có định dạng số. Đơn vị tính x 1 (hoặc %)
Dữ liệu động đầu vào hợp lệ khi chỉ được thêm dòng trên ô này.</t>
        </r>
      </text>
    </comment>
    <comment ref="O17" authorId="0" shapeId="0">
      <text>
        <r>
          <rPr>
            <sz val="10"/>
            <rFont val="Arial"/>
            <family val="2"/>
          </rPr>
          <t>Ô chỉ tiêu có định dạng số. Đơn vị tính x 1 (hoặc %)
Dữ liệu động đầu vào hợp lệ khi chỉ được thêm dòng trên ô này.</t>
        </r>
      </text>
    </comment>
    <comment ref="J19" authorId="0" shapeId="0">
      <text>
        <r>
          <rPr>
            <sz val="10"/>
            <rFont val="Arial"/>
            <family val="2"/>
          </rPr>
          <t>Ô chỉ tiêu có định dạng ký tự
Dữ liệu động đầu vào hợp lệ khi chỉ được thêm dòng trên ô này.</t>
        </r>
      </text>
    </comment>
    <comment ref="K19" authorId="0" shapeId="0">
      <text>
        <r>
          <rPr>
            <sz val="10"/>
            <rFont val="Arial"/>
            <family val="2"/>
          </rPr>
          <t>Ô chỉ tiêu có định dạng ký tự
Dữ liệu động đầu vào hợp lệ khi chỉ được thêm dòng trên ô này.</t>
        </r>
      </text>
    </comment>
    <comment ref="L19" authorId="0" shapeId="0">
      <text>
        <r>
          <rPr>
            <sz val="10"/>
            <rFont val="Arial"/>
            <family val="2"/>
          </rPr>
          <t>Ô chỉ tiêu có định dạng ký tự
Dữ liệu động đầu vào hợp lệ khi chỉ được thêm dòng trên ô này.</t>
        </r>
      </text>
    </comment>
    <comment ref="M19" authorId="0" shapeId="0">
      <text>
        <r>
          <rPr>
            <sz val="10"/>
            <rFont val="Arial"/>
            <family val="2"/>
          </rPr>
          <t>Ô chỉ tiêu có định dạng số. Đơn vị tính x 1 (hoặc %)
Dữ liệu động đầu vào hợp lệ khi chỉ được thêm dòng trên ô này.</t>
        </r>
      </text>
    </comment>
    <comment ref="N19" authorId="0" shapeId="0">
      <text>
        <r>
          <rPr>
            <sz val="10"/>
            <rFont val="Arial"/>
            <family val="2"/>
          </rPr>
          <t>Ô chỉ tiêu có định dạng số. Đơn vị tính x 1 (hoặc %)
Dữ liệu động đầu vào hợp lệ khi chỉ được thêm dòng trên ô này.</t>
        </r>
      </text>
    </comment>
    <comment ref="O19" authorId="0" shapeId="0">
      <text>
        <r>
          <rPr>
            <sz val="10"/>
            <rFont val="Arial"/>
            <family val="2"/>
          </rPr>
          <t>Ô chỉ tiêu có định dạng số. Đơn vị tính x 1 (hoặc %)
Dữ liệu động đầu vào hợp lệ khi chỉ được thêm dòng trên ô này.</t>
        </r>
      </text>
    </comment>
    <comment ref="J21" authorId="0" shapeId="0">
      <text>
        <r>
          <rPr>
            <sz val="10"/>
            <rFont val="Arial"/>
            <family val="2"/>
          </rPr>
          <t>Ô chỉ tiêu có định dạng ký tự
Dữ liệu động đầu vào hợp lệ khi chỉ được thêm dòng trên ô này.</t>
        </r>
      </text>
    </comment>
    <comment ref="K21" authorId="0" shapeId="0">
      <text>
        <r>
          <rPr>
            <sz val="10"/>
            <rFont val="Arial"/>
            <family val="2"/>
          </rPr>
          <t>Ô chỉ tiêu có định dạng ký tự
Dữ liệu động đầu vào hợp lệ khi chỉ được thêm dòng trên ô này.</t>
        </r>
      </text>
    </comment>
    <comment ref="L21" authorId="0" shapeId="0">
      <text>
        <r>
          <rPr>
            <sz val="10"/>
            <rFont val="Arial"/>
            <family val="2"/>
          </rPr>
          <t>Ô chỉ tiêu có định dạng ký tự
Dữ liệu động đầu vào hợp lệ khi chỉ được thêm dòng trên ô này.</t>
        </r>
      </text>
    </comment>
    <comment ref="M21" authorId="0" shapeId="0">
      <text>
        <r>
          <rPr>
            <sz val="10"/>
            <rFont val="Arial"/>
            <family val="2"/>
          </rPr>
          <t>Ô chỉ tiêu có định dạng số. Đơn vị tính x 1 (hoặc %)</t>
        </r>
      </text>
    </comment>
    <comment ref="N21" authorId="0" shapeId="0">
      <text>
        <r>
          <rPr>
            <sz val="10"/>
            <rFont val="Arial"/>
            <family val="2"/>
          </rPr>
          <t>Ô chỉ tiêu có định dạng số. Đơn vị tính x 1 (hoặc %)</t>
        </r>
      </text>
    </comment>
    <comment ref="O21" authorId="0" shapeId="0">
      <text>
        <r>
          <rPr>
            <sz val="10"/>
            <rFont val="Arial"/>
            <family val="2"/>
          </rPr>
          <t>Ô chỉ tiêu có định dạng số. Đơn vị tính x 1 (hoặc %)</t>
        </r>
      </text>
    </comment>
    <comment ref="J23" authorId="0" shapeId="0">
      <text>
        <r>
          <rPr>
            <sz val="10"/>
            <rFont val="Arial"/>
            <family val="2"/>
          </rPr>
          <t>Ô chỉ tiêu có định dạng ký tự
Dữ liệu động đầu vào hợp lệ khi chỉ được thêm dòng trên ô này.</t>
        </r>
      </text>
    </comment>
    <comment ref="K23" authorId="0" shapeId="0">
      <text>
        <r>
          <rPr>
            <sz val="10"/>
            <rFont val="Arial"/>
            <family val="2"/>
          </rPr>
          <t>Ô chỉ tiêu có định dạng ký tự
Dữ liệu động đầu vào hợp lệ khi chỉ được thêm dòng trên ô này.</t>
        </r>
      </text>
    </comment>
    <comment ref="L23" authorId="0" shapeId="0">
      <text>
        <r>
          <rPr>
            <sz val="10"/>
            <rFont val="Arial"/>
            <family val="2"/>
          </rPr>
          <t>Ô chỉ tiêu có định dạng ký tự
Dữ liệu động đầu vào hợp lệ khi chỉ được thêm dòng trên ô này.</t>
        </r>
      </text>
    </comment>
    <comment ref="M23" authorId="0" shapeId="0">
      <text>
        <r>
          <rPr>
            <sz val="10"/>
            <rFont val="Arial"/>
            <family val="2"/>
          </rPr>
          <t>Ô chỉ tiêu có định dạng số. Đơn vị tính x 1 (hoặc %)
Dữ liệu động đầu vào hợp lệ khi chỉ được thêm dòng trên ô này.</t>
        </r>
      </text>
    </comment>
    <comment ref="N23" authorId="0" shapeId="0">
      <text>
        <r>
          <rPr>
            <sz val="10"/>
            <rFont val="Arial"/>
            <family val="2"/>
          </rPr>
          <t>Ô chỉ tiêu có định dạng số. Đơn vị tính x 1 (hoặc %)
Dữ liệu động đầu vào hợp lệ khi chỉ được thêm dòng trên ô này.</t>
        </r>
      </text>
    </comment>
    <comment ref="O23" authorId="0" shapeId="0">
      <text>
        <r>
          <rPr>
            <sz val="10"/>
            <rFont val="Arial"/>
            <family val="2"/>
          </rPr>
          <t>Ô chỉ tiêu có định dạng số. Đơn vị tính x 1 (hoặc %)
Dữ liệu động đầu vào hợp lệ khi chỉ được thêm dòng trên ô này.</t>
        </r>
      </text>
    </comment>
    <comment ref="M24" authorId="0" shapeId="0">
      <text>
        <r>
          <rPr>
            <sz val="10"/>
            <rFont val="Arial"/>
            <family val="2"/>
          </rPr>
          <t>Ô chỉ tiêu có định dạng số. Đơn vị tính x 1 (hoặc %)</t>
        </r>
      </text>
    </comment>
    <comment ref="N24" authorId="0" shapeId="0">
      <text>
        <r>
          <rPr>
            <sz val="10"/>
            <rFont val="Arial"/>
            <family val="2"/>
          </rPr>
          <t>Ô chỉ tiêu có định dạng số. Đơn vị tính x 1 (hoặc %)</t>
        </r>
      </text>
    </comment>
    <comment ref="O24" authorId="0" shapeId="0">
      <text>
        <r>
          <rPr>
            <sz val="10"/>
            <rFont val="Arial"/>
            <family val="2"/>
          </rPr>
          <t>Ô chỉ tiêu có định dạng số. Đơn vị tính x 1 (hoặc %)</t>
        </r>
      </text>
    </comment>
    <comment ref="J26" authorId="0" shapeId="0">
      <text>
        <r>
          <rPr>
            <sz val="10"/>
            <rFont val="Arial"/>
            <family val="2"/>
          </rPr>
          <t>Ô chỉ tiêu có định dạng ký tự
Dữ liệu động đầu vào hợp lệ khi chỉ được thêm dòng trên ô này.</t>
        </r>
      </text>
    </comment>
    <comment ref="K26" authorId="0" shapeId="0">
      <text>
        <r>
          <rPr>
            <sz val="10"/>
            <rFont val="Arial"/>
            <family val="2"/>
          </rPr>
          <t>Ô chỉ tiêu có định dạng ký tự
Dữ liệu động đầu vào hợp lệ khi chỉ được thêm dòng trên ô này.</t>
        </r>
      </text>
    </comment>
    <comment ref="L26" authorId="0" shapeId="0">
      <text>
        <r>
          <rPr>
            <sz val="10"/>
            <rFont val="Arial"/>
            <family val="2"/>
          </rPr>
          <t>Ô chỉ tiêu có định dạng ký tự
Dữ liệu động đầu vào hợp lệ khi chỉ được thêm dòng trên ô này.</t>
        </r>
      </text>
    </comment>
    <comment ref="M26" authorId="0" shapeId="0">
      <text>
        <r>
          <rPr>
            <sz val="10"/>
            <rFont val="Arial"/>
            <family val="2"/>
          </rPr>
          <t>Ô chỉ tiêu có định dạng số. Đơn vị tính x 1 (hoặc %)
Dữ liệu động đầu vào hợp lệ khi chỉ được thêm dòng trên ô này.</t>
        </r>
      </text>
    </comment>
    <comment ref="N26" authorId="0" shapeId="0">
      <text>
        <r>
          <rPr>
            <sz val="10"/>
            <rFont val="Arial"/>
            <family val="2"/>
          </rPr>
          <t>Ô chỉ tiêu có định dạng số. Đơn vị tính x 1 (hoặc %)
Dữ liệu động đầu vào hợp lệ khi chỉ được thêm dòng trên ô này.</t>
        </r>
      </text>
    </comment>
    <comment ref="O26" authorId="0" shapeId="0">
      <text>
        <r>
          <rPr>
            <sz val="10"/>
            <rFont val="Arial"/>
            <family val="2"/>
          </rPr>
          <t>Ô chỉ tiêu có định dạng số. Đơn vị tính x 1 (hoặc %)
Dữ liệu động đầu vào hợp lệ khi chỉ được thêm dòng trên ô này.</t>
        </r>
      </text>
    </comment>
    <comment ref="J28" authorId="0" shapeId="0">
      <text>
        <r>
          <rPr>
            <sz val="10"/>
            <rFont val="Arial"/>
            <family val="2"/>
          </rPr>
          <t>Ô chỉ tiêu có định dạng ký tự
Dữ liệu động đầu vào hợp lệ khi chỉ được thêm dòng trên ô này.</t>
        </r>
      </text>
    </comment>
    <comment ref="K28" authorId="0" shapeId="0">
      <text>
        <r>
          <rPr>
            <sz val="10"/>
            <rFont val="Arial"/>
            <family val="2"/>
          </rPr>
          <t>Ô chỉ tiêu có định dạng ký tự
Dữ liệu động đầu vào hợp lệ khi chỉ được thêm dòng trên ô này.</t>
        </r>
      </text>
    </comment>
    <comment ref="L28" authorId="0" shapeId="0">
      <text>
        <r>
          <rPr>
            <sz val="10"/>
            <rFont val="Arial"/>
            <family val="2"/>
          </rPr>
          <t>Ô chỉ tiêu có định dạng ký tự
Dữ liệu động đầu vào hợp lệ khi chỉ được thêm dòng trên ô này.</t>
        </r>
      </text>
    </comment>
    <comment ref="M28" authorId="0" shapeId="0">
      <text>
        <r>
          <rPr>
            <sz val="10"/>
            <rFont val="Arial"/>
            <family val="2"/>
          </rPr>
          <t>Ô chỉ tiêu có định dạng số. Đơn vị tính x 1 (hoặc %)
Dữ liệu động đầu vào hợp lệ khi chỉ được thêm dòng trên ô này.</t>
        </r>
      </text>
    </comment>
    <comment ref="N28" authorId="0" shapeId="0">
      <text>
        <r>
          <rPr>
            <sz val="10"/>
            <rFont val="Arial"/>
            <family val="2"/>
          </rPr>
          <t>Ô chỉ tiêu có định dạng số. Đơn vị tính x 1 (hoặc %)
Dữ liệu động đầu vào hợp lệ khi chỉ được thêm dòng trên ô này.</t>
        </r>
      </text>
    </comment>
    <comment ref="O28" authorId="0" shapeId="0">
      <text>
        <r>
          <rPr>
            <sz val="10"/>
            <rFont val="Arial"/>
            <family val="2"/>
          </rPr>
          <t>Ô chỉ tiêu có định dạng số. Đơn vị tính x 1 (hoặc %)
Dữ liệu động đầu vào hợp lệ khi chỉ được thêm dòng trên ô này.</t>
        </r>
      </text>
    </comment>
    <comment ref="J30" authorId="0" shapeId="0">
      <text>
        <r>
          <rPr>
            <sz val="10"/>
            <rFont val="Arial"/>
            <family val="2"/>
          </rPr>
          <t>Ô chỉ tiêu có định dạng ký tự
Dữ liệu động đầu vào hợp lệ khi chỉ được thêm dòng trên ô này.</t>
        </r>
      </text>
    </comment>
    <comment ref="K30" authorId="0" shapeId="0">
      <text>
        <r>
          <rPr>
            <sz val="10"/>
            <rFont val="Arial"/>
            <family val="2"/>
          </rPr>
          <t>Ô chỉ tiêu có định dạng ký tự
Dữ liệu động đầu vào hợp lệ khi chỉ được thêm dòng trên ô này.</t>
        </r>
      </text>
    </comment>
    <comment ref="L30" authorId="0" shapeId="0">
      <text>
        <r>
          <rPr>
            <sz val="10"/>
            <rFont val="Arial"/>
            <family val="2"/>
          </rPr>
          <t>Ô chỉ tiêu có định dạng ký tự
Dữ liệu động đầu vào hợp lệ khi chỉ được thêm dòng trên ô này.</t>
        </r>
      </text>
    </comment>
    <comment ref="M30" authorId="0" shapeId="0">
      <text>
        <r>
          <rPr>
            <sz val="10"/>
            <rFont val="Arial"/>
            <family val="2"/>
          </rPr>
          <t>Ô chỉ tiêu có định dạng số. Đơn vị tính x 1 (hoặc %)</t>
        </r>
      </text>
    </comment>
    <comment ref="N30" authorId="0" shapeId="0">
      <text>
        <r>
          <rPr>
            <sz val="10"/>
            <rFont val="Arial"/>
            <family val="2"/>
          </rPr>
          <t>Ô chỉ tiêu có định dạng số. Đơn vị tính x 1 (hoặc %)</t>
        </r>
      </text>
    </comment>
    <comment ref="O30" authorId="0" shapeId="0">
      <text>
        <r>
          <rPr>
            <sz val="10"/>
            <rFont val="Arial"/>
            <family val="2"/>
          </rPr>
          <t>Ô chỉ tiêu có định dạng số. Đơn vị tính x 1 (hoặc %)</t>
        </r>
      </text>
    </comment>
    <comment ref="J32" authorId="0" shapeId="0">
      <text>
        <r>
          <rPr>
            <sz val="10"/>
            <rFont val="Arial"/>
            <family val="2"/>
          </rPr>
          <t>Ô chỉ tiêu có định dạng ký tự
Dữ liệu động đầu vào hợp lệ khi chỉ được thêm dòng trên ô này.</t>
        </r>
      </text>
    </comment>
    <comment ref="K32" authorId="0" shapeId="0">
      <text>
        <r>
          <rPr>
            <sz val="10"/>
            <rFont val="Arial"/>
            <family val="2"/>
          </rPr>
          <t>Ô chỉ tiêu có định dạng ký tự
Dữ liệu động đầu vào hợp lệ khi chỉ được thêm dòng trên ô này.</t>
        </r>
      </text>
    </comment>
    <comment ref="L32" authorId="0" shapeId="0">
      <text>
        <r>
          <rPr>
            <sz val="10"/>
            <rFont val="Arial"/>
            <family val="2"/>
          </rPr>
          <t>Ô chỉ tiêu có định dạng ký tự
Dữ liệu động đầu vào hợp lệ khi chỉ được thêm dòng trên ô này.</t>
        </r>
      </text>
    </comment>
    <comment ref="M32" authorId="0" shapeId="0">
      <text>
        <r>
          <rPr>
            <sz val="10"/>
            <rFont val="Arial"/>
            <family val="2"/>
          </rPr>
          <t>Ô chỉ tiêu có định dạng số. Đơn vị tính x 1 (hoặc %)</t>
        </r>
      </text>
    </comment>
    <comment ref="N32" authorId="0" shapeId="0">
      <text>
        <r>
          <rPr>
            <sz val="10"/>
            <rFont val="Arial"/>
            <family val="2"/>
          </rPr>
          <t>Ô chỉ tiêu có định dạng số. Đơn vị tính x 1 (hoặc %)</t>
        </r>
      </text>
    </comment>
    <comment ref="O32" authorId="0" shapeId="0">
      <text>
        <r>
          <rPr>
            <sz val="10"/>
            <rFont val="Arial"/>
            <family val="2"/>
          </rPr>
          <t>Ô chỉ tiêu có định dạng số. Đơn vị tính x 1 (hoặc %)</t>
        </r>
      </text>
    </comment>
    <comment ref="J34" authorId="0" shapeId="0">
      <text>
        <r>
          <rPr>
            <sz val="10"/>
            <rFont val="Arial"/>
            <family val="2"/>
          </rPr>
          <t>Ô chỉ tiêu có định dạng ký tự
Dữ liệu động đầu vào hợp lệ khi chỉ được thêm dòng trên ô này.</t>
        </r>
      </text>
    </comment>
    <comment ref="K34" authorId="0" shapeId="0">
      <text>
        <r>
          <rPr>
            <sz val="10"/>
            <rFont val="Arial"/>
            <family val="2"/>
          </rPr>
          <t>Ô chỉ tiêu có định dạng ký tự
Dữ liệu động đầu vào hợp lệ khi chỉ được thêm dòng trên ô này.</t>
        </r>
      </text>
    </comment>
    <comment ref="L34" authorId="0" shapeId="0">
      <text>
        <r>
          <rPr>
            <sz val="10"/>
            <rFont val="Arial"/>
            <family val="2"/>
          </rPr>
          <t>Ô chỉ tiêu có định dạng ký tự
Dữ liệu động đầu vào hợp lệ khi chỉ được thêm dòng trên ô này.</t>
        </r>
      </text>
    </comment>
    <comment ref="M34" authorId="0" shapeId="0">
      <text>
        <r>
          <rPr>
            <sz val="10"/>
            <rFont val="Arial"/>
            <family val="2"/>
          </rPr>
          <t>Ô chỉ tiêu có định dạng số. Đơn vị tính x 1 (hoặc %)
Dữ liệu động đầu vào hợp lệ khi chỉ được thêm dòng trên ô này.</t>
        </r>
      </text>
    </comment>
    <comment ref="N34" authorId="0" shapeId="0">
      <text>
        <r>
          <rPr>
            <sz val="10"/>
            <rFont val="Arial"/>
            <family val="2"/>
          </rPr>
          <t>Ô chỉ tiêu có định dạng số. Đơn vị tính x 1 (hoặc %)
Dữ liệu động đầu vào hợp lệ khi chỉ được thêm dòng trên ô này.</t>
        </r>
      </text>
    </comment>
    <comment ref="O34" authorId="0" shapeId="0">
      <text>
        <r>
          <rPr>
            <sz val="10"/>
            <rFont val="Arial"/>
            <family val="2"/>
          </rPr>
          <t>Ô chỉ tiêu có định dạng số. Đơn vị tính x 1 (hoặc %)
Dữ liệu động đầu vào hợp lệ khi chỉ được thêm dòng trên ô này.</t>
        </r>
      </text>
    </comment>
    <comment ref="J36" authorId="0" shapeId="0">
      <text>
        <r>
          <rPr>
            <sz val="10"/>
            <rFont val="Arial"/>
            <family val="2"/>
          </rPr>
          <t>Ô chỉ tiêu có định dạng ký tự
Dữ liệu động đầu vào hợp lệ khi chỉ được thêm dòng trên ô này.</t>
        </r>
      </text>
    </comment>
    <comment ref="K36" authorId="0" shapeId="0">
      <text>
        <r>
          <rPr>
            <sz val="10"/>
            <rFont val="Arial"/>
            <family val="2"/>
          </rPr>
          <t>Ô chỉ tiêu có định dạng ký tự
Dữ liệu động đầu vào hợp lệ khi chỉ được thêm dòng trên ô này.</t>
        </r>
      </text>
    </comment>
    <comment ref="L36" authorId="0" shapeId="0">
      <text>
        <r>
          <rPr>
            <sz val="10"/>
            <rFont val="Arial"/>
            <family val="2"/>
          </rPr>
          <t>Ô chỉ tiêu có định dạng ký tự
Dữ liệu động đầu vào hợp lệ khi chỉ được thêm dòng trên ô này.</t>
        </r>
      </text>
    </comment>
    <comment ref="J38" authorId="0" shapeId="0">
      <text>
        <r>
          <rPr>
            <sz val="10"/>
            <rFont val="Arial"/>
            <family val="2"/>
          </rPr>
          <t>Ô chỉ tiêu có định dạng ký tự
Dữ liệu động đầu vào hợp lệ khi chỉ được thêm dòng trên ô này.</t>
        </r>
      </text>
    </comment>
    <comment ref="K38" authorId="0" shapeId="0">
      <text>
        <r>
          <rPr>
            <sz val="10"/>
            <rFont val="Arial"/>
            <family val="2"/>
          </rPr>
          <t>Ô chỉ tiêu có định dạng ký tự
Dữ liệu động đầu vào hợp lệ khi chỉ được thêm dòng trên ô này.</t>
        </r>
      </text>
    </comment>
    <comment ref="L38" authorId="0" shapeId="0">
      <text>
        <r>
          <rPr>
            <sz val="10"/>
            <rFont val="Arial"/>
            <family val="2"/>
          </rPr>
          <t>Ô chỉ tiêu có định dạng ký tự
Dữ liệu động đầu vào hợp lệ khi chỉ được thêm dòng trên ô này.</t>
        </r>
      </text>
    </comment>
    <comment ref="M38" authorId="0" shapeId="0">
      <text>
        <r>
          <rPr>
            <sz val="10"/>
            <rFont val="Arial"/>
            <family val="2"/>
          </rPr>
          <t>Ô chỉ tiêu có định dạng số. Đơn vị tính x 1 (hoặc %)
Dữ liệu động đầu vào hợp lệ khi chỉ được thêm dòng trên ô này.</t>
        </r>
      </text>
    </comment>
    <comment ref="N38" authorId="0" shapeId="0">
      <text>
        <r>
          <rPr>
            <sz val="10"/>
            <rFont val="Arial"/>
            <family val="2"/>
          </rPr>
          <t>Ô chỉ tiêu có định dạng số. Đơn vị tính x 1 (hoặc %)
Dữ liệu động đầu vào hợp lệ khi chỉ được thêm dòng trên ô này.</t>
        </r>
      </text>
    </comment>
    <comment ref="O38" authorId="0" shapeId="0">
      <text>
        <r>
          <rPr>
            <sz val="10"/>
            <rFont val="Arial"/>
            <family val="2"/>
          </rPr>
          <t>Ô chỉ tiêu có định dạng số. Đơn vị tính x 1 (hoặc %)
Dữ liệu động đầu vào hợp lệ khi chỉ được thêm dòng trên ô này.</t>
        </r>
      </text>
    </comment>
    <comment ref="J40" authorId="0" shapeId="0">
      <text>
        <r>
          <rPr>
            <sz val="10"/>
            <rFont val="Arial"/>
            <family val="2"/>
          </rPr>
          <t>Ô chỉ tiêu có định dạng ký tự
Dữ liệu động đầu vào hợp lệ khi chỉ được thêm dòng trên ô này.</t>
        </r>
      </text>
    </comment>
    <comment ref="K40" authorId="0" shapeId="0">
      <text>
        <r>
          <rPr>
            <sz val="10"/>
            <rFont val="Arial"/>
            <family val="2"/>
          </rPr>
          <t>Ô chỉ tiêu có định dạng ký tự
Dữ liệu động đầu vào hợp lệ khi chỉ được thêm dòng trên ô này.</t>
        </r>
      </text>
    </comment>
    <comment ref="L40" authorId="0" shapeId="0">
      <text>
        <r>
          <rPr>
            <sz val="10"/>
            <rFont val="Arial"/>
            <family val="2"/>
          </rPr>
          <t>Ô chỉ tiêu có định dạng ký tự
Dữ liệu động đầu vào hợp lệ khi chỉ được thêm dòng trên ô này.</t>
        </r>
      </text>
    </comment>
    <comment ref="M40" authorId="0" shapeId="0">
      <text>
        <r>
          <rPr>
            <sz val="10"/>
            <rFont val="Arial"/>
            <family val="2"/>
          </rPr>
          <t>Ô chỉ tiêu có định dạng số. Đơn vị tính x 1 (hoặc %)
Dữ liệu động đầu vào hợp lệ khi chỉ được thêm dòng trên ô này.</t>
        </r>
      </text>
    </comment>
    <comment ref="N40" authorId="0" shapeId="0">
      <text>
        <r>
          <rPr>
            <sz val="10"/>
            <rFont val="Arial"/>
            <family val="2"/>
          </rPr>
          <t>Ô chỉ tiêu có định dạng số. Đơn vị tính x 1 (hoặc %)
Dữ liệu động đầu vào hợp lệ khi chỉ được thêm dòng trên ô này.</t>
        </r>
      </text>
    </comment>
    <comment ref="O40" authorId="0" shapeId="0">
      <text>
        <r>
          <rPr>
            <sz val="10"/>
            <rFont val="Arial"/>
            <family val="2"/>
          </rPr>
          <t>Ô chỉ tiêu có định dạng số. Đơn vị tính x 1 (hoặc %)
Dữ liệu động đầu vào hợp lệ khi chỉ được thêm dòng trên ô này.</t>
        </r>
      </text>
    </comment>
    <comment ref="J42" authorId="0" shapeId="0">
      <text>
        <r>
          <rPr>
            <sz val="10"/>
            <rFont val="Arial"/>
            <family val="2"/>
          </rPr>
          <t>Ô chỉ tiêu có định dạng ký tự
Dữ liệu động đầu vào hợp lệ khi chỉ được thêm dòng trên ô này.</t>
        </r>
      </text>
    </comment>
    <comment ref="K42" authorId="0" shapeId="0">
      <text>
        <r>
          <rPr>
            <sz val="10"/>
            <rFont val="Arial"/>
            <family val="2"/>
          </rPr>
          <t>Ô chỉ tiêu có định dạng ký tự
Dữ liệu động đầu vào hợp lệ khi chỉ được thêm dòng trên ô này.</t>
        </r>
      </text>
    </comment>
    <comment ref="L42" authorId="0" shapeId="0">
      <text>
        <r>
          <rPr>
            <sz val="10"/>
            <rFont val="Arial"/>
            <family val="2"/>
          </rPr>
          <t>Ô chỉ tiêu có định dạng ký tự
Dữ liệu động đầu vào hợp lệ khi chỉ được thêm dòng trên ô này.</t>
        </r>
      </text>
    </comment>
    <comment ref="M42" authorId="0" shapeId="0">
      <text>
        <r>
          <rPr>
            <sz val="10"/>
            <rFont val="Arial"/>
            <family val="2"/>
          </rPr>
          <t>Ô chỉ tiêu có định dạng số. Đơn vị tính x 1 (hoặc %)
Dữ liệu động đầu vào hợp lệ khi chỉ được thêm dòng trên ô này.</t>
        </r>
      </text>
    </comment>
    <comment ref="N42" authorId="0" shapeId="0">
      <text>
        <r>
          <rPr>
            <sz val="10"/>
            <rFont val="Arial"/>
            <family val="2"/>
          </rPr>
          <t>Ô chỉ tiêu có định dạng số. Đơn vị tính x 1 (hoặc %)
Dữ liệu động đầu vào hợp lệ khi chỉ được thêm dòng trên ô này.</t>
        </r>
      </text>
    </comment>
    <comment ref="O42" authorId="0" shapeId="0">
      <text>
        <r>
          <rPr>
            <sz val="10"/>
            <rFont val="Arial"/>
            <family val="2"/>
          </rPr>
          <t>Ô chỉ tiêu có định dạng số. Đơn vị tính x 1 (hoặc %)
Dữ liệu động đầu vào hợp lệ khi chỉ được thêm dòng trên ô này.</t>
        </r>
      </text>
    </comment>
    <comment ref="J44" authorId="0" shapeId="0">
      <text>
        <r>
          <rPr>
            <sz val="10"/>
            <rFont val="Arial"/>
            <family val="2"/>
          </rPr>
          <t>Ô chỉ tiêu có định dạng số. Đơn vị tính x 1 (hoặc %)
Dữ liệu động đầu vào hợp lệ khi chỉ được thêm dòng trên ô này.</t>
        </r>
      </text>
    </comment>
    <comment ref="K44" authorId="0" shapeId="0">
      <text>
        <r>
          <rPr>
            <sz val="10"/>
            <rFont val="Arial"/>
            <family val="2"/>
          </rPr>
          <t>Ô chỉ tiêu có định dạng ký tự
Dữ liệu động đầu vào hợp lệ khi chỉ được thêm dòng trên ô này.</t>
        </r>
      </text>
    </comment>
    <comment ref="L44" authorId="0" shapeId="0">
      <text>
        <r>
          <rPr>
            <sz val="10"/>
            <rFont val="Arial"/>
            <family val="2"/>
          </rPr>
          <t>Ô chỉ tiêu có định dạng số. Đơn vị tính x 1 (hoặc %)
Dữ liệu động đầu vào hợp lệ khi chỉ được thêm dòng trên ô này.</t>
        </r>
      </text>
    </comment>
    <comment ref="M44" authorId="0" shapeId="0">
      <text>
        <r>
          <rPr>
            <sz val="10"/>
            <rFont val="Arial"/>
            <family val="2"/>
          </rPr>
          <t>Ô chỉ tiêu có định dạng số. Đơn vị tính x 1 (hoặc %)
Dữ liệu động đầu vào hợp lệ khi chỉ được thêm dòng trên ô này.</t>
        </r>
      </text>
    </comment>
    <comment ref="N44" authorId="0" shapeId="0">
      <text>
        <r>
          <rPr>
            <sz val="10"/>
            <rFont val="Arial"/>
            <family val="2"/>
          </rPr>
          <t>Ô chỉ tiêu có định dạng số. Đơn vị tính x 1 (hoặc %)
Dữ liệu động đầu vào hợp lệ khi chỉ được thêm dòng trên ô này.</t>
        </r>
      </text>
    </comment>
    <comment ref="O44" authorId="0" shapeId="0">
      <text>
        <r>
          <rPr>
            <sz val="10"/>
            <rFont val="Arial"/>
            <family val="2"/>
          </rPr>
          <t>Ô chỉ tiêu có định dạng số. Đơn vị tính x 1 (hoặc %)
Dữ liệu động đầu vào hợp lệ khi chỉ được thêm dòng trên ô này.</t>
        </r>
      </text>
    </comment>
    <comment ref="M45" authorId="0" shapeId="0">
      <text>
        <r>
          <rPr>
            <sz val="10"/>
            <rFont val="Arial"/>
            <family val="2"/>
          </rPr>
          <t>Ô chỉ tiêu có định dạng số. Đơn vị tính x 1 (hoặc %)</t>
        </r>
      </text>
    </comment>
    <comment ref="N45" authorId="0" shapeId="0">
      <text>
        <r>
          <rPr>
            <sz val="10"/>
            <rFont val="Arial"/>
            <family val="2"/>
          </rPr>
          <t>Ô chỉ tiêu có định dạng số. Đơn vị tính x 1 (hoặc %)</t>
        </r>
      </text>
    </comment>
    <comment ref="O45" authorId="0" shapeId="0">
      <text>
        <r>
          <rPr>
            <sz val="10"/>
            <rFont val="Arial"/>
            <family val="2"/>
          </rPr>
          <t>Ô chỉ tiêu có định dạng số. Đơn vị tính x 1 (hoặc %)</t>
        </r>
      </text>
    </comment>
    <comment ref="M46" authorId="0" shapeId="0">
      <text>
        <r>
          <rPr>
            <sz val="10"/>
            <rFont val="Arial"/>
            <family val="2"/>
          </rPr>
          <t>Ô chỉ tiêu có định dạng số. Đơn vị tính x 1 (hoặc %)</t>
        </r>
      </text>
    </comment>
    <comment ref="N46" authorId="0" shapeId="0">
      <text>
        <r>
          <rPr>
            <sz val="10"/>
            <rFont val="Arial"/>
            <family val="2"/>
          </rPr>
          <t>Ô chỉ tiêu có định dạng số. Đơn vị tính x 1 (hoặc %)</t>
        </r>
      </text>
    </comment>
    <comment ref="O46" authorId="0" shapeId="0">
      <text>
        <r>
          <rPr>
            <sz val="10"/>
            <rFont val="Arial"/>
            <family val="2"/>
          </rPr>
          <t>Ô chỉ tiêu có định dạng số. Đơn vị tính x 1 (hoặc %)</t>
        </r>
      </text>
    </comment>
    <comment ref="M47" authorId="0" shapeId="0">
      <text>
        <r>
          <rPr>
            <sz val="10"/>
            <rFont val="Arial"/>
            <family val="2"/>
          </rPr>
          <t>Ô chỉ tiêu có định dạng số. Đơn vị tính x 1 (hoặc %)</t>
        </r>
      </text>
    </comment>
    <comment ref="N47" authorId="0" shapeId="0">
      <text>
        <r>
          <rPr>
            <sz val="10"/>
            <rFont val="Arial"/>
            <family val="2"/>
          </rPr>
          <t>Ô chỉ tiêu có định dạng số. Đơn vị tính x 1 (hoặc %)</t>
        </r>
      </text>
    </comment>
    <comment ref="O47" authorId="0" shapeId="0">
      <text>
        <r>
          <rPr>
            <sz val="10"/>
            <rFont val="Arial"/>
            <family val="2"/>
          </rPr>
          <t>Ô chỉ tiêu có định dạng số. Đơn vị tính x 1 (hoặc %)</t>
        </r>
      </text>
    </comment>
    <comment ref="M48" authorId="0" shapeId="0">
      <text>
        <r>
          <rPr>
            <sz val="10"/>
            <rFont val="Arial"/>
            <family val="2"/>
          </rPr>
          <t>Ô chỉ tiêu có định dạng số. Đơn vị tính x 1 (hoặc %)</t>
        </r>
      </text>
    </comment>
    <comment ref="N48" authorId="0" shapeId="0">
      <text>
        <r>
          <rPr>
            <sz val="10"/>
            <rFont val="Arial"/>
            <family val="2"/>
          </rPr>
          <t>Ô chỉ tiêu có định dạng số. Đơn vị tính x 1 (hoặc %)</t>
        </r>
      </text>
    </comment>
    <comment ref="O48" authorId="0" shapeId="0">
      <text>
        <r>
          <rPr>
            <sz val="10"/>
            <rFont val="Arial"/>
            <family val="2"/>
          </rPr>
          <t>Ô chỉ tiêu có định dạng số. Đơn vị tính x 1 (hoặc %)</t>
        </r>
      </text>
    </comment>
    <comment ref="M49" authorId="0" shapeId="0">
      <text>
        <r>
          <rPr>
            <sz val="10"/>
            <rFont val="Arial"/>
            <family val="2"/>
          </rPr>
          <t>Ô chỉ tiêu có định dạng số. Đơn vị tính x 1 (hoặc %)</t>
        </r>
      </text>
    </comment>
    <comment ref="N49" authorId="0" shapeId="0">
      <text>
        <r>
          <rPr>
            <sz val="10"/>
            <rFont val="Arial"/>
            <family val="2"/>
          </rPr>
          <t>Ô chỉ tiêu có định dạng số. Đơn vị tính x 1 (hoặc %)</t>
        </r>
      </text>
    </comment>
    <comment ref="O49" authorId="0" shapeId="0">
      <text>
        <r>
          <rPr>
            <sz val="10"/>
            <rFont val="Arial"/>
            <family val="2"/>
          </rPr>
          <t>Ô chỉ tiêu có định dạng số. Đơn vị tính x 1 (hoặc %)</t>
        </r>
      </text>
    </comment>
    <comment ref="M50" authorId="0" shapeId="0">
      <text>
        <r>
          <rPr>
            <sz val="10"/>
            <rFont val="Arial"/>
            <family val="2"/>
          </rPr>
          <t>Ô chỉ tiêu có định dạng số. Đơn vị tính x 1 (hoặc %)</t>
        </r>
      </text>
    </comment>
    <comment ref="N50" authorId="0" shapeId="0">
      <text>
        <r>
          <rPr>
            <sz val="10"/>
            <rFont val="Arial"/>
            <family val="2"/>
          </rPr>
          <t>Ô chỉ tiêu có định dạng số. Đơn vị tính x 1 (hoặc %)</t>
        </r>
      </text>
    </comment>
    <comment ref="O50" authorId="0" shapeId="0">
      <text>
        <r>
          <rPr>
            <sz val="10"/>
            <rFont val="Arial"/>
            <family val="2"/>
          </rPr>
          <t>Ô chỉ tiêu có định dạng số. Đơn vị tính x 1 (hoặc %)</t>
        </r>
      </text>
    </comment>
    <comment ref="M51" authorId="0" shapeId="0">
      <text>
        <r>
          <rPr>
            <sz val="10"/>
            <rFont val="Arial"/>
            <family val="2"/>
          </rPr>
          <t>Ô chỉ tiêu có định dạng số. Đơn vị tính x 1 (hoặc %)</t>
        </r>
      </text>
    </comment>
    <comment ref="N51" authorId="0" shapeId="0">
      <text>
        <r>
          <rPr>
            <sz val="10"/>
            <rFont val="Arial"/>
            <family val="2"/>
          </rPr>
          <t>Ô chỉ tiêu có định dạng số. Đơn vị tính x 1 (hoặc %)</t>
        </r>
      </text>
    </comment>
    <comment ref="O51" authorId="0" shapeId="0">
      <text>
        <r>
          <rPr>
            <sz val="10"/>
            <rFont val="Arial"/>
            <family val="2"/>
          </rPr>
          <t>Ô chỉ tiêu có định dạng số. Đơn vị tính x 1 (hoặc %)</t>
        </r>
      </text>
    </comment>
    <comment ref="M52" authorId="0" shapeId="0">
      <text>
        <r>
          <rPr>
            <sz val="10"/>
            <rFont val="Arial"/>
            <family val="2"/>
          </rPr>
          <t>Ô chỉ tiêu có định dạng số. Đơn vị tính x 1 (hoặc %)</t>
        </r>
      </text>
    </comment>
    <comment ref="N52" authorId="0" shapeId="0">
      <text>
        <r>
          <rPr>
            <sz val="10"/>
            <rFont val="Arial"/>
            <family val="2"/>
          </rPr>
          <t>Ô chỉ tiêu có định dạng số. Đơn vị tính x 1 (hoặc %)</t>
        </r>
      </text>
    </comment>
    <comment ref="O52" authorId="0" shapeId="0">
      <text>
        <r>
          <rPr>
            <sz val="10"/>
            <rFont val="Arial"/>
            <family val="2"/>
          </rPr>
          <t>Ô chỉ tiêu có định dạng số. Đơn vị tính x 1 (hoặc %)</t>
        </r>
      </text>
    </comment>
    <comment ref="M53" authorId="0" shapeId="0">
      <text>
        <r>
          <rPr>
            <sz val="10"/>
            <rFont val="Arial"/>
            <family val="2"/>
          </rPr>
          <t>Ô chỉ tiêu có định dạng số. Đơn vị tính x 1 (hoặc %)</t>
        </r>
      </text>
    </comment>
    <comment ref="N53" authorId="0" shapeId="0">
      <text>
        <r>
          <rPr>
            <sz val="10"/>
            <rFont val="Arial"/>
            <family val="2"/>
          </rPr>
          <t>Ô chỉ tiêu có định dạng số. Đơn vị tính x 1 (hoặc %)</t>
        </r>
      </text>
    </comment>
    <comment ref="O53" authorId="0" shapeId="0">
      <text>
        <r>
          <rPr>
            <sz val="10"/>
            <rFont val="Arial"/>
            <family val="2"/>
          </rPr>
          <t>Ô chỉ tiêu có định dạng số. Đơn vị tính x 1 (hoặc %)</t>
        </r>
      </text>
    </comment>
    <comment ref="J55" authorId="0" shapeId="0">
      <text>
        <r>
          <rPr>
            <sz val="10"/>
            <rFont val="Arial"/>
            <family val="2"/>
          </rPr>
          <t>Ô chỉ tiêu có định dạng số. Đơn vị tính x 1 (hoặc %)
Dữ liệu động đầu vào hợp lệ khi chỉ được thêm dòng trên ô này.</t>
        </r>
      </text>
    </comment>
    <comment ref="K55" authorId="0" shapeId="0">
      <text>
        <r>
          <rPr>
            <sz val="10"/>
            <rFont val="Arial"/>
            <family val="2"/>
          </rPr>
          <t>Ô chỉ tiêu có định dạng ký tự
Dữ liệu động đầu vào hợp lệ khi chỉ được thêm dòng trên ô này.</t>
        </r>
      </text>
    </comment>
    <comment ref="L55" authorId="0" shapeId="0">
      <text>
        <r>
          <rPr>
            <sz val="10"/>
            <rFont val="Arial"/>
            <family val="2"/>
          </rPr>
          <t>Ô chỉ tiêu có định dạng số. Đơn vị tính x 1 (hoặc %)
Dữ liệu động đầu vào hợp lệ khi chỉ được thêm dòng trên ô này.</t>
        </r>
      </text>
    </comment>
    <comment ref="M55" authorId="0" shapeId="0">
      <text>
        <r>
          <rPr>
            <sz val="10"/>
            <rFont val="Arial"/>
            <family val="2"/>
          </rPr>
          <t>Ô chỉ tiêu có định dạng số. Đơn vị tính x 1 (hoặc %)
Dữ liệu động đầu vào hợp lệ khi chỉ được thêm dòng trên ô này.</t>
        </r>
      </text>
    </comment>
    <comment ref="N55" authorId="0" shapeId="0">
      <text>
        <r>
          <rPr>
            <sz val="10"/>
            <rFont val="Arial"/>
            <family val="2"/>
          </rPr>
          <t>Ô chỉ tiêu có định dạng số. Đơn vị tính x 1 (hoặc %)
Dữ liệu động đầu vào hợp lệ khi chỉ được thêm dòng trên ô này.</t>
        </r>
      </text>
    </comment>
    <comment ref="O55" authorId="0" shapeId="0">
      <text>
        <r>
          <rPr>
            <sz val="10"/>
            <rFont val="Arial"/>
            <family val="2"/>
          </rPr>
          <t>Ô chỉ tiêu có định dạng số. Đơn vị tính x 1 (hoặc %)
Dữ liệu động đầu vào hợp lệ khi chỉ được thêm dòng trên ô này.</t>
        </r>
      </text>
    </comment>
    <comment ref="M56" authorId="0" shapeId="0">
      <text>
        <r>
          <rPr>
            <sz val="10"/>
            <rFont val="Arial"/>
            <family val="2"/>
          </rPr>
          <t>Ô chỉ tiêu có định dạng số. Đơn vị tính x 1 (hoặc %)</t>
        </r>
      </text>
    </comment>
    <comment ref="N56" authorId="0" shapeId="0">
      <text>
        <r>
          <rPr>
            <sz val="10"/>
            <rFont val="Arial"/>
            <family val="2"/>
          </rPr>
          <t>Ô chỉ tiêu có định dạng số. Đơn vị tính x 1 (hoặc %)</t>
        </r>
      </text>
    </comment>
    <comment ref="O56" authorId="0" shapeId="0">
      <text>
        <r>
          <rPr>
            <sz val="10"/>
            <rFont val="Arial"/>
            <family val="2"/>
          </rPr>
          <t>Ô chỉ tiêu có định dạng số. Đơn vị tính x 1 (hoặc %)</t>
        </r>
      </text>
    </comment>
    <comment ref="M57" authorId="0" shapeId="0">
      <text>
        <r>
          <rPr>
            <sz val="10"/>
            <rFont val="Arial"/>
            <family val="2"/>
          </rPr>
          <t>Ô chỉ tiêu có định dạng số. Đơn vị tính x 1 (hoặc %)</t>
        </r>
      </text>
    </comment>
    <comment ref="N57" authorId="0" shapeId="0">
      <text>
        <r>
          <rPr>
            <sz val="10"/>
            <rFont val="Arial"/>
            <family val="2"/>
          </rPr>
          <t>Ô chỉ tiêu có định dạng số. Đơn vị tính x 1 (hoặc %)</t>
        </r>
      </text>
    </comment>
    <comment ref="O57" authorId="0" shapeId="0">
      <text>
        <r>
          <rPr>
            <sz val="10"/>
            <rFont val="Arial"/>
            <family val="2"/>
          </rPr>
          <t>Ô chỉ tiêu có định dạng số. Đơn vị tính x 1 (hoặc %)</t>
        </r>
      </text>
    </comment>
    <comment ref="M58" authorId="0" shapeId="0">
      <text>
        <r>
          <rPr>
            <sz val="10"/>
            <rFont val="Arial"/>
            <family val="2"/>
          </rPr>
          <t>Ô chỉ tiêu có định dạng số. Đơn vị tính x 1 (hoặc %)</t>
        </r>
      </text>
    </comment>
    <comment ref="N58" authorId="0" shapeId="0">
      <text>
        <r>
          <rPr>
            <sz val="10"/>
            <rFont val="Arial"/>
            <family val="2"/>
          </rPr>
          <t>Ô chỉ tiêu có định dạng số. Đơn vị tính x 1 (hoặc %)</t>
        </r>
      </text>
    </comment>
    <comment ref="O58" authorId="0" shapeId="0">
      <text>
        <r>
          <rPr>
            <sz val="10"/>
            <rFont val="Arial"/>
            <family val="2"/>
          </rPr>
          <t>Ô chỉ tiêu có định dạng số. Đơn vị tính x 1 (hoặc %)</t>
        </r>
      </text>
    </comment>
    <comment ref="M59" authorId="0" shapeId="0">
      <text>
        <r>
          <rPr>
            <sz val="10"/>
            <rFont val="Arial"/>
            <family val="2"/>
          </rPr>
          <t>Ô chỉ tiêu có định dạng số. Đơn vị tính x 1 (hoặc %)</t>
        </r>
      </text>
    </comment>
    <comment ref="N59" authorId="0" shapeId="0">
      <text>
        <r>
          <rPr>
            <sz val="10"/>
            <rFont val="Arial"/>
            <family val="2"/>
          </rPr>
          <t>Ô chỉ tiêu có định dạng số. Đơn vị tính x 1 (hoặc %)</t>
        </r>
      </text>
    </comment>
    <comment ref="O59"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<sst xmlns="http://schemas.openxmlformats.org/spreadsheetml/2006/main" count="2948" uniqueCount="1079">
  <si>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</si>
  <si>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</si>
  <si>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</si>
  <si>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</si>
  <si>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</si>
  <si>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</si>
  <si>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</si>
  <si>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</si>
  <si>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</si>
  <si>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</si>
  <si>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</si>
  <si>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</si>
  <si>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</si>
  <si>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</si>
  <si>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</si>
  <si>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</si>
  <si>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</si>
  <si>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</si>
  <si>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</si>
  <si>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</si>
  <si>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</si>
  <si>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</si>
  <si>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</si>
  <si>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</si>
  <si>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</si>
  <si>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</si>
  <si>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</si>
  <si>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</si>
  <si>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</si>
  <si>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</si>
  <si>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</si>
  <si>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</si>
  <si>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</si>
  <si>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</si>
  <si>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</si>
  <si>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</si>
  <si>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</si>
  <si>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</si>
  <si>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</si>
  <si>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</si>
  <si>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</si>
  <si>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</si>
  <si>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</si>
  <si>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</si>
  <si>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</si>
  <si>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</si>
  <si>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</si>
  <si>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</si>
  <si>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</si>
  <si>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</si>
  <si>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</si>
  <si>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</si>
  <si>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</si>
  <si>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</si>
  <si>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</si>
  <si>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</si>
  <si>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</si>
  <si>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</si>
  <si>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</si>
  <si>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</si>
  <si>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</si>
  <si>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</si>
  <si>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</si>
  <si>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</si>
  <si>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</si>
  <si>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</si>
  <si>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</si>
  <si>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</si>
  <si>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</si>
  <si>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</si>
  <si>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</si>
  <si>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</si>
  <si>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</si>
  <si>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</si>
  <si>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</si>
  <si>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</si>
  <si>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</si>
  <si>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</si>
  <si>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</si>
  <si>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</si>
  <si>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</si>
  <si>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</si>
  <si>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</si>
  <si>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</si>
  <si>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</si>
  <si>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</si>
  <si>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</si>
  <si>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</si>
  <si>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</si>
  <si>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</si>
  <si>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</si>
  <si>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</si>
  <si>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</si>
  <si>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</si>
  <si>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</si>
  <si>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</si>
  <si>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</si>
  <si>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</si>
  <si>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</si>
  <si>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</si>
  <si>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</si>
  <si>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</si>
  <si>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</si>
  <si>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</si>
  <si>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</si>
  <si>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</si>
  <si>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</si>
  <si>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</si>
  <si>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</si>
  <si>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</si>
  <si>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</si>
  <si>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</si>
  <si>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</si>
  <si>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</si>
  <si>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</si>
  <si>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</si>
  <si>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</si>
  <si>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</si>
  <si>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</si>
  <si>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</si>
  <si>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</si>
  <si>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</si>
  <si>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</si>
  <si>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</si>
  <si>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</si>
  <si>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</si>
  <si>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</si>
  <si>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</si>
  <si>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</si>
  <si>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</si>
  <si>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</si>
  <si>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</si>
  <si>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</si>
  <si>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</si>
  <si>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</si>
  <si>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</si>
  <si>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</si>
  <si>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</si>
  <si>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</si>
  <si>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</si>
  <si>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</si>
  <si>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</si>
  <si>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</si>
  <si>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</si>
  <si>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</si>
  <si>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</si>
  <si>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</si>
  <si>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</si>
  <si>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</si>
  <si>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</si>
  <si>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</si>
  <si>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</si>
  <si>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</si>
  <si>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</si>
  <si>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</si>
  <si>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</si>
  <si>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</si>
  <si>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</si>
  <si>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</si>
  <si>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</si>
  <si>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</si>
  <si>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</si>
  <si>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</si>
  <si>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</si>
  <si>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</si>
  <si>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</si>
  <si>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</si>
  <si>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</si>
  <si>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</si>
  <si>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</si>
  <si>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</si>
  <si>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</si>
  <si>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</si>
  <si>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</si>
  <si>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</si>
  <si>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</si>
  <si>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</si>
  <si>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</si>
  <si>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</si>
  <si>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</si>
  <si>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</si>
  <si>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</si>
  <si>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</si>
  <si>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</si>
  <si>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</si>
  <si>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</si>
  <si>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</si>
  <si>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</si>
  <si>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</si>
  <si>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</si>
  <si>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</si>
  <si>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</si>
  <si>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</si>
  <si>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</si>
  <si>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</si>
  <si>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</si>
  <si>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</si>
  <si>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</si>
  <si>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</si>
  <si>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</si>
  <si>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</si>
  <si>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</si>
  <si>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</si>
  <si>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</si>
  <si>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</si>
  <si>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</si>
  <si>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</si>
  <si>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</si>
  <si>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</si>
  <si>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</si>
  <si>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</si>
  <si>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</si>
  <si>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</si>
  <si>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</si>
  <si>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</si>
  <si>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</si>
  <si>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</si>
  <si>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</si>
  <si>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</si>
  <si>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</si>
  <si>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</si>
  <si>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</si>
  <si>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</si>
  <si>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</si>
  <si>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</si>
  <si>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</si>
  <si>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</si>
  <si>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</si>
  <si>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</si>
  <si>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</si>
  <si>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</si>
  <si>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</si>
  <si>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</si>
  <si>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</si>
  <si>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</si>
  <si>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</si>
  <si>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</si>
  <si>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</si>
  <si>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</si>
  <si>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</si>
  <si>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</si>
  <si>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</si>
  <si>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</si>
  <si>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</si>
  <si>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</si>
  <si>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</si>
  <si>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</si>
  <si>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</si>
  <si>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</si>
  <si>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</si>
  <si>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</si>
  <si>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</si>
  <si>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</si>
  <si>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</si>
  <si>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</si>
  <si>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</si>
  <si>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</si>
  <si>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</si>
  <si>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</si>
  <si>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</si>
  <si>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</si>
  <si>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</si>
  <si>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</si>
  <si>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</si>
  <si>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</si>
  <si>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</si>
  <si>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</si>
  <si>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</si>
  <si>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</si>
  <si>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</si>
  <si>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</si>
  <si>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</si>
  <si>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</si>
  <si>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</si>
  <si>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</si>
  <si>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</si>
  <si>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</si>
  <si>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</si>
  <si>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</si>
  <si>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</si>
  <si>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</si>
  <si>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</si>
  <si>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</si>
  <si>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</si>
  <si>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</si>
  <si>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</si>
  <si>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</si>
  <si>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</si>
  <si>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</si>
  <si>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</si>
  <si>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</si>
  <si>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</si>
  <si>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</si>
  <si>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</si>
  <si>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</si>
  <si>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</si>
  <si>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</si>
  <si>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</si>
  <si>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</si>
  <si>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</si>
  <si>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</si>
  <si>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</si>
  <si>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</si>
  <si>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</si>
  <si>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</si>
  <si>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</si>
  <si>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</si>
  <si>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</si>
  <si>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</si>
  <si>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</si>
  <si>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</si>
  <si>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</si>
  <si>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</si>
  <si>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</si>
  <si>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</si>
  <si>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</si>
  <si>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</si>
  <si>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</si>
  <si>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</si>
  <si>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</si>
  <si>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</si>
  <si>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</si>
  <si>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</si>
  <si>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</si>
  <si>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</si>
  <si>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</si>
  <si>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</si>
  <si>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</si>
  <si>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</si>
  <si>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</si>
  <si>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</si>
  <si>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</si>
  <si>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</si>
  <si>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</si>
  <si>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</si>
  <si>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</si>
  <si>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</si>
  <si>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</si>
  <si>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</si>
  <si>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</si>
  <si>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</si>
  <si>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</si>
  <si>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</si>
  <si>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</si>
  <si>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</si>
  <si>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</si>
  <si>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</si>
  <si>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</si>
  <si>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</si>
  <si>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</si>
  <si>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</si>
  <si>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</si>
  <si>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</si>
  <si>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</si>
  <si>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</si>
  <si>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</si>
  <si>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</si>
  <si>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</si>
  <si>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</si>
  <si>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</si>
  <si>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</si>
  <si>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</si>
  <si>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</si>
  <si>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</si>
  <si>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</si>
  <si>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</si>
  <si>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</si>
  <si>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</si>
  <si>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</si>
  <si>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</si>
  <si>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</si>
  <si>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</si>
  <si>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</si>
  <si>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</si>
  <si>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</si>
  <si>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</si>
  <si>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</si>
  <si>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</si>
  <si>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</si>
  <si>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</si>
  <si>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</si>
  <si>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</si>
  <si>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</si>
  <si>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</si>
  <si>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</si>
  <si>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</si>
  <si>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</si>
  <si>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</si>
  <si>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</si>
  <si>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</si>
  <si>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</si>
  <si>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</si>
  <si>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</si>
  <si>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</si>
  <si>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</si>
  <si>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</si>
  <si>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</si>
  <si>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</si>
  <si>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</si>
  <si>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</si>
  <si>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</si>
  <si>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</si>
  <si>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</si>
  <si>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</si>
  <si>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</si>
  <si>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</si>
  <si>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</si>
  <si>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</si>
  <si>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</si>
  <si>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</si>
  <si>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</si>
  <si>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</si>
  <si>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</si>
  <si>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</si>
  <si>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</si>
  <si>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</si>
  <si>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</si>
  <si>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</si>
  <si>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</si>
  <si>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</si>
  <si>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</si>
  <si>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</si>
  <si>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</si>
  <si>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</si>
  <si>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</si>
  <si>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</si>
  <si>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</si>
  <si>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</si>
  <si>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</si>
  <si>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</si>
  <si>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</si>
  <si>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</si>
  <si>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</si>
  <si>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</si>
  <si>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</si>
  <si>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</si>
  <si>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</si>
  <si>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</si>
  <si>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</si>
  <si>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</si>
  <si>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</si>
  <si>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</si>
  <si>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</si>
  <si>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</si>
  <si>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</si>
  <si>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</si>
  <si>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</si>
  <si>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</si>
  <si>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</si>
  <si>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</si>
  <si>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</si>
  <si>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</si>
  <si>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</si>
  <si>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</si>
  <si>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</si>
  <si>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</si>
  <si>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</si>
  <si>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</si>
  <si>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</si>
  <si>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</si>
  <si>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</si>
  <si>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</si>
  <si>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</si>
  <si>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</si>
  <si>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</si>
  <si>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</si>
  <si>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</si>
  <si>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</si>
  <si>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</si>
  <si>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</si>
  <si>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</si>
  <si>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</si>
  <si>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</si>
  <si>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</si>
  <si>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</si>
  <si>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</si>
  <si>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</si>
  <si>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</si>
  <si>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</si>
  <si>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</si>
  <si>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</si>
  <si>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</si>
  <si>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</si>
  <si>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</si>
  <si>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</si>
  <si>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</si>
  <si>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</si>
  <si>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</si>
  <si>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</si>
  <si>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</si>
  <si>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</si>
  <si>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</si>
  <si>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</si>
  <si>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</si>
  <si>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</si>
  <si>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</si>
  <si>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</si>
  <si>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</si>
  <si>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</si>
  <si>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</si>
  <si>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</si>
  <si>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</si>
  <si>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</si>
  <si>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</si>
  <si>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</si>
  <si>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</si>
  <si>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</si>
  <si>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</si>
  <si>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</si>
  <si>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</si>
  <si>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</si>
  <si>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</si>
  <si>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</si>
  <si>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</si>
  <si>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</si>
  <si>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</si>
  <si>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</si>
  <si>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</si>
  <si>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</si>
  <si>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</si>
  <si>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</si>
  <si>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</si>
  <si>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</si>
  <si>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</si>
  <si>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</si>
  <si>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</si>
  <si>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</si>
  <si>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</si>
  <si>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</si>
  <si>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</si>
  <si>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</si>
  <si>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</si>
  <si>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</si>
  <si>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</si>
  <si>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</si>
  <si>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</si>
  <si>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</si>
  <si>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</si>
  <si>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</si>
  <si>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</si>
  <si>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</si>
  <si>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</si>
  <si>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</si>
  <si>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</si>
  <si>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</si>
  <si>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</si>
  <si>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</si>
  <si>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</si>
  <si>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</si>
  <si>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</si>
  <si>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</si>
  <si>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</si>
  <si>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</si>
  <si>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</si>
  <si>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</si>
  <si>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</si>
  <si>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</si>
  <si>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</si>
  <si>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</si>
  <si>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</si>
  <si>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</si>
  <si>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</si>
  <si>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</si>
  <si>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</si>
  <si>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</si>
  <si>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</si>
  <si>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</si>
  <si>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</si>
  <si>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</si>
  <si>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</si>
  <si>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</si>
  <si>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</si>
  <si>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</si>
  <si>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</si>
  <si>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</si>
  <si>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</si>
  <si>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</si>
  <si>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</si>
  <si>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</si>
  <si>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</si>
  <si>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</si>
  <si>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</si>
  <si>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</si>
  <si>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</si>
  <si>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</si>
  <si>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</si>
  <si>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</si>
  <si>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</si>
  <si>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</si>
  <si>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</si>
  <si>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</si>
  <si>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</si>
  <si>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</si>
  <si>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</si>
  <si>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</si>
  <si>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</si>
  <si>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</si>
  <si>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</si>
  <si>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</si>
  <si>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</si>
  <si>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</si>
  <si>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</si>
  <si>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</si>
  <si>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</si>
  <si>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</si>
  <si>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</si>
  <si>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</si>
  <si>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</si>
  <si>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</si>
  <si>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</si>
  <si>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</si>
  <si>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</si>
  <si>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</si>
  <si>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</si>
  <si>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</si>
  <si>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</si>
  <si>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</si>
  <si>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</si>
  <si>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</si>
  <si>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</si>
  <si>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</si>
  <si>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</si>
  <si>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</si>
  <si>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</si>
  <si>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</si>
  <si>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</si>
  <si>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</si>
  <si>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</si>
  <si>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</si>
  <si>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</si>
  <si>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</si>
  <si>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</si>
  <si>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</si>
  <si>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</si>
  <si>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</si>
  <si>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</si>
  <si>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</si>
  <si>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</si>
  <si>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</si>
  <si>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</si>
  <si>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</si>
  <si>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</si>
  <si>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</si>
  <si>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</si>
  <si>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</si>
  <si>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</si>
  <si>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</si>
  <si>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</si>
  <si>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</si>
  <si>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</si>
  <si>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</si>
  <si>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Giá thị trường hoặc giá trị hợp lý tại ngày báo cáo
Market price</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</si>
  <si>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</si>
  <si>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</si>
  <si>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</si>
  <si>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</si>
  <si>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</si>
  <si>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</si>
  <si>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</si>
  <si>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</si>
  <si>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</si>
  <si>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</si>
  <si>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</si>
  <si>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</si>
  <si>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</si>
  <si>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</si>
  <si>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t>Phó Giám Đốc</t>
  </si>
  <si>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</si>
  <si>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</si>
  <si>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</si>
  <si>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</si>
  <si>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</si>
  <si>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</si>
  <si>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</si>
  <si>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</si>
  <si>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</si>
  <si>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</si>
  <si>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</si>
  <si>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</si>
  <si>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</si>
  <si>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</si>
  <si>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</si>
  <si>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</si>
  <si>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</si>
  <si>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</si>
  <si>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</si>
  <si>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</si>
  <si>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</si>
  <si>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</si>
  <si>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</si>
  <si>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</si>
  <si>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</si>
  <si>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</si>
  <si>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</si>
  <si>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</si>
  <si>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</si>
  <si>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</si>
  <si>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</si>
  <si>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</si>
  <si>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</si>
  <si>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</si>
  <si>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</si>
  <si>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</si>
  <si>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</si>
  <si>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</si>
  <si>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</si>
  <si>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</si>
  <si>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</si>
  <si>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</si>
  <si>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</si>
  <si>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</si>
  <si>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</si>
  <si>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</si>
  <si>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</si>
  <si>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</si>
  <si>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</si>
  <si>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</si>
  <si>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</si>
  <si>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</si>
  <si>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</si>
  <si>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</si>
  <si>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</si>
  <si>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</si>
  <si>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</si>
  <si>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</si>
  <si>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</si>
  <si>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</si>
  <si>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</si>
  <si>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</si>
  <si>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</si>
  <si>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</si>
  <si>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</si>
  <si>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</si>
  <si>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</si>
  <si>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</si>
  <si>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</si>
  <si>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</si>
  <si>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</si>
  <si>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</si>
  <si>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</si>
  <si>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</si>
  <si>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</si>
  <si>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</si>
  <si>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</si>
  <si>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</si>
  <si>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</si>
  <si>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</si>
  <si>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</si>
  <si>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</si>
  <si>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</si>
  <si>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</si>
  <si>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</si>
  <si>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</si>
  <si>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</si>
  <si>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</si>
  <si>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</si>
  <si>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</si>
  <si>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</si>
  <si>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</si>
  <si>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</si>
  <si>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</si>
  <si>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</si>
  <si>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</si>
  <si>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</si>
  <si>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</si>
  <si>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</si>
  <si>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</si>
  <si>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</si>
  <si>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</si>
  <si>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</si>
  <si>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</si>
  <si>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</si>
  <si>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</si>
  <si>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</si>
  <si>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</si>
  <si>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</si>
  <si>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</si>
  <si>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</si>
  <si>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</si>
  <si>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</si>
  <si>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</si>
  <si>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</si>
  <si>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</si>
  <si>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</si>
  <si>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</si>
  <si>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</si>
  <si>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</si>
  <si>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</si>
  <si>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</si>
  <si>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</si>
  <si>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</si>
  <si>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</si>
  <si>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</si>
  <si>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</si>
  <si>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</si>
  <si>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</si>
  <si>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</si>
  <si>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</si>
  <si>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</si>
  <si>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</si>
  <si>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</si>
  <si>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</si>
  <si>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</si>
  <si>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</si>
  <si>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</si>
  <si>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</si>
  <si>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</si>
  <si>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</si>
  <si>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</si>
  <si>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</si>
  <si>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</si>
  <si>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</si>
  <si>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</si>
  <si>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</si>
  <si>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</si>
  <si>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</si>
  <si>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</si>
  <si>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</si>
  <si>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</si>
  <si>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</si>
  <si>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</si>
  <si>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</si>
  <si>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</si>
  <si>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</si>
  <si>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</si>
  <si>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</si>
  <si>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</si>
  <si>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</si>
  <si>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</si>
  <si>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</si>
  <si>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</si>
  <si>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</si>
  <si>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</si>
  <si>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</si>
  <si>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</si>
  <si>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</si>
  <si>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</si>
  <si>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</si>
  <si>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</si>
  <si>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</si>
  <si>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</si>
  <si>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</si>
  <si>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</si>
  <si>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</si>
  <si>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</si>
  <si>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</si>
  <si>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</si>
  <si>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</si>
  <si>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</si>
  <si>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</si>
  <si>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</si>
  <si>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</si>
  <si>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</si>
  <si>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</si>
  <si>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</si>
  <si>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</si>
  <si>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</si>
  <si>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</si>
  <si>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</si>
  <si>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</si>
  <si>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</si>
  <si>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</si>
  <si>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</si>
  <si>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</si>
  <si>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</si>
  <si>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</si>
  <si>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</si>
  <si>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</si>
  <si>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</si>
  <si>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</si>
  <si>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</si>
  <si>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</si>
  <si>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</si>
  <si>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</si>
  <si>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</si>
  <si>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</si>
  <si>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</si>
  <si>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</si>
  <si>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</si>
  <si>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</si>
  <si>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</si>
  <si>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</si>
  <si>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</si>
  <si>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</si>
  <si>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</si>
  <si>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</si>
  <si>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</si>
  <si>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</si>
  <si>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</si>
  <si>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</si>
  <si>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</si>
  <si>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</si>
  <si>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</si>
  <si>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</si>
  <si>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</si>
  <si>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</si>
  <si>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</si>
  <si>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Tiền, tương đương tiền</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</si>
  <si>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</si>
  <si>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</si>
  <si>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</si>
  <si>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</si>
  <si>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</si>
  <si>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</si>
  <si>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</si>
  <si>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</si>
  <si>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</si>
  <si>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</si>
  <si>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</si>
  <si>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</si>
  <si>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</si>
  <si>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</si>
  <si>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</si>
  <si>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</si>
  <si>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</si>
  <si>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</si>
  <si>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</si>
  <si>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</si>
  <si>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</si>
  <si>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</si>
  <si>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</si>
  <si>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</si>
  <si>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</si>
  <si>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</si>
  <si>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</si>
  <si>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</si>
  <si>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</si>
  <si>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</si>
  <si>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</si>
  <si>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</si>
  <si>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</si>
  <si>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</si>
  <si>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</si>
  <si>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</si>
  <si>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</si>
  <si>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</si>
  <si>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</si>
  <si>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</si>
  <si>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</si>
  <si>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</si>
  <si>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</si>
  <si>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</si>
  <si>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</si>
  <si>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</si>
  <si>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</si>
  <si>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</si>
  <si>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</si>
  <si>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</si>
  <si>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</si>
  <si>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</si>
  <si>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</si>
  <si>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</si>
  <si>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</si>
  <si>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</si>
  <si>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</si>
  <si>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</si>
  <si>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</si>
  <si>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</si>
  <si>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</si>
  <si>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</si>
  <si>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</si>
  <si>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</si>
  <si>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</si>
  <si>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NAV</t>
  </si>
  <si>
    <t>TONG TS</t>
  </si>
  <si>
    <t>TONG NO</t>
  </si>
  <si>
    <t>THU NHAP</t>
  </si>
  <si>
    <t>CHI PHI</t>
  </si>
  <si>
    <t>THU NHAP CHI PHI</t>
  </si>
  <si>
    <t>GIA TRI DANH MUC</t>
  </si>
  <si>
    <t>Tiền gửi của nhà đầu tư cho hoạt động mua chứng chỉ quỹ Cash at bank for Fund's subscription</t>
  </si>
  <si>
    <t xml:space="preserve">                                 </t>
  </si>
  <si>
    <t xml:space="preserve">                        </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</si>
  <si>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</si>
  <si>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</si>
  <si>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</si>
  <si>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</si>
  <si>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</si>
  <si>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(Ban hành kèm theo Thông tư số 98/2020/TT-BTC ngày 16 tháng 11 năm 2020 của Bộ trưởng Bộ Tài chính)
(Issued in association with Circular 98/2020/TT-BTC  on 16 November 2020 of Ministry of Finance)</t>
  </si>
  <si>
    <t>B. BÁO CÁO VỀ TÌNH HÌNH TỰ DOANH ĐẦU TƯ GIÁN TIẾP RA NƯỚC NGOÀI CỦA QUỸ ĐẦU TƯ/CÔNG TY ĐẦU TƯ CHỨNG KHOÁN (nếu có)</t>
  </si>
  <si>
    <t>I. Báo cáo về tình hình thực hiện hạn mức tự doanh đầu tư gián tiếp ra nước ngoài</t>
  </si>
  <si>
    <t>Tỷ giá VND (quy đổi)</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</si>
  <si>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</si>
  <si>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Tỷ giá VND</t>
  </si>
  <si>
    <t>IV. BÁO CÁO DANH MỤC ĐẦU TƯ  GIÁN TIẾP RA NƯỚC NGOÀI CỦA QUỸ/ FOREIGN INVESTMENT PORFOLIO REPORT</t>
  </si>
  <si>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</si>
  <si>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</si>
  <si>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</si>
  <si>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</si>
  <si>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</si>
  <si>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</si>
  <si>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</si>
  <si>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t>Ngày lập báo cáo: Ngày 04 tháng 02 năm 2025</t>
  </si>
  <si>
    <r>
      <t xml:space="preserve">Mã Chứng Khoán
</t>
    </r>
    <r>
      <rPr>
        <sz val="10"/>
        <rFont val="Tahoma"/>
        <family val="2"/>
      </rPr>
      <t>Code</t>
    </r>
  </si>
  <si>
    <t>Tổng Giám đốc/ Chief Executive Oficer</t>
  </si>
  <si>
    <t xml:space="preserve">  Tổng Giám đốc/ Chief Executive Oficer</t>
  </si>
  <si>
    <t>TT</t>
  </si>
  <si>
    <t>Mã chỉ tiêu</t>
  </si>
  <si>
    <t>Kỳ báo cáo</t>
  </si>
  <si>
    <t>Kỳ trước</t>
  </si>
  <si>
    <t>%/cùng kỳ năm trước</t>
  </si>
  <si>
    <t>TÀI SẢN</t>
  </si>
  <si>
    <t>Tiền và các khoản tương đương tiền</t>
  </si>
  <si>
    <t xml:space="preserve"> </t>
  </si>
  <si>
    <t>...</t>
  </si>
  <si>
    <t>Tiền gửi ngân hàng</t>
  </si>
  <si>
    <t>Tiền gửi của nhà đầu tư cho hoạt động mua chứng chỉ quỹ</t>
  </si>
  <si>
    <t>Các khoản đầu tư (kê chi tiết)</t>
  </si>
  <si>
    <t>Thu từ cho thuê bất động sản đầu tư (áp dụng đối với các quỹ được phép đầu tư bất động sản)</t>
  </si>
  <si>
    <t>Cổ tức, trái tức được nhận</t>
  </si>
  <si>
    <t>Lãi được nhận</t>
  </si>
  <si>
    <t>Tiền bán bất động sản chờ thu (kê chi tiết - áp dụng đối với các quỹ được phép đầu tư bất động sản)</t>
  </si>
  <si>
    <t>Tiền bán chứng khoán chờ thu</t>
  </si>
  <si>
    <t>Các khoản phải thu khác</t>
  </si>
  <si>
    <t>Các tài sản khác</t>
  </si>
  <si>
    <t>TỔNG TÀI SẢN</t>
  </si>
  <si>
    <t>Nợ</t>
  </si>
  <si>
    <t>Tiền phải thanh toán mua bất động sản (kê chi tiết)</t>
  </si>
  <si>
    <t>Tiền phải thanh toán mua chứng khoán (kê chi tiết)</t>
  </si>
  <si>
    <t>Các khoản phải trả khác</t>
  </si>
  <si>
    <t>TỔNG NỢ</t>
  </si>
  <si>
    <t>Tài sản ròng của Quỹ/Công ty đầu tư (I.10-II.4)</t>
  </si>
  <si>
    <t>Tổng số chứng chỉ quỹ đang lưu hành</t>
  </si>
  <si>
    <t>Giá trị tài sản ròng trên một chứng chỉ quỹ/cổ phiếu</t>
  </si>
  <si>
    <t>Thu nhập từ hoạt động đầu tư</t>
  </si>
  <si>
    <t>Thu từ bất động sản cho thuê (áp dụng đối với các quỹ được phép đầu tư bất động sản)</t>
  </si>
  <si>
    <t>3</t>
  </si>
  <si>
    <t>4</t>
  </si>
  <si>
    <t>Các khoản thu nhập khác</t>
  </si>
  <si>
    <t>Chi phí</t>
  </si>
  <si>
    <t>Chi phí quản lý trả cho công ty quản lý quỹ</t>
  </si>
  <si>
    <t>Chi phí lưu ký, giám sát trả cho ngân hàng giám sát</t>
  </si>
  <si>
    <t>Chi phí quản trị quỹ và các chi phí khác mà công ty quản lý quỹ trả cho tổ chức cung cấp dịch vụ có liên quan (nếu có)</t>
  </si>
  <si>
    <t>Chi phí dịch vụ quản lý bất động sản (áp dụng đối với các quỹ được phép đầu tư bất động sản)</t>
  </si>
  <si>
    <t>5</t>
  </si>
  <si>
    <t>Chi phí dịch vụ định giá bất động sản (áp dụng đối với các quỹ được phép đầu tư bất động sản)</t>
  </si>
  <si>
    <t>6</t>
  </si>
  <si>
    <t>Chi phí kiểm toán trả cho tổ chức kiểm toán</t>
  </si>
  <si>
    <t>Chi phí dịch vụ tư vấn pháp lý, dịch vụ báo giá và các dịch vụ hợp lý khác, thù lao trả cho Ban đại diện quỹ/Hội đồng quản trị</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</si>
  <si>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</si>
  <si>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Chi phí liên quan đến thực hiện các giao dịch tài sản của quỹ/công ty</t>
  </si>
  <si>
    <t>Các loại chi phí khác (nêu chi tiết)</t>
  </si>
  <si>
    <t>Thu nhập ròng từ hoạt động đầu tư ( = I - II)</t>
  </si>
  <si>
    <t>Lãi (lỗ) từ hoạt động đầu tư</t>
  </si>
  <si>
    <t>Lãi (lỗ) thực tế phát sinh từ hoạt động đầu tư hoặc chuyển nhượng bất động sản</t>
  </si>
  <si>
    <t>Thay đổi về giá trị của các khoản đầu tư trong kỳ</t>
  </si>
  <si>
    <t>Thay đổi của giá trị tài sản ròng do các hoạt động đầu tư trong kỳ (III + IV)</t>
  </si>
  <si>
    <t>Giá trị tài sản ròng đầu kỳ</t>
  </si>
  <si>
    <t>Thay đổi giá trị tài sản ròng của Quỹ/Công ty trong kỳ, trong đó:</t>
  </si>
  <si>
    <t>Thay đổi giá trị tài sản ròng của Quỹ/Công ty đầu tư chứng khoán do các hoạt động đầu tư trong kỳ</t>
  </si>
  <si>
    <t>Thay đổi giá trị tài sản ròng do việc chi trả lợi tức/cổ tức cho các nhà đầu tư/cổ đông trong kỳ</t>
  </si>
  <si>
    <t>Thay đổi giá trị tài sản ròng do phát hành thêm/mua lại chứng chỉ quỹ</t>
  </si>
  <si>
    <t>Giá trị tài sản ròng cuối kỳ</t>
  </si>
  <si>
    <t>Lợi nhuận bình quân năm (chỉ áp dụng đối với báo cáo năm)</t>
  </si>
  <si>
    <t>Tỷ suất lợi nhuận bình quân năm</t>
  </si>
  <si>
    <t>2246.10</t>
  </si>
  <si>
    <r>
      <t xml:space="preserve">Ngân Hàng TMCP Đầu tư và Phát triển Việt Nam - Chi nhánh Hà Thành
</t>
    </r>
    <r>
      <rPr>
        <sz val="10"/>
        <rFont val="Tahoma"/>
        <family val="2"/>
      </rPr>
      <t>Bank for Investment and Development of Vietnam Jsc - Hathanh Branch</t>
    </r>
  </si>
  <si>
    <t xml:space="preserve">     BMP             </t>
  </si>
  <si>
    <t xml:space="preserve">     CTD             </t>
  </si>
  <si>
    <t xml:space="preserve">     OCB             </t>
  </si>
  <si>
    <t xml:space="preserve">     REE             </t>
  </si>
  <si>
    <t>Công ty Cổ phần Quản lý Quỹ Việt Cát</t>
  </si>
  <si>
    <r>
      <t xml:space="preserve">Công ty Cổ phần Quản lý Quỹ Việt Cát
</t>
    </r>
    <r>
      <rPr>
        <sz val="10"/>
        <rFont val="Tahoma"/>
        <family val="2"/>
      </rPr>
      <t>Vietnam Fortune Fund Management JSC</t>
    </r>
  </si>
  <si>
    <t>Võ Anh Tú</t>
  </si>
  <si>
    <t xml:space="preserve">  Võ Anh Tú</t>
  </si>
  <si>
    <r>
      <t xml:space="preserve">QUỸ ETF VFCVN DIAMOND
</t>
    </r>
    <r>
      <rPr>
        <sz val="10"/>
        <rFont val="Tahoma"/>
        <family val="2"/>
      </rPr>
      <t xml:space="preserve">VFCVN DIAMOND ETF </t>
    </r>
  </si>
  <si>
    <r>
      <t xml:space="preserve">FUETPVND
</t>
    </r>
    <r>
      <rPr>
        <sz val="10"/>
        <rFont val="Tahoma"/>
        <family val="2"/>
      </rPr>
      <t>FUETPVND</t>
    </r>
  </si>
  <si>
    <t>Năm 2026/Year 2026</t>
  </si>
  <si>
    <t>Chi tiết loại hợp đồng phái sinh
Index future contracts</t>
  </si>
  <si>
    <t xml:space="preserve">Quyền mua chứng khoán
Share purchase rights    </t>
  </si>
  <si>
    <t>Tiền, tương đương tiền
 Cash equivalent</t>
  </si>
  <si>
    <t>Tháng 04 năm 2026
Apr 2026</t>
  </si>
  <si>
    <t>Lê Mỹ Linh</t>
  </si>
  <si>
    <r>
      <t>Ngân Hàng TMCP Đầu tư và Phát triển Việt Nam - Chi nhánh Hà Thành</t>
    </r>
    <r>
      <rPr>
        <sz val="10"/>
        <rFont val="Tahoma"/>
        <family val="2"/>
      </rPr>
      <t xml:space="preserve">
Bank for Investment and Development of Vietnam Jsc - Hathanh Branch</t>
    </r>
  </si>
  <si>
    <t>Ngày 04 tháng 06 năm 2026
04 June 2026</t>
  </si>
  <si>
    <t>Tại ngày 31 tháng 05 năm 2026/ As at 31 May 2026</t>
  </si>
  <si>
    <t>Tháng 05 năm 2026/May 2026</t>
  </si>
  <si>
    <t>Tháng 05 năm 2026
May 2026</t>
  </si>
  <si>
    <r>
      <rPr>
        <b/>
        <sz val="10"/>
        <rFont val="Tahoma"/>
        <family val="2"/>
      </rPr>
      <t>Ngày 04 tháng 06 năm 2026</t>
    </r>
    <r>
      <rPr>
        <sz val="10"/>
        <rFont val="Tahoma"/>
        <family val="2"/>
      </rPr>
      <t xml:space="preserve">
04 June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</si>
</sst>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41" formatCode="_-* #,##0_-;\-* #,##0_-;_-* &quot;-&quot;_-;_-@_-"/>
    <numFmt numFmtId="43" formatCode="_-* #,##0.00_-;\-* #,##0.00_-;_-* &quot;-&quot;??_-;_-@_-"/>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_(* \(#,##0\);_(* &quot;-&quot;??_);_(@_)"/>
    <numFmt numFmtId="171" formatCode="###\ ###\ ###\ ###"/>
    <numFmt numFmtId="172" formatCode="_ * #,##0_ ;_ * \-#,##0_ ;_ * &quot;-&quot;_ ;_ @_ "/>
    <numFmt numFmtId="173" formatCode="[$-1010000]d/m/yyyy;@"/>
    <numFmt numFmtId="174" formatCode="_-&quot;$&quot;* #,##0_-;\-&quot;$&quot;* #,##0_-;_-&quot;$&quot;* &quot;-&quot;_-;_-@_-"/>
    <numFmt numFmtId="175" formatCode="&quot;\&quot;#,##0;[Red]&quot;\&quot;&quot;\&quot;\-#,##0"/>
    <numFmt numFmtId="176" formatCode="_-* #,##0_$_-;\-* #,##0_$_-;_-* &quot;-&quot;_$_-;_-@_-"/>
    <numFmt numFmtId="177" formatCode="_-* #,##0.00\ _€_-;\-* #,##0.00\ _€_-;_-* &quot;-&quot;??\ _€_-;_-@_-"/>
    <numFmt numFmtId="178" formatCode="_-* #,##0\ _€_-;\-* #,##0\ _€_-;_-* &quot;-&quot;\ _€_-;_-@_-"/>
    <numFmt numFmtId="179" formatCode="_-* #,##0&quot;$&quot;_-;\-* #,##0&quot;$&quot;_-;_-* &quot;-&quot;&quot;$&quot;_-;_-@_-"/>
    <numFmt numFmtId="180" formatCode="_-* #,##0.00&quot;$&quot;_-;\-* #,##0.00&quot;$&quot;_-;_-* &quot;-&quot;??&quot;$&quot;_-;_-@_-"/>
    <numFmt numFmtId="181" formatCode="&quot;SFr.&quot;\ #,##0.00;[Red]&quot;SFr.&quot;\ \-#,##0.00"/>
    <numFmt numFmtId="182" formatCode="&quot;\&quot;#,##0.00;[Red]&quot;\&quot;\-#,##0.00"/>
    <numFmt numFmtId="183" formatCode="_ &quot;SFr.&quot;\ * #,##0_ ;_ &quot;SFr.&quot;\ * \-#,##0_ ;_ &quot;SFr.&quot;\ * &quot;-&quot;_ ;_ @_ "/>
    <numFmt numFmtId="184" formatCode="_ * #,##0.00_ ;_ * \-#,##0.00_ ;_ * &quot;-&quot;??_ ;_ @_ "/>
    <numFmt numFmtId="185" formatCode="_-* #,##0.00_$_-;\-* #,##0.00_$_-;_-* &quot;-&quot;??_$_-;_-@_-"/>
    <numFmt numFmtId="186" formatCode="mmm"/>
    <numFmt numFmtId="187" formatCode="_-* #,##0.00\ &quot;F&quot;_-;\-* #,##0.00\ &quot;F&quot;_-;_-* &quot;-&quot;??\ &quot;F&quot;_-;_-@_-"/>
    <numFmt numFmtId="188" formatCode="#,##0;\(#,##0\)"/>
    <numFmt numFmtId="189" formatCode="_(* #.##0_);_(* \(#.##0\);_(* &quot;-&quot;_);_(@_)"/>
    <numFmt numFmtId="190" formatCode="_ &quot;R&quot;\ * #,##0_ ;_ &quot;R&quot;\ * \-#,##0_ ;_ &quot;R&quot;\ * &quot;-&quot;_ ;_ @_ "/>
    <numFmt numFmtId="191" formatCode="\$#&quot;,&quot;##0\ ;\(\$#&quot;,&quot;##0\)"/>
    <numFmt numFmtId="192" formatCode="\t0.00%"/>
    <numFmt numFmtId="193" formatCode="_-* #,##0\ _D_M_-;\-* #,##0\ _D_M_-;_-* &quot;-&quot;\ _D_M_-;_-@_-"/>
    <numFmt numFmtId="194" formatCode="_-* #,##0.00\ _D_M_-;\-* #,##0.00\ _D_M_-;_-* &quot;-&quot;??\ _D_M_-;_-@_-"/>
    <numFmt numFmtId="195" formatCode="\t#\ ??/??"/>
    <numFmt numFmtId="196" formatCode="_-[$€-2]* #,##0.00_-;\-[$€-2]* #,##0.00_-;_-[$€-2]* &quot;-&quot;??_-"/>
    <numFmt numFmtId="197" formatCode="#,##0\ "/>
    <numFmt numFmtId="198" formatCode="#."/>
    <numFmt numFmtId="199" formatCode="#,###"/>
    <numFmt numFmtId="200" formatCode="_-&quot;$&quot;* #,##0.00_-;\-&quot;$&quot;* #,##0.00_-;_-&quot;$&quot;* &quot;-&quot;??_-;_-@_-"/>
    <numFmt numFmtId="201" formatCode="#,##0\ &quot;$&quot;_);[Red]\(#,##0\ &quot;$&quot;\)"/>
    <numFmt numFmtId="202" formatCode="&quot;$&quot;###,0&quot;.&quot;00_);[Red]\(&quot;$&quot;###,0&quot;.&quot;00\)"/>
    <numFmt numFmtId="203" formatCode="#,##0\ &quot;F&quot;;[Red]\-#,##0\ &quot;F&quot;"/>
    <numFmt numFmtId="204" formatCode="#,##0.000;[Red]#,##0.000"/>
    <numFmt numFmtId="205" formatCode="0.00_)"/>
    <numFmt numFmtId="206" formatCode="#,##0.0;[Red]#,##0.0"/>
    <numFmt numFmtId="207" formatCode="0.000%"/>
    <numFmt numFmtId="208" formatCode="0%_);\(0%\)"/>
    <numFmt numFmtId="209" formatCode="d"/>
    <numFmt numFmtId="210" formatCode="#"/>
    <numFmt numFmtId="211" formatCode="&quot;¡Ì&quot;#,##0;[Red]\-&quot;¡Ì&quot;#,##0"/>
    <numFmt numFmtId="212" formatCode="#,##0.00\ &quot;F&quot;;[Red]\-#,##0.00\ &quot;F&quot;"/>
    <numFmt numFmtId="213" formatCode="_-* #,##0\ &quot;F&quot;_-;\-* #,##0\ &quot;F&quot;_-;_-* &quot;-&quot;\ &quot;F&quot;_-;_-@_-"/>
    <numFmt numFmtId="214" formatCode="#,##0.00\ &quot;F&quot;;\-#,##0.00\ &quot;F&quot;"/>
    <numFmt numFmtId="215" formatCode="_-* #,##0\ &quot;DM&quot;_-;\-* #,##0\ &quot;DM&quot;_-;_-* &quot;-&quot;\ &quot;DM&quot;_-;_-@_-"/>
    <numFmt numFmtId="216" formatCode="_-* #,##0.00\ &quot;DM&quot;_-;\-* #,##0.00\ &quot;DM&quot;_-;_-* &quot;-&quot;??\ &quot;DM&quot;_-;_-@_-"/>
    <numFmt numFmtId="217" formatCode="_-* #,##0\ _s_u_'_m_-;\-* #,##0\ _s_u_'_m_-;_-* &quot;-&quot;\ _s_u_'_m_-;_-@_-"/>
    <numFmt numFmtId="218" formatCode="_-* #,##0.00\ _s_u_'_m_-;\-* #,##0.00\ _s_u_'_m_-;_-* &quot;-&quot;??\ _s_u_'_m_-;_-@_-"/>
    <numFmt numFmtId="219" formatCode="#,##0.000000"/>
    <numFmt numFmtId="220" formatCode="0.000000"/>
    <numFmt numFmtId="221" formatCode="#,##0,_);[Red]\(#,##0,\)"/>
    <numFmt numFmtId="222" formatCode="&quot;$&quot;#,##0.00"/>
    <numFmt numFmtId="223" formatCode="_([$€-2]* #,##0.00_);_([$€-2]* \(#,##0.00\);_([$€-2]* &quot;-&quot;??_)"/>
    <numFmt numFmtId="224" formatCode="[$-409]dd\ mmmm\ yyyy;@"/>
    <numFmt numFmtId="225" formatCode="_(* #,##0.0_);_(* \(#,##0.0\);_(* &quot;-&quot;??_);_(@_)"/>
    <numFmt numFmtId="226" formatCode="_-* #,##0_-;\-* #,##0_-;_-* &quot;-&quot;??_-;_-@_-"/>
    <numFmt numFmtId="227" formatCode="_(* #,##0.00000_);_(* \(#,##0.00000\);_(* &quot;-&quot;??_);_(@_)"/>
  </numFmts>
  <fonts count="190">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i/>
      <sz val="8"/>
      <color indexed="8"/>
      <name val="Tahoma"/>
      <family val="2"/>
    </font>
    <font>
      <i/>
      <sz val="8"/>
      <name val="Tahoma"/>
      <family val="2"/>
    </font>
    <font>
      <b/>
      <sz val="8"/>
      <name val="Tahoma"/>
      <family val="2"/>
    </font>
    <font>
      <sz val="8"/>
      <color theme="1"/>
      <name val="Tahoma"/>
      <family val="2"/>
    </font>
    <font>
      <sz val="8"/>
      <name val="Calibri"/>
      <family val="2"/>
      <scheme val="minor"/>
    </font>
    <font>
      <sz val="10"/>
      <name val="Calibri"/>
      <family val="2"/>
      <scheme val="minor"/>
    </font>
    <font>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b/>
      <sz val="11"/>
      <color indexed="8"/>
      <name val="Tahoma"/>
      <family val="2"/>
    </font>
    <font>
      <i/>
      <sz val="11"/>
      <color indexed="8"/>
      <name val="Tahoma"/>
      <family val="2"/>
    </font>
    <font>
      <sz val="11"/>
      <color rgb="FFFF0000"/>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12"/>
      <name val="Times New Roman"/>
      <family val="1"/>
    </font>
    <font>
      <b/>
      <sz val="8"/>
      <name val="Calibri"/>
      <family val="2"/>
      <scheme val="minor"/>
    </font>
    <font>
      <b/>
      <sz val="11"/>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indexed="64"/>
      </bottom>
      <diagonal/>
    </border>
    <border>
      <left style="thin">
        <color indexed="8"/>
      </left>
      <right style="thin">
        <color indexed="8"/>
      </right>
      <top style="thin">
        <color indexed="8"/>
      </top>
      <bottom style="thin">
        <color indexed="8"/>
      </bottom>
      <diagonal/>
    </border>
  </borders>
  <cellStyleXfs count="1024">
    <xf numFmtId="0" fontId="0" fillId="0" borderId="0"/>
    <xf numFmtId="169"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169" fontId="17" fillId="0" borderId="0" applyFont="0" applyFill="0" applyBorder="0" applyAlignment="0" applyProtection="0"/>
    <xf numFmtId="0" fontId="2" fillId="0" borderId="0"/>
    <xf numFmtId="0" fontId="2" fillId="0" borderId="0"/>
    <xf numFmtId="0" fontId="1" fillId="0" borderId="0"/>
    <xf numFmtId="0" fontId="20" fillId="0" borderId="0"/>
    <xf numFmtId="9" fontId="17" fillId="0" borderId="0" applyFont="0" applyFill="0" applyBorder="0" applyAlignment="0" applyProtection="0"/>
    <xf numFmtId="0" fontId="1" fillId="0" borderId="0"/>
    <xf numFmtId="169" fontId="17" fillId="0" borderId="0" applyFont="0" applyFill="0" applyBorder="0" applyAlignment="0" applyProtection="0"/>
    <xf numFmtId="174" fontId="21" fillId="0" borderId="0" applyFont="0" applyFill="0" applyBorder="0" applyAlignment="0" applyProtection="0"/>
    <xf numFmtId="0" fontId="2" fillId="0" borderId="0"/>
    <xf numFmtId="0" fontId="2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3" fillId="0" borderId="0" applyFont="0" applyFill="0" applyBorder="0" applyAlignment="0" applyProtection="0"/>
    <xf numFmtId="176" fontId="24" fillId="0" borderId="0" applyFont="0" applyFill="0" applyBorder="0" applyAlignment="0" applyProtection="0"/>
    <xf numFmtId="38" fontId="23" fillId="0" borderId="0" applyFont="0" applyFill="0" applyBorder="0" applyAlignment="0" applyProtection="0"/>
    <xf numFmtId="41" fontId="25" fillId="0" borderId="0" applyFont="0" applyFill="0" applyBorder="0" applyAlignment="0" applyProtection="0"/>
    <xf numFmtId="9" fontId="26" fillId="0" borderId="0" applyFont="0" applyFill="0" applyBorder="0" applyAlignment="0" applyProtection="0"/>
    <xf numFmtId="165" fontId="27" fillId="0" borderId="0" applyFont="0" applyFill="0" applyBorder="0" applyAlignment="0" applyProtection="0"/>
    <xf numFmtId="0" fontId="28"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9" fillId="0" borderId="0"/>
    <xf numFmtId="0" fontId="2" fillId="0" borderId="0" applyNumberFormat="0" applyFill="0" applyBorder="0" applyAlignment="0" applyProtection="0"/>
    <xf numFmtId="0" fontId="30" fillId="0" borderId="0"/>
    <xf numFmtId="0" fontId="30" fillId="0" borderId="0"/>
    <xf numFmtId="0" fontId="31" fillId="0" borderId="0">
      <alignment vertical="top"/>
    </xf>
    <xf numFmtId="166" fontId="32" fillId="0" borderId="0" applyFont="0" applyFill="0" applyBorder="0" applyAlignment="0" applyProtection="0"/>
    <xf numFmtId="0" fontId="33" fillId="0" borderId="0" applyNumberFormat="0" applyFill="0" applyBorder="0" applyAlignment="0" applyProtection="0"/>
    <xf numFmtId="166" fontId="32" fillId="0" borderId="0" applyFont="0" applyFill="0" applyBorder="0" applyAlignment="0" applyProtection="0"/>
    <xf numFmtId="174" fontId="21" fillId="0" borderId="0" applyFont="0" applyFill="0" applyBorder="0" applyAlignment="0" applyProtection="0"/>
    <xf numFmtId="43" fontId="21" fillId="0" borderId="0" applyFont="0" applyFill="0" applyBorder="0" applyAlignment="0" applyProtection="0"/>
    <xf numFmtId="177" fontId="32" fillId="0" borderId="0" applyFont="0" applyFill="0" applyBorder="0" applyAlignment="0" applyProtection="0"/>
    <xf numFmtId="41" fontId="21" fillId="0" borderId="0" applyFont="0" applyFill="0" applyBorder="0" applyAlignment="0" applyProtection="0"/>
    <xf numFmtId="166" fontId="32" fillId="0" borderId="0" applyFont="0" applyFill="0" applyBorder="0" applyAlignment="0" applyProtection="0"/>
    <xf numFmtId="177" fontId="32" fillId="0" borderId="0" applyFont="0" applyFill="0" applyBorder="0" applyAlignment="0" applyProtection="0"/>
    <xf numFmtId="43" fontId="21" fillId="0" borderId="0" applyFont="0" applyFill="0" applyBorder="0" applyAlignment="0" applyProtection="0"/>
    <xf numFmtId="178" fontId="32"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178" fontId="32" fillId="0" borderId="0" applyFont="0" applyFill="0" applyBorder="0" applyAlignment="0" applyProtection="0"/>
    <xf numFmtId="177" fontId="32" fillId="0" borderId="0" applyFont="0" applyFill="0" applyBorder="0" applyAlignment="0" applyProtection="0"/>
    <xf numFmtId="41" fontId="21" fillId="0" borderId="0" applyFont="0" applyFill="0" applyBorder="0" applyAlignment="0" applyProtection="0"/>
    <xf numFmtId="174" fontId="21" fillId="0" borderId="0" applyFont="0" applyFill="0" applyBorder="0" applyAlignment="0" applyProtection="0"/>
    <xf numFmtId="166" fontId="32" fillId="0" borderId="0" applyFont="0" applyFill="0" applyBorder="0" applyAlignment="0" applyProtection="0"/>
    <xf numFmtId="41" fontId="21" fillId="0" borderId="0" applyFont="0" applyFill="0" applyBorder="0" applyAlignment="0" applyProtection="0"/>
    <xf numFmtId="178" fontId="32" fillId="0" borderId="0" applyFont="0" applyFill="0" applyBorder="0" applyAlignment="0" applyProtection="0"/>
    <xf numFmtId="177" fontId="32" fillId="0" borderId="0" applyFont="0" applyFill="0" applyBorder="0" applyAlignment="0" applyProtection="0"/>
    <xf numFmtId="174" fontId="21" fillId="0" borderId="0" applyFont="0" applyFill="0" applyBorder="0" applyAlignment="0" applyProtection="0"/>
    <xf numFmtId="43" fontId="21" fillId="0" borderId="0" applyFont="0" applyFill="0" applyBorder="0" applyAlignment="0" applyProtection="0"/>
    <xf numFmtId="0" fontId="33" fillId="0" borderId="0" applyNumberForma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0" fontId="2" fillId="0" borderId="0"/>
    <xf numFmtId="0" fontId="18" fillId="0" borderId="0"/>
    <xf numFmtId="0" fontId="34" fillId="6" borderId="0"/>
    <xf numFmtId="9" fontId="35" fillId="0" borderId="0" applyBorder="0" applyAlignment="0" applyProtection="0"/>
    <xf numFmtId="0" fontId="36" fillId="6" borderId="0"/>
    <xf numFmtId="0" fontId="20" fillId="0" borderId="0"/>
    <xf numFmtId="0" fontId="37" fillId="6" borderId="0"/>
    <xf numFmtId="0" fontId="19" fillId="0" borderId="0"/>
    <xf numFmtId="0" fontId="38" fillId="0" borderId="0">
      <alignment wrapText="1"/>
    </xf>
    <xf numFmtId="0" fontId="39" fillId="0" borderId="0" applyNumberFormat="0" applyAlignment="0"/>
    <xf numFmtId="181" fontId="2" fillId="0" borderId="0" applyFont="0" applyFill="0" applyBorder="0" applyAlignment="0" applyProtection="0"/>
    <xf numFmtId="0" fontId="40" fillId="0" borderId="0" applyFont="0" applyFill="0" applyBorder="0" applyAlignment="0" applyProtection="0"/>
    <xf numFmtId="182" fontId="41" fillId="0" borderId="0" applyFont="0" applyFill="0" applyBorder="0" applyAlignment="0" applyProtection="0"/>
    <xf numFmtId="183" fontId="2" fillId="0" borderId="0" applyFont="0" applyFill="0" applyBorder="0" applyAlignment="0" applyProtection="0"/>
    <xf numFmtId="0" fontId="40" fillId="0" borderId="0" applyFont="0" applyFill="0" applyBorder="0" applyAlignment="0" applyProtection="0"/>
    <xf numFmtId="183" fontId="2" fillId="0" borderId="0" applyFont="0" applyFill="0" applyBorder="0" applyAlignment="0" applyProtection="0"/>
    <xf numFmtId="0" fontId="42" fillId="0" borderId="0">
      <alignment horizontal="center" wrapText="1"/>
      <protection locked="0"/>
    </xf>
    <xf numFmtId="172" fontId="43" fillId="0" borderId="0" applyFont="0" applyFill="0" applyBorder="0" applyAlignment="0" applyProtection="0"/>
    <xf numFmtId="0" fontId="40" fillId="0" borderId="0" applyFont="0" applyFill="0" applyBorder="0" applyAlignment="0" applyProtection="0"/>
    <xf numFmtId="172" fontId="43" fillId="0" borderId="0" applyFont="0" applyFill="0" applyBorder="0" applyAlignment="0" applyProtection="0"/>
    <xf numFmtId="184" fontId="43" fillId="0" borderId="0" applyFont="0" applyFill="0" applyBorder="0" applyAlignment="0" applyProtection="0"/>
    <xf numFmtId="0" fontId="40" fillId="0" borderId="0" applyFont="0" applyFill="0" applyBorder="0" applyAlignment="0" applyProtection="0"/>
    <xf numFmtId="184" fontId="43" fillId="0" borderId="0" applyFont="0" applyFill="0" applyBorder="0" applyAlignment="0" applyProtection="0"/>
    <xf numFmtId="174" fontId="21" fillId="0" borderId="0" applyFont="0" applyFill="0" applyBorder="0" applyAlignment="0" applyProtection="0"/>
    <xf numFmtId="0" fontId="40" fillId="0" borderId="0"/>
    <xf numFmtId="0" fontId="18" fillId="0" borderId="0"/>
    <xf numFmtId="0" fontId="40" fillId="0" borderId="0"/>
    <xf numFmtId="37" fontId="44" fillId="0" borderId="0"/>
    <xf numFmtId="176" fontId="2" fillId="0" borderId="0" applyFont="0" applyFill="0" applyBorder="0" applyAlignment="0" applyProtection="0"/>
    <xf numFmtId="185" fontId="2" fillId="0" borderId="0" applyFont="0" applyFill="0" applyBorder="0" applyAlignment="0" applyProtection="0"/>
    <xf numFmtId="186" fontId="2" fillId="0" borderId="0" applyFill="0" applyBorder="0" applyAlignment="0"/>
    <xf numFmtId="0" fontId="45" fillId="0" borderId="0"/>
    <xf numFmtId="187" fontId="32" fillId="0" borderId="0" applyFont="0" applyFill="0" applyBorder="0" applyAlignment="0" applyProtection="0"/>
    <xf numFmtId="1" fontId="46" fillId="0" borderId="8" applyBorder="0"/>
    <xf numFmtId="167"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88" fontId="18" fillId="0" borderId="0"/>
    <xf numFmtId="188" fontId="18" fillId="0" borderId="0"/>
    <xf numFmtId="189" fontId="47" fillId="0" borderId="0"/>
    <xf numFmtId="3" fontId="2" fillId="0" borderId="0" applyFont="0" applyFill="0" applyBorder="0" applyAlignment="0" applyProtection="0"/>
    <xf numFmtId="3" fontId="2" fillId="0" borderId="0" applyFont="0" applyFill="0" applyBorder="0" applyAlignment="0" applyProtection="0"/>
    <xf numFmtId="0" fontId="48" fillId="0" borderId="0" applyNumberFormat="0" applyAlignment="0">
      <alignment horizontal="left"/>
    </xf>
    <xf numFmtId="0" fontId="49" fillId="0" borderId="0" applyNumberFormat="0" applyAlignment="0"/>
    <xf numFmtId="190" fontId="50"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2" fontId="2" fillId="0" borderId="0"/>
    <xf numFmtId="0" fontId="2" fillId="0" borderId="0" applyFont="0" applyFill="0" applyBorder="0" applyAlignment="0" applyProtection="0"/>
    <xf numFmtId="0"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195" fontId="2" fillId="0" borderId="0"/>
    <xf numFmtId="0" fontId="32" fillId="0" borderId="10">
      <alignment horizontal="left"/>
    </xf>
    <xf numFmtId="0" fontId="51" fillId="0" borderId="0" applyNumberFormat="0" applyAlignment="0">
      <alignment horizontal="left"/>
    </xf>
    <xf numFmtId="196" fontId="20"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7" fontId="20" fillId="0" borderId="11" applyFont="0" applyFill="0" applyBorder="0" applyProtection="0"/>
    <xf numFmtId="38" fontId="39" fillId="6" borderId="0" applyNumberFormat="0" applyBorder="0" applyAlignment="0" applyProtection="0"/>
    <xf numFmtId="0" fontId="52" fillId="0" borderId="0">
      <alignment horizontal="left"/>
    </xf>
    <xf numFmtId="0" fontId="53" fillId="0" borderId="12" applyNumberFormat="0" applyAlignment="0" applyProtection="0">
      <alignment horizontal="left" vertical="center"/>
    </xf>
    <xf numFmtId="0" fontId="53" fillId="0" borderId="5">
      <alignment horizontal="left" vertical="center"/>
    </xf>
    <xf numFmtId="14" fontId="54" fillId="7" borderId="13">
      <alignment horizontal="center" vertical="center" wrapText="1"/>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4" fontId="54" fillId="7" borderId="13">
      <alignment horizontal="center" vertical="center" wrapText="1"/>
    </xf>
    <xf numFmtId="198" fontId="56" fillId="0" borderId="0">
      <protection locked="0"/>
    </xf>
    <xf numFmtId="198" fontId="56" fillId="0" borderId="0">
      <protection locked="0"/>
    </xf>
    <xf numFmtId="0" fontId="57" fillId="0" borderId="0" applyNumberFormat="0" applyFill="0" applyBorder="0" applyAlignment="0" applyProtection="0">
      <alignment vertical="top"/>
      <protection locked="0"/>
    </xf>
    <xf numFmtId="10" fontId="39" fillId="8" borderId="1"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186" fontId="59" fillId="9" borderId="0"/>
    <xf numFmtId="186" fontId="59" fillId="10" borderId="0"/>
    <xf numFmtId="38" fontId="30" fillId="0" borderId="0" applyFont="0" applyFill="0" applyBorder="0" applyAlignment="0" applyProtection="0"/>
    <xf numFmtId="40" fontId="30"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60" fillId="0" borderId="13"/>
    <xf numFmtId="199" fontId="61" fillId="0" borderId="14"/>
    <xf numFmtId="174" fontId="2" fillId="0" borderId="0" applyFont="0" applyFill="0" applyBorder="0" applyAlignment="0" applyProtection="0"/>
    <xf numFmtId="200" fontId="2" fillId="0" borderId="0" applyFont="0" applyFill="0" applyBorder="0" applyAlignment="0" applyProtection="0"/>
    <xf numFmtId="201" fontId="30" fillId="0" borderId="0" applyFont="0" applyFill="0" applyBorder="0" applyAlignment="0" applyProtection="0"/>
    <xf numFmtId="202" fontId="30" fillId="0" borderId="0" applyFont="0" applyFill="0" applyBorder="0" applyAlignment="0" applyProtection="0"/>
    <xf numFmtId="203" fontId="32" fillId="0" borderId="0" applyFont="0" applyFill="0" applyBorder="0" applyAlignment="0" applyProtection="0"/>
    <xf numFmtId="204" fontId="32" fillId="0" borderId="0" applyFont="0" applyFill="0" applyBorder="0" applyAlignment="0" applyProtection="0"/>
    <xf numFmtId="0" fontId="62" fillId="0" borderId="0" applyNumberFormat="0" applyFont="0" applyFill="0" applyAlignment="0"/>
    <xf numFmtId="0" fontId="50" fillId="0" borderId="1"/>
    <xf numFmtId="0" fontId="50" fillId="0" borderId="1"/>
    <xf numFmtId="0" fontId="18" fillId="0" borderId="0"/>
    <xf numFmtId="0" fontId="18" fillId="0" borderId="0"/>
    <xf numFmtId="0" fontId="50" fillId="0" borderId="1"/>
    <xf numFmtId="37" fontId="63" fillId="0" borderId="0"/>
    <xf numFmtId="0" fontId="64" fillId="0" borderId="1" applyNumberFormat="0" applyFont="0" applyFill="0" applyBorder="0" applyAlignment="0">
      <alignment horizontal="center"/>
    </xf>
    <xf numFmtId="205" fontId="6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206" fontId="32" fillId="0" borderId="0" applyFont="0" applyFill="0" applyBorder="0" applyAlignment="0" applyProtection="0"/>
    <xf numFmtId="207" fontId="32" fillId="0" borderId="0" applyFont="0" applyFill="0" applyBorder="0" applyAlignment="0" applyProtection="0"/>
    <xf numFmtId="0" fontId="2" fillId="0" borderId="0" applyFont="0" applyFill="0" applyBorder="0" applyAlignment="0" applyProtection="0"/>
    <xf numFmtId="0" fontId="18" fillId="0" borderId="0"/>
    <xf numFmtId="14" fontId="42" fillId="0" borderId="0">
      <alignment horizontal="center" wrapText="1"/>
      <protection locked="0"/>
    </xf>
    <xf numFmtId="208"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0" fillId="0" borderId="15" applyNumberFormat="0" applyBorder="0"/>
    <xf numFmtId="164" fontId="66" fillId="0" borderId="0"/>
    <xf numFmtId="0" fontId="30" fillId="0" borderId="0" applyNumberFormat="0" applyFont="0" applyFill="0" applyBorder="0" applyAlignment="0" applyProtection="0">
      <alignment horizontal="left"/>
    </xf>
    <xf numFmtId="209" fontId="2" fillId="0" borderId="0" applyNumberFormat="0" applyFill="0" applyBorder="0" applyAlignment="0" applyProtection="0">
      <alignment horizontal="left"/>
    </xf>
    <xf numFmtId="210" fontId="67" fillId="0" borderId="0" applyFont="0" applyFill="0" applyBorder="0" applyAlignment="0" applyProtection="0"/>
    <xf numFmtId="0" fontId="30" fillId="0" borderId="0" applyFont="0" applyFill="0" applyBorder="0" applyAlignment="0" applyProtection="0"/>
    <xf numFmtId="211" fontId="50" fillId="0" borderId="0" applyFont="0" applyFill="0" applyBorder="0" applyAlignment="0" applyProtection="0"/>
    <xf numFmtId="178" fontId="32" fillId="0" borderId="0" applyFont="0" applyFill="0" applyBorder="0" applyAlignment="0" applyProtection="0"/>
    <xf numFmtId="166" fontId="32" fillId="0" borderId="0" applyFont="0" applyFill="0" applyBorder="0" applyAlignment="0" applyProtection="0"/>
    <xf numFmtId="0" fontId="60" fillId="0" borderId="0"/>
    <xf numFmtId="40" fontId="68" fillId="0" borderId="0" applyBorder="0">
      <alignment horizontal="right"/>
    </xf>
    <xf numFmtId="212" fontId="50" fillId="0" borderId="4">
      <alignment horizontal="right" vertical="center"/>
    </xf>
    <xf numFmtId="212" fontId="50" fillId="0" borderId="4">
      <alignment horizontal="right" vertical="center"/>
    </xf>
    <xf numFmtId="212" fontId="50" fillId="0" borderId="4">
      <alignment horizontal="right" vertical="center"/>
    </xf>
    <xf numFmtId="213" fontId="50" fillId="0" borderId="4">
      <alignment horizontal="center"/>
    </xf>
    <xf numFmtId="0" fontId="69" fillId="0" borderId="0">
      <alignment vertical="center" wrapText="1"/>
      <protection locked="0"/>
    </xf>
    <xf numFmtId="4" fontId="70" fillId="0" borderId="0"/>
    <xf numFmtId="3" fontId="71" fillId="0" borderId="16" applyNumberFormat="0" applyBorder="0" applyAlignment="0"/>
    <xf numFmtId="0" fontId="72" fillId="0" borderId="0" applyFont="0">
      <alignment horizontal="centerContinuous"/>
    </xf>
    <xf numFmtId="0" fontId="73"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203" fontId="50" fillId="0" borderId="0"/>
    <xf numFmtId="214" fontId="50" fillId="0" borderId="1"/>
    <xf numFmtId="0" fontId="74" fillId="11" borderId="1">
      <alignment horizontal="left" vertical="center"/>
    </xf>
    <xf numFmtId="164" fontId="75" fillId="0" borderId="7">
      <alignment horizontal="left" vertical="top"/>
    </xf>
    <xf numFmtId="164" fontId="33" fillId="0" borderId="9">
      <alignment horizontal="left" vertical="top"/>
    </xf>
    <xf numFmtId="164" fontId="33" fillId="0" borderId="9">
      <alignment horizontal="left" vertical="top"/>
    </xf>
    <xf numFmtId="0" fontId="76" fillId="0" borderId="9">
      <alignment horizontal="left" vertical="center"/>
    </xf>
    <xf numFmtId="215" fontId="2" fillId="0" borderId="0" applyFont="0" applyFill="0" applyBorder="0" applyAlignment="0" applyProtection="0"/>
    <xf numFmtId="216" fontId="2" fillId="0" borderId="0" applyFont="0" applyFill="0" applyBorder="0" applyAlignment="0" applyProtection="0"/>
    <xf numFmtId="0" fontId="77" fillId="0" borderId="0">
      <alignment vertical="center"/>
    </xf>
    <xf numFmtId="166" fontId="78" fillId="0" borderId="0" applyFont="0" applyFill="0" applyBorder="0" applyAlignment="0" applyProtection="0"/>
    <xf numFmtId="168" fontId="78" fillId="0" borderId="0" applyFont="0" applyFill="0" applyBorder="0" applyAlignment="0" applyProtection="0"/>
    <xf numFmtId="0" fontId="78" fillId="0" borderId="0"/>
    <xf numFmtId="0" fontId="79" fillId="0" borderId="0" applyFont="0" applyFill="0" applyBorder="0" applyAlignment="0" applyProtection="0"/>
    <xf numFmtId="0" fontId="79" fillId="0" borderId="0" applyFont="0" applyFill="0" applyBorder="0" applyAlignment="0" applyProtection="0"/>
    <xf numFmtId="0" fontId="19" fillId="0" borderId="0">
      <alignment vertical="center"/>
    </xf>
    <xf numFmtId="40" fontId="80" fillId="0" borderId="0" applyFont="0" applyFill="0" applyBorder="0" applyAlignment="0" applyProtection="0"/>
    <xf numFmtId="38" fontId="80"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9" fontId="81" fillId="0" borderId="0" applyBorder="0" applyAlignment="0" applyProtection="0"/>
    <xf numFmtId="0" fontId="82" fillId="0" borderId="0"/>
    <xf numFmtId="217" fontId="83" fillId="0" borderId="0" applyFont="0" applyFill="0" applyBorder="0" applyAlignment="0" applyProtection="0"/>
    <xf numFmtId="218" fontId="2"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85" fillId="0" borderId="0"/>
    <xf numFmtId="0" fontId="62" fillId="0" borderId="0"/>
    <xf numFmtId="185" fontId="86"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0" fontId="86" fillId="0" borderId="0"/>
    <xf numFmtId="184" fontId="2" fillId="0" borderId="0" applyFont="0" applyFill="0" applyBorder="0" applyAlignment="0" applyProtection="0"/>
    <xf numFmtId="172" fontId="2" fillId="0" borderId="0" applyFont="0" applyFill="0" applyBorder="0" applyAlignment="0" applyProtection="0"/>
    <xf numFmtId="0" fontId="87" fillId="0" borderId="0"/>
    <xf numFmtId="174" fontId="25" fillId="0" borderId="0" applyFont="0" applyFill="0" applyBorder="0" applyAlignment="0" applyProtection="0"/>
    <xf numFmtId="201" fontId="27" fillId="0" borderId="0" applyFont="0" applyFill="0" applyBorder="0" applyAlignment="0" applyProtection="0"/>
    <xf numFmtId="200" fontId="25"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0" fontId="54" fillId="0" borderId="0" applyNumberFormat="0" applyFill="0" applyBorder="0" applyAlignment="0" applyProtection="0"/>
    <xf numFmtId="224" fontId="54" fillId="0" borderId="0" applyNumberFormat="0" applyFill="0" applyBorder="0" applyAlignment="0" applyProtection="0"/>
    <xf numFmtId="224" fontId="54" fillId="0" borderId="0" applyNumberFormat="0" applyFill="0" applyBorder="0" applyAlignment="0" applyProtection="0"/>
    <xf numFmtId="221" fontId="104" fillId="0" borderId="0" applyBorder="0"/>
    <xf numFmtId="224" fontId="118" fillId="13" borderId="0" applyNumberFormat="0" applyBorder="0" applyAlignment="0" applyProtection="0"/>
    <xf numFmtId="224" fontId="118" fillId="14" borderId="0" applyNumberFormat="0" applyBorder="0" applyAlignment="0" applyProtection="0"/>
    <xf numFmtId="224" fontId="118" fillId="15" borderId="0" applyNumberFormat="0" applyBorder="0" applyAlignment="0" applyProtection="0"/>
    <xf numFmtId="224" fontId="118" fillId="16" borderId="0" applyNumberFormat="0" applyBorder="0" applyAlignment="0" applyProtection="0"/>
    <xf numFmtId="224" fontId="118" fillId="7" borderId="0" applyNumberFormat="0" applyBorder="0" applyAlignment="0" applyProtection="0"/>
    <xf numFmtId="224" fontId="118" fillId="17" borderId="0" applyNumberFormat="0" applyBorder="0" applyAlignment="0" applyProtection="0"/>
    <xf numFmtId="224" fontId="118" fillId="18" borderId="0" applyNumberFormat="0" applyBorder="0" applyAlignment="0" applyProtection="0"/>
    <xf numFmtId="224" fontId="118" fillId="19" borderId="0" applyNumberFormat="0" applyBorder="0" applyAlignment="0" applyProtection="0"/>
    <xf numFmtId="224" fontId="118" fillId="20" borderId="0" applyNumberFormat="0" applyBorder="0" applyAlignment="0" applyProtection="0"/>
    <xf numFmtId="224" fontId="118" fillId="16" borderId="0" applyNumberFormat="0" applyBorder="0" applyAlignment="0" applyProtection="0"/>
    <xf numFmtId="224" fontId="118" fillId="18" borderId="0" applyNumberFormat="0" applyBorder="0" applyAlignment="0" applyProtection="0"/>
    <xf numFmtId="224" fontId="118" fillId="21" borderId="0" applyNumberFormat="0" applyBorder="0" applyAlignment="0" applyProtection="0"/>
    <xf numFmtId="224" fontId="119" fillId="22" borderId="0" applyNumberFormat="0" applyBorder="0" applyAlignment="0" applyProtection="0"/>
    <xf numFmtId="224" fontId="119" fillId="19" borderId="0" applyNumberFormat="0" applyBorder="0" applyAlignment="0" applyProtection="0"/>
    <xf numFmtId="224" fontId="119" fillId="20" borderId="0" applyNumberFormat="0" applyBorder="0" applyAlignment="0" applyProtection="0"/>
    <xf numFmtId="224" fontId="119" fillId="23" borderId="0" applyNumberFormat="0" applyBorder="0" applyAlignment="0" applyProtection="0"/>
    <xf numFmtId="224" fontId="119" fillId="24" borderId="0" applyNumberFormat="0" applyBorder="0" applyAlignment="0" applyProtection="0"/>
    <xf numFmtId="224" fontId="119" fillId="25" borderId="0" applyNumberFormat="0" applyBorder="0" applyAlignment="0" applyProtection="0"/>
    <xf numFmtId="224" fontId="119" fillId="26" borderId="0" applyNumberFormat="0" applyBorder="0" applyAlignment="0" applyProtection="0"/>
    <xf numFmtId="224" fontId="119" fillId="27" borderId="0" applyNumberFormat="0" applyBorder="0" applyAlignment="0" applyProtection="0"/>
    <xf numFmtId="224" fontId="119" fillId="28" borderId="0" applyNumberFormat="0" applyBorder="0" applyAlignment="0" applyProtection="0"/>
    <xf numFmtId="224" fontId="119" fillId="23" borderId="0" applyNumberFormat="0" applyBorder="0" applyAlignment="0" applyProtection="0"/>
    <xf numFmtId="224" fontId="119" fillId="24" borderId="0" applyNumberFormat="0" applyBorder="0" applyAlignment="0" applyProtection="0"/>
    <xf numFmtId="224" fontId="119" fillId="29" borderId="0" applyNumberFormat="0" applyBorder="0" applyAlignment="0" applyProtection="0"/>
    <xf numFmtId="224" fontId="120" fillId="14" borderId="0" applyNumberFormat="0" applyBorder="0" applyAlignment="0" applyProtection="0"/>
    <xf numFmtId="221" fontId="104" fillId="0" borderId="0" applyFill="0"/>
    <xf numFmtId="222" fontId="104" fillId="0" borderId="0" applyNumberFormat="0" applyFill="0" applyBorder="0" applyAlignment="0">
      <alignment horizontal="center"/>
    </xf>
    <xf numFmtId="0" fontId="103" fillId="0" borderId="0" applyNumberFormat="0" applyFill="0">
      <alignment horizontal="center" vertical="center" wrapText="1"/>
    </xf>
    <xf numFmtId="221" fontId="104" fillId="0" borderId="17" applyFill="0" applyBorder="0"/>
    <xf numFmtId="167" fontId="104" fillId="0" borderId="0" applyAlignment="0"/>
    <xf numFmtId="0" fontId="103" fillId="0" borderId="0" applyFill="0" applyBorder="0">
      <alignment horizontal="center" vertical="center"/>
    </xf>
    <xf numFmtId="0" fontId="103" fillId="0" borderId="0" applyFill="0" applyBorder="0">
      <alignment horizontal="center" vertical="center"/>
    </xf>
    <xf numFmtId="221" fontId="104" fillId="0" borderId="3" applyFill="0" applyBorder="0"/>
    <xf numFmtId="0" fontId="104" fillId="0" borderId="0" applyNumberFormat="0" applyAlignment="0"/>
    <xf numFmtId="0" fontId="18" fillId="0" borderId="0" applyFill="0" applyBorder="0">
      <alignment horizontal="center" vertical="center" wrapText="1"/>
    </xf>
    <xf numFmtId="0" fontId="103" fillId="0" borderId="0" applyFill="0" applyBorder="0">
      <alignment horizontal="center" vertical="center" wrapText="1"/>
    </xf>
    <xf numFmtId="221" fontId="104" fillId="0" borderId="0" applyFill="0"/>
    <xf numFmtId="0" fontId="104" fillId="0" borderId="0" applyNumberFormat="0" applyAlignment="0">
      <alignment horizontal="center"/>
    </xf>
    <xf numFmtId="0" fontId="18" fillId="0" borderId="0" applyFill="0">
      <alignment horizontal="center" vertical="center" wrapText="1"/>
    </xf>
    <xf numFmtId="0" fontId="103" fillId="0" borderId="0" applyFill="0">
      <alignment horizontal="center" vertical="center" wrapText="1"/>
    </xf>
    <xf numFmtId="221" fontId="104" fillId="0" borderId="0" applyFill="0"/>
    <xf numFmtId="0" fontId="104" fillId="0" borderId="0" applyNumberFormat="0" applyAlignment="0">
      <alignment horizontal="center"/>
    </xf>
    <xf numFmtId="0" fontId="104" fillId="0" borderId="0" applyFill="0">
      <alignment vertical="center" wrapText="1"/>
    </xf>
    <xf numFmtId="0" fontId="103" fillId="0" borderId="0">
      <alignment horizontal="center" vertical="center" wrapText="1"/>
    </xf>
    <xf numFmtId="221" fontId="104" fillId="0" borderId="0" applyFill="0"/>
    <xf numFmtId="0" fontId="18" fillId="0" borderId="0" applyNumberFormat="0" applyAlignment="0">
      <alignment horizontal="center"/>
    </xf>
    <xf numFmtId="0" fontId="104" fillId="0" borderId="0" applyFill="0">
      <alignment horizontal="center" vertical="center" wrapText="1"/>
    </xf>
    <xf numFmtId="0" fontId="103" fillId="0" borderId="0" applyFill="0">
      <alignment horizontal="center" vertical="center" wrapText="1"/>
    </xf>
    <xf numFmtId="221" fontId="107" fillId="0" borderId="0" applyFill="0"/>
    <xf numFmtId="0" fontId="104" fillId="0" borderId="0" applyNumberFormat="0" applyAlignment="0">
      <alignment horizontal="center"/>
    </xf>
    <xf numFmtId="0" fontId="104" fillId="0" borderId="0" applyFill="0">
      <alignment horizontal="center" vertical="center" wrapText="1"/>
    </xf>
    <xf numFmtId="0" fontId="103" fillId="0" borderId="0" applyFill="0">
      <alignment horizontal="center" vertical="center" wrapText="1"/>
    </xf>
    <xf numFmtId="221" fontId="108" fillId="0" borderId="0" applyFill="0"/>
    <xf numFmtId="0" fontId="104" fillId="0" borderId="0" applyNumberFormat="0" applyAlignment="0">
      <alignment horizontal="center"/>
    </xf>
    <xf numFmtId="0" fontId="109" fillId="0" borderId="0">
      <alignment horizontal="center" wrapText="1"/>
    </xf>
    <xf numFmtId="0" fontId="103" fillId="0" borderId="0" applyFill="0">
      <alignment horizontal="center" vertical="center" wrapText="1"/>
    </xf>
    <xf numFmtId="224" fontId="121" fillId="6" borderId="18" applyNumberFormat="0" applyAlignment="0" applyProtection="0"/>
    <xf numFmtId="224" fontId="122" fillId="30" borderId="19" applyNumberFormat="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3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223" fontId="2" fillId="0" borderId="0" applyFont="0" applyFill="0" applyBorder="0" applyAlignment="0" applyProtection="0"/>
    <xf numFmtId="224" fontId="123" fillId="0" borderId="0" applyNumberFormat="0" applyFill="0" applyBorder="0" applyAlignment="0" applyProtection="0"/>
    <xf numFmtId="224" fontId="124" fillId="15" borderId="0" applyNumberFormat="0" applyBorder="0" applyAlignment="0" applyProtection="0"/>
    <xf numFmtId="224" fontId="125" fillId="0" borderId="20" applyNumberFormat="0" applyFill="0" applyAlignment="0" applyProtection="0"/>
    <xf numFmtId="224" fontId="126" fillId="0" borderId="21" applyNumberFormat="0" applyFill="0" applyAlignment="0" applyProtection="0"/>
    <xf numFmtId="224" fontId="127" fillId="0" borderId="22" applyNumberFormat="0" applyFill="0" applyAlignment="0" applyProtection="0"/>
    <xf numFmtId="224" fontId="127" fillId="0" borderId="0" applyNumberFormat="0" applyFill="0" applyBorder="0" applyAlignment="0" applyProtection="0"/>
    <xf numFmtId="0" fontId="10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224" fontId="128" fillId="17" borderId="18" applyNumberFormat="0" applyAlignment="0" applyProtection="0"/>
    <xf numFmtId="0" fontId="42" fillId="0" borderId="0" applyNumberFormat="0" applyFont="0" applyBorder="0" applyAlignment="0"/>
    <xf numFmtId="224" fontId="129" fillId="0" borderId="23" applyNumberFormat="0" applyFill="0" applyAlignment="0" applyProtection="0"/>
    <xf numFmtId="224" fontId="130" fillId="31" borderId="0" applyNumberFormat="0" applyBorder="0" applyAlignment="0" applyProtection="0"/>
    <xf numFmtId="224" fontId="16" fillId="0" borderId="0"/>
    <xf numFmtId="0" fontId="1" fillId="0" borderId="0"/>
    <xf numFmtId="224" fontId="2" fillId="0" borderId="0" applyNumberFormat="0" applyFill="0" applyBorder="0" applyAlignment="0" applyProtection="0"/>
    <xf numFmtId="0" fontId="1" fillId="0" borderId="0"/>
    <xf numFmtId="0" fontId="1" fillId="0" borderId="0"/>
    <xf numFmtId="224" fontId="2" fillId="0" borderId="0" applyNumberFormat="0" applyFill="0" applyBorder="0" applyAlignment="0" applyProtection="0"/>
    <xf numFmtId="0" fontId="1" fillId="0" borderId="0"/>
    <xf numFmtId="224" fontId="2" fillId="0" borderId="0" applyNumberFormat="0" applyFill="0" applyBorder="0" applyAlignment="0" applyProtection="0"/>
    <xf numFmtId="0" fontId="1" fillId="0" borderId="0"/>
    <xf numFmtId="224" fontId="2" fillId="0" borderId="0" applyNumberFormat="0" applyFill="0" applyBorder="0" applyAlignment="0" applyProtection="0"/>
    <xf numFmtId="0" fontId="2" fillId="0" borderId="0"/>
    <xf numFmtId="0" fontId="31" fillId="0" borderId="0"/>
    <xf numFmtId="0" fontId="1" fillId="0" borderId="0"/>
    <xf numFmtId="0" fontId="3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1" fillId="0" borderId="0"/>
    <xf numFmtId="224" fontId="1" fillId="0" borderId="0"/>
    <xf numFmtId="0"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1" fillId="0" borderId="0"/>
    <xf numFmtId="224" fontId="1" fillId="0" borderId="0"/>
    <xf numFmtId="0" fontId="2"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1" fillId="0" borderId="0"/>
    <xf numFmtId="0"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2"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2" fillId="0" borderId="0"/>
    <xf numFmtId="0"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1" fillId="0" borderId="0"/>
    <xf numFmtId="224" fontId="1" fillId="0" borderId="0"/>
    <xf numFmtId="0"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2"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2" fillId="0" borderId="0"/>
    <xf numFmtId="224" fontId="3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224" fontId="1" fillId="0" borderId="0"/>
    <xf numFmtId="0" fontId="1" fillId="0" borderId="0"/>
    <xf numFmtId="0" fontId="31" fillId="0" borderId="0"/>
    <xf numFmtId="0" fontId="32" fillId="0" borderId="0"/>
    <xf numFmtId="40" fontId="42" fillId="0" borderId="0">
      <alignment horizontal="right"/>
    </xf>
    <xf numFmtId="40" fontId="110" fillId="0" borderId="0">
      <alignment horizontal="center" wrapText="1"/>
    </xf>
    <xf numFmtId="224" fontId="31" fillId="8" borderId="24" applyNumberFormat="0" applyFont="0" applyAlignment="0" applyProtection="0"/>
    <xf numFmtId="221" fontId="42" fillId="0" borderId="0" applyBorder="0" applyAlignment="0"/>
    <xf numFmtId="0" fontId="111" fillId="0" borderId="0"/>
    <xf numFmtId="224" fontId="131"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4" fillId="6" borderId="26" applyFill="0">
      <alignment horizontal="right"/>
    </xf>
    <xf numFmtId="0" fontId="104" fillId="0" borderId="26" applyNumberFormat="0" applyFill="0" applyAlignment="0">
      <alignment horizontal="left" indent="7"/>
    </xf>
    <xf numFmtId="0" fontId="112" fillId="0" borderId="26" applyFill="0">
      <alignment horizontal="left" indent="8"/>
    </xf>
    <xf numFmtId="221" fontId="103" fillId="21" borderId="0" applyFill="0">
      <alignment horizontal="right"/>
    </xf>
    <xf numFmtId="0" fontId="103" fillId="32" borderId="0" applyNumberFormat="0">
      <alignment horizontal="right"/>
    </xf>
    <xf numFmtId="0" fontId="113" fillId="21" borderId="5" applyFill="0"/>
    <xf numFmtId="0" fontId="18" fillId="33" borderId="5" applyFill="0" applyBorder="0"/>
    <xf numFmtId="221" fontId="18" fillId="8" borderId="27" applyFill="0"/>
    <xf numFmtId="0" fontId="104" fillId="0" borderId="28" applyNumberFormat="0" applyAlignment="0"/>
    <xf numFmtId="0" fontId="113" fillId="0" borderId="0" applyFill="0">
      <alignment horizontal="left" indent="1"/>
    </xf>
    <xf numFmtId="0" fontId="105" fillId="8" borderId="0" applyFill="0">
      <alignment horizontal="left" indent="1"/>
    </xf>
    <xf numFmtId="221" fontId="104" fillId="17" borderId="27" applyFill="0"/>
    <xf numFmtId="0" fontId="104" fillId="0" borderId="27" applyNumberFormat="0" applyAlignment="0"/>
    <xf numFmtId="0" fontId="113" fillId="0" borderId="0" applyFill="0">
      <alignment horizontal="left" indent="2"/>
    </xf>
    <xf numFmtId="0" fontId="114" fillId="17" borderId="0" applyFill="0">
      <alignment horizontal="left" indent="2"/>
    </xf>
    <xf numFmtId="221" fontId="104" fillId="0" borderId="27" applyFill="0"/>
    <xf numFmtId="0" fontId="42" fillId="0" borderId="27" applyNumberFormat="0" applyAlignment="0"/>
    <xf numFmtId="0" fontId="115" fillId="0" borderId="0">
      <alignment horizontal="left" indent="3"/>
    </xf>
    <xf numFmtId="0" fontId="116" fillId="0" borderId="0" applyFill="0">
      <alignment horizontal="left" indent="3"/>
    </xf>
    <xf numFmtId="38" fontId="104" fillId="0" borderId="0" applyFill="0"/>
    <xf numFmtId="0" fontId="2" fillId="0" borderId="27" applyNumberFormat="0" applyFont="0" applyAlignment="0"/>
    <xf numFmtId="0" fontId="115" fillId="0" borderId="0">
      <alignment horizontal="left" indent="4"/>
    </xf>
    <xf numFmtId="0" fontId="104" fillId="0" borderId="0" applyFill="0" applyProtection="0">
      <alignment horizontal="left" indent="4"/>
    </xf>
    <xf numFmtId="38" fontId="104" fillId="0" borderId="0" applyFill="0"/>
    <xf numFmtId="0" fontId="104" fillId="0" borderId="0" applyNumberFormat="0" applyAlignment="0"/>
    <xf numFmtId="0" fontId="115" fillId="0" borderId="0">
      <alignment horizontal="left" indent="5"/>
    </xf>
    <xf numFmtId="0" fontId="104" fillId="0" borderId="0" applyFill="0">
      <alignment horizontal="left" indent="5"/>
    </xf>
    <xf numFmtId="221" fontId="104" fillId="0" borderId="0" applyFill="0"/>
    <xf numFmtId="0" fontId="18" fillId="0" borderId="0" applyNumberFormat="0" applyFill="0" applyAlignment="0"/>
    <xf numFmtId="0" fontId="117" fillId="0" borderId="0" applyFill="0">
      <alignment horizontal="left" indent="6"/>
    </xf>
    <xf numFmtId="0" fontId="104" fillId="0" borderId="0" applyFill="0">
      <alignment horizontal="left" indent="6"/>
    </xf>
    <xf numFmtId="0" fontId="2" fillId="0" borderId="0"/>
    <xf numFmtId="3" fontId="19" fillId="0" borderId="0" applyFill="0" applyBorder="0" applyAlignment="0" applyProtection="0">
      <alignment horizontal="right"/>
    </xf>
    <xf numFmtId="224" fontId="132" fillId="0" borderId="0" applyNumberFormat="0" applyFill="0" applyBorder="0" applyAlignment="0" applyProtection="0"/>
    <xf numFmtId="224" fontId="133" fillId="0" borderId="29" applyNumberFormat="0" applyFill="0" applyAlignment="0" applyProtection="0"/>
    <xf numFmtId="224" fontId="134" fillId="0" borderId="0" applyNumberFormat="0" applyFill="0" applyBorder="0" applyAlignment="0" applyProtection="0"/>
    <xf numFmtId="169"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49" fillId="0" borderId="0" applyNumberFormat="0" applyFill="0" applyBorder="0" applyAlignment="0" applyProtection="0"/>
    <xf numFmtId="0" fontId="150" fillId="0" borderId="30" applyNumberFormat="0" applyFill="0" applyAlignment="0" applyProtection="0"/>
    <xf numFmtId="0" fontId="151" fillId="0" borderId="31" applyNumberFormat="0" applyFill="0" applyAlignment="0" applyProtection="0"/>
    <xf numFmtId="0" fontId="152" fillId="0" borderId="32" applyNumberFormat="0" applyFill="0" applyAlignment="0" applyProtection="0"/>
    <xf numFmtId="0" fontId="152" fillId="0" borderId="0" applyNumberFormat="0" applyFill="0" applyBorder="0" applyAlignment="0" applyProtection="0"/>
    <xf numFmtId="0" fontId="153" fillId="36" borderId="0" applyNumberFormat="0" applyBorder="0" applyAlignment="0" applyProtection="0"/>
    <xf numFmtId="0" fontId="154" fillId="37" borderId="0" applyNumberFormat="0" applyBorder="0" applyAlignment="0" applyProtection="0"/>
    <xf numFmtId="0" fontId="155" fillId="38" borderId="0" applyNumberFormat="0" applyBorder="0" applyAlignment="0" applyProtection="0"/>
    <xf numFmtId="0" fontId="156" fillId="39" borderId="33" applyNumberFormat="0" applyAlignment="0" applyProtection="0"/>
    <xf numFmtId="0" fontId="157" fillId="40" borderId="34" applyNumberFormat="0" applyAlignment="0" applyProtection="0"/>
    <xf numFmtId="0" fontId="158" fillId="40" borderId="33" applyNumberFormat="0" applyAlignment="0" applyProtection="0"/>
    <xf numFmtId="0" fontId="159" fillId="0" borderId="35" applyNumberFormat="0" applyFill="0" applyAlignment="0" applyProtection="0"/>
    <xf numFmtId="0" fontId="160" fillId="41" borderId="36" applyNumberFormat="0" applyAlignment="0" applyProtection="0"/>
    <xf numFmtId="0" fontId="161" fillId="0" borderId="0" applyNumberFormat="0" applyFill="0" applyBorder="0" applyAlignment="0" applyProtection="0"/>
    <xf numFmtId="0" fontId="1" fillId="42" borderId="37" applyNumberFormat="0" applyFont="0" applyAlignment="0" applyProtection="0"/>
    <xf numFmtId="0" fontId="162" fillId="0" borderId="0" applyNumberFormat="0" applyFill="0" applyBorder="0" applyAlignment="0" applyProtection="0"/>
    <xf numFmtId="0" fontId="12" fillId="0" borderId="38" applyNumberFormat="0" applyFill="0" applyAlignment="0" applyProtection="0"/>
    <xf numFmtId="0" fontId="163"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3" fillId="46" borderId="0" applyNumberFormat="0" applyBorder="0" applyAlignment="0" applyProtection="0"/>
    <xf numFmtId="0" fontId="163"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3" fillId="50" borderId="0" applyNumberFormat="0" applyBorder="0" applyAlignment="0" applyProtection="0"/>
    <xf numFmtId="0" fontId="163"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3" fillId="54" borderId="0" applyNumberFormat="0" applyBorder="0" applyAlignment="0" applyProtection="0"/>
    <xf numFmtId="0" fontId="163"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3" fillId="58" borderId="0" applyNumberFormat="0" applyBorder="0" applyAlignment="0" applyProtection="0"/>
    <xf numFmtId="0" fontId="163"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3" fillId="62" borderId="0" applyNumberFormat="0" applyBorder="0" applyAlignment="0" applyProtection="0"/>
    <xf numFmtId="0" fontId="163"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3" fillId="66" borderId="0" applyNumberFormat="0" applyBorder="0" applyAlignment="0" applyProtection="0"/>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4" fillId="0" borderId="0">
      <alignment vertical="top"/>
    </xf>
    <xf numFmtId="0" fontId="164" fillId="0" borderId="0">
      <alignment vertical="top"/>
    </xf>
    <xf numFmtId="0" fontId="1" fillId="0" borderId="0"/>
    <xf numFmtId="0" fontId="164" fillId="0" borderId="0">
      <alignment vertical="top"/>
    </xf>
    <xf numFmtId="0" fontId="16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169" fontId="1" fillId="0" borderId="0" applyFont="0" applyFill="0" applyBorder="0" applyAlignment="0" applyProtection="0"/>
    <xf numFmtId="0" fontId="1" fillId="0" borderId="0"/>
    <xf numFmtId="9" fontId="1" fillId="0" borderId="0" applyFont="0" applyFill="0" applyBorder="0" applyAlignment="0" applyProtection="0"/>
    <xf numFmtId="0" fontId="170" fillId="44" borderId="0" applyNumberFormat="0" applyBorder="0" applyAlignment="0" applyProtection="0"/>
    <xf numFmtId="0" fontId="170" fillId="44" borderId="0" applyNumberFormat="0" applyBorder="0" applyAlignment="0" applyProtection="0"/>
    <xf numFmtId="0" fontId="170" fillId="48" borderId="0" applyNumberFormat="0" applyBorder="0" applyAlignment="0" applyProtection="0"/>
    <xf numFmtId="0" fontId="170" fillId="48" borderId="0" applyNumberFormat="0" applyBorder="0" applyAlignment="0" applyProtection="0"/>
    <xf numFmtId="0" fontId="170" fillId="52" borderId="0" applyNumberFormat="0" applyBorder="0" applyAlignment="0" applyProtection="0"/>
    <xf numFmtId="0" fontId="170" fillId="52" borderId="0" applyNumberFormat="0" applyBorder="0" applyAlignment="0" applyProtection="0"/>
    <xf numFmtId="0" fontId="170" fillId="56" borderId="0" applyNumberFormat="0" applyBorder="0" applyAlignment="0" applyProtection="0"/>
    <xf numFmtId="0" fontId="170" fillId="56" borderId="0" applyNumberFormat="0" applyBorder="0" applyAlignment="0" applyProtection="0"/>
    <xf numFmtId="0" fontId="170" fillId="60" borderId="0" applyNumberFormat="0" applyBorder="0" applyAlignment="0" applyProtection="0"/>
    <xf numFmtId="0" fontId="170" fillId="60" borderId="0" applyNumberFormat="0" applyBorder="0" applyAlignment="0" applyProtection="0"/>
    <xf numFmtId="0" fontId="170" fillId="64" borderId="0" applyNumberFormat="0" applyBorder="0" applyAlignment="0" applyProtection="0"/>
    <xf numFmtId="0" fontId="170" fillId="64" borderId="0" applyNumberFormat="0" applyBorder="0" applyAlignment="0" applyProtection="0"/>
    <xf numFmtId="0" fontId="170" fillId="45" borderId="0" applyNumberFormat="0" applyBorder="0" applyAlignment="0" applyProtection="0"/>
    <xf numFmtId="0" fontId="170" fillId="45" borderId="0" applyNumberFormat="0" applyBorder="0" applyAlignment="0" applyProtection="0"/>
    <xf numFmtId="0" fontId="170" fillId="49" borderId="0" applyNumberFormat="0" applyBorder="0" applyAlignment="0" applyProtection="0"/>
    <xf numFmtId="0" fontId="170" fillId="49" borderId="0" applyNumberFormat="0" applyBorder="0" applyAlignment="0" applyProtection="0"/>
    <xf numFmtId="0" fontId="170" fillId="53" borderId="0" applyNumberFormat="0" applyBorder="0" applyAlignment="0" applyProtection="0"/>
    <xf numFmtId="0" fontId="170" fillId="53" borderId="0" applyNumberFormat="0" applyBorder="0" applyAlignment="0" applyProtection="0"/>
    <xf numFmtId="0" fontId="170" fillId="57" borderId="0" applyNumberFormat="0" applyBorder="0" applyAlignment="0" applyProtection="0"/>
    <xf numFmtId="0" fontId="170" fillId="57" borderId="0" applyNumberFormat="0" applyBorder="0" applyAlignment="0" applyProtection="0"/>
    <xf numFmtId="0" fontId="170" fillId="61" borderId="0" applyNumberFormat="0" applyBorder="0" applyAlignment="0" applyProtection="0"/>
    <xf numFmtId="0" fontId="170" fillId="61" borderId="0" applyNumberFormat="0" applyBorder="0" applyAlignment="0" applyProtection="0"/>
    <xf numFmtId="0" fontId="170" fillId="65" borderId="0" applyNumberFormat="0" applyBorder="0" applyAlignment="0" applyProtection="0"/>
    <xf numFmtId="0" fontId="170" fillId="65" borderId="0" applyNumberFormat="0" applyBorder="0" applyAlignment="0" applyProtection="0"/>
    <xf numFmtId="0" fontId="171" fillId="46" borderId="0" applyNumberFormat="0" applyBorder="0" applyAlignment="0" applyProtection="0"/>
    <xf numFmtId="0" fontId="171" fillId="50" borderId="0" applyNumberFormat="0" applyBorder="0" applyAlignment="0" applyProtection="0"/>
    <xf numFmtId="0" fontId="171" fillId="54" borderId="0" applyNumberFormat="0" applyBorder="0" applyAlignment="0" applyProtection="0"/>
    <xf numFmtId="0" fontId="171" fillId="58" borderId="0" applyNumberFormat="0" applyBorder="0" applyAlignment="0" applyProtection="0"/>
    <xf numFmtId="0" fontId="171" fillId="62" borderId="0" applyNumberFormat="0" applyBorder="0" applyAlignment="0" applyProtection="0"/>
    <xf numFmtId="0" fontId="171" fillId="66" borderId="0" applyNumberFormat="0" applyBorder="0" applyAlignment="0" applyProtection="0"/>
    <xf numFmtId="0" fontId="171" fillId="43" borderId="0" applyNumberFormat="0" applyBorder="0" applyAlignment="0" applyProtection="0"/>
    <xf numFmtId="0" fontId="171" fillId="47" borderId="0" applyNumberFormat="0" applyBorder="0" applyAlignment="0" applyProtection="0"/>
    <xf numFmtId="0" fontId="171" fillId="51" borderId="0" applyNumberFormat="0" applyBorder="0" applyAlignment="0" applyProtection="0"/>
    <xf numFmtId="0" fontId="171" fillId="55" borderId="0" applyNumberFormat="0" applyBorder="0" applyAlignment="0" applyProtection="0"/>
    <xf numFmtId="0" fontId="171" fillId="59" borderId="0" applyNumberFormat="0" applyBorder="0" applyAlignment="0" applyProtection="0"/>
    <xf numFmtId="0" fontId="171" fillId="63" borderId="0" applyNumberFormat="0" applyBorder="0" applyAlignment="0" applyProtection="0"/>
    <xf numFmtId="0" fontId="172" fillId="37" borderId="0" applyNumberFormat="0" applyBorder="0" applyAlignment="0" applyProtection="0"/>
    <xf numFmtId="0" fontId="173" fillId="40" borderId="33"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74" fillId="41" borderId="36" applyNumberFormat="0" applyAlignment="0" applyProtection="0"/>
    <xf numFmtId="0" fontId="175" fillId="0" borderId="0" applyNumberFormat="0" applyFill="0" applyBorder="0" applyAlignment="0" applyProtection="0"/>
    <xf numFmtId="0" fontId="176" fillId="36" borderId="0" applyNumberFormat="0" applyBorder="0" applyAlignment="0" applyProtection="0"/>
    <xf numFmtId="0" fontId="177" fillId="0" borderId="30" applyNumberFormat="0" applyFill="0" applyAlignment="0" applyProtection="0"/>
    <xf numFmtId="0" fontId="178" fillId="0" borderId="31" applyNumberFormat="0" applyFill="0" applyAlignment="0" applyProtection="0"/>
    <xf numFmtId="0" fontId="179" fillId="0" borderId="32" applyNumberFormat="0" applyFill="0" applyAlignment="0" applyProtection="0"/>
    <xf numFmtId="0" fontId="179" fillId="0" borderId="0" applyNumberFormat="0" applyFill="0" applyBorder="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0" fillId="39" borderId="33" applyNumberFormat="0" applyAlignment="0" applyProtection="0"/>
    <xf numFmtId="0" fontId="181" fillId="0" borderId="35" applyNumberFormat="0" applyFill="0" applyAlignment="0" applyProtection="0"/>
    <xf numFmtId="0" fontId="182"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4" fillId="0" borderId="0">
      <alignment vertical="top"/>
    </xf>
    <xf numFmtId="0" fontId="1" fillId="0" borderId="0"/>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6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0" fillId="42" borderId="37" applyNumberFormat="0" applyFont="0" applyAlignment="0" applyProtection="0"/>
    <xf numFmtId="0" fontId="170" fillId="42" borderId="37" applyNumberFormat="0" applyFont="0" applyAlignment="0" applyProtection="0"/>
    <xf numFmtId="0" fontId="183" fillId="40" borderId="34" applyNumberFormat="0" applyAlignment="0" applyProtection="0"/>
    <xf numFmtId="0" fontId="184" fillId="0" borderId="0" applyNumberFormat="0" applyFill="0" applyBorder="0" applyAlignment="0" applyProtection="0"/>
    <xf numFmtId="0" fontId="185" fillId="0" borderId="38" applyNumberFormat="0" applyFill="0" applyAlignment="0" applyProtection="0"/>
    <xf numFmtId="0" fontId="186"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908">
    <xf numFmtId="0" fontId="0" fillId="0" borderId="0" xfId="0"/>
    <xf numFmtId="170"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70"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8" fillId="0" borderId="0" xfId="7" applyFont="1" applyFill="1" applyBorder="1" applyAlignment="1" applyProtection="1">
      <alignment vertical="center"/>
      <protection hidden="1"/>
    </xf>
    <xf numFmtId="0" fontId="92" fillId="0" borderId="1" xfId="0" applyFont="1" applyFill="1" applyBorder="1" applyAlignment="1">
      <alignment horizontal="left" vertical="center" wrapText="1"/>
    </xf>
    <xf numFmtId="0" fontId="92" fillId="0" borderId="1" xfId="0" applyNumberFormat="1" applyFont="1" applyFill="1" applyBorder="1" applyAlignment="1">
      <alignment horizontal="left" vertical="center" wrapText="1"/>
    </xf>
    <xf numFmtId="170" fontId="98" fillId="0" borderId="0" xfId="1" applyNumberFormat="1" applyFont="1" applyFill="1" applyAlignment="1">
      <alignment horizontal="center" vertical="center"/>
    </xf>
    <xf numFmtId="0" fontId="99" fillId="0" borderId="0" xfId="0" applyNumberFormat="1" applyFont="1" applyFill="1" applyBorder="1" applyAlignment="1" applyProtection="1">
      <alignment horizontal="left" vertical="center" wrapText="1"/>
    </xf>
    <xf numFmtId="219" fontId="15" fillId="0" borderId="0" xfId="0" applyNumberFormat="1" applyFont="1"/>
    <xf numFmtId="4" fontId="15" fillId="0" borderId="0" xfId="0" applyNumberFormat="1" applyFont="1"/>
    <xf numFmtId="2" fontId="15" fillId="0" borderId="0" xfId="0" applyNumberFormat="1" applyFont="1"/>
    <xf numFmtId="170" fontId="103"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2" fillId="0" borderId="0" xfId="0" applyNumberFormat="1" applyFont="1"/>
    <xf numFmtId="1" fontId="14" fillId="0" borderId="0" xfId="0" applyNumberFormat="1" applyFont="1"/>
    <xf numFmtId="219" fontId="14" fillId="0" borderId="0" xfId="0" applyNumberFormat="1" applyFont="1"/>
    <xf numFmtId="4" fontId="14" fillId="0" borderId="0" xfId="0" applyNumberFormat="1" applyFont="1"/>
    <xf numFmtId="2" fontId="14" fillId="0" borderId="0" xfId="0" applyNumberFormat="1" applyFont="1"/>
    <xf numFmtId="220" fontId="14" fillId="0" borderId="0" xfId="0" applyNumberFormat="1" applyFont="1"/>
    <xf numFmtId="49" fontId="102" fillId="0" borderId="0" xfId="0" applyNumberFormat="1" applyFont="1" applyAlignment="1"/>
    <xf numFmtId="49" fontId="14" fillId="0" borderId="0" xfId="0" applyNumberFormat="1" applyFont="1" applyAlignment="1"/>
    <xf numFmtId="0" fontId="138" fillId="3" borderId="0" xfId="11" applyFont="1" applyFill="1" applyAlignment="1">
      <alignment vertical="center"/>
    </xf>
    <xf numFmtId="0" fontId="138" fillId="3" borderId="0" xfId="11" applyFont="1" applyFill="1"/>
    <xf numFmtId="170" fontId="138" fillId="0" borderId="1" xfId="5" applyNumberFormat="1" applyFont="1" applyFill="1" applyBorder="1" applyAlignment="1">
      <alignment horizontal="right" vertical="center" wrapText="1"/>
    </xf>
    <xf numFmtId="170" fontId="138" fillId="3" borderId="0" xfId="11" applyNumberFormat="1" applyFont="1" applyFill="1"/>
    <xf numFmtId="169" fontId="138" fillId="0" borderId="1" xfId="5" applyNumberFormat="1" applyFont="1" applyFill="1" applyBorder="1" applyAlignment="1">
      <alignment horizontal="right" vertical="center" wrapText="1"/>
    </xf>
    <xf numFmtId="170" fontId="138" fillId="0" borderId="1" xfId="1" applyNumberFormat="1" applyFont="1" applyFill="1" applyBorder="1" applyAlignment="1">
      <alignment horizontal="right" vertical="center" wrapText="1"/>
    </xf>
    <xf numFmtId="169" fontId="138" fillId="0" borderId="1" xfId="1" applyNumberFormat="1" applyFont="1" applyFill="1" applyBorder="1" applyAlignment="1">
      <alignment horizontal="right" vertical="center" wrapText="1"/>
    </xf>
    <xf numFmtId="10" fontId="138" fillId="0" borderId="1" xfId="4" applyNumberFormat="1" applyFont="1" applyFill="1" applyBorder="1" applyAlignment="1">
      <alignment horizontal="right" vertical="center" wrapText="1"/>
    </xf>
    <xf numFmtId="0" fontId="139" fillId="3" borderId="0" xfId="11" applyFont="1" applyFill="1"/>
    <xf numFmtId="0" fontId="140" fillId="3" borderId="0" xfId="11" applyFont="1" applyFill="1" applyAlignment="1">
      <alignment horizontal="left" vertical="center" wrapText="1"/>
    </xf>
    <xf numFmtId="0" fontId="141" fillId="3" borderId="0" xfId="9" applyFont="1" applyFill="1" applyAlignment="1">
      <alignment horizontal="left" vertical="center"/>
    </xf>
    <xf numFmtId="173" fontId="141" fillId="3" borderId="0" xfId="9" applyNumberFormat="1" applyFont="1" applyFill="1" applyAlignment="1">
      <alignment vertical="center"/>
    </xf>
    <xf numFmtId="0" fontId="138" fillId="3" borderId="0" xfId="9" applyFont="1" applyFill="1" applyBorder="1" applyAlignment="1">
      <alignment vertical="center"/>
    </xf>
    <xf numFmtId="2" fontId="138" fillId="3" borderId="0" xfId="9" applyNumberFormat="1" applyFont="1" applyFill="1" applyAlignment="1">
      <alignment vertical="center"/>
    </xf>
    <xf numFmtId="0" fontId="141" fillId="3" borderId="0" xfId="9" applyFont="1" applyFill="1" applyAlignment="1">
      <alignment vertical="center"/>
    </xf>
    <xf numFmtId="173" fontId="141" fillId="3" borderId="0" xfId="9" applyNumberFormat="1" applyFont="1" applyFill="1" applyAlignment="1">
      <alignment horizontal="right" vertical="center"/>
    </xf>
    <xf numFmtId="170" fontId="138" fillId="3" borderId="0" xfId="12" applyNumberFormat="1" applyFont="1" applyFill="1" applyBorder="1" applyAlignment="1">
      <alignment horizontal="right" vertical="center"/>
    </xf>
    <xf numFmtId="170" fontId="138" fillId="3" borderId="0" xfId="12" applyNumberFormat="1" applyFont="1" applyFill="1" applyBorder="1" applyAlignment="1">
      <alignment vertical="center"/>
    </xf>
    <xf numFmtId="170" fontId="141" fillId="3" borderId="0" xfId="12" applyNumberFormat="1" applyFont="1" applyFill="1" applyBorder="1" applyAlignment="1">
      <alignment vertical="center"/>
    </xf>
    <xf numFmtId="0" fontId="141" fillId="3" borderId="0" xfId="9" applyFont="1" applyFill="1" applyBorder="1" applyAlignment="1">
      <alignment vertical="center"/>
    </xf>
    <xf numFmtId="169" fontId="138" fillId="3" borderId="0" xfId="12" applyFont="1" applyFill="1" applyAlignment="1">
      <alignment vertical="center"/>
    </xf>
    <xf numFmtId="170" fontId="141" fillId="3" borderId="0" xfId="12" applyNumberFormat="1" applyFont="1" applyFill="1" applyAlignment="1">
      <alignment horizontal="right" vertical="center"/>
    </xf>
    <xf numFmtId="2" fontId="138" fillId="3" borderId="0" xfId="9" applyNumberFormat="1" applyFont="1" applyFill="1" applyAlignment="1">
      <alignment horizontal="right" vertical="center"/>
    </xf>
    <xf numFmtId="170" fontId="138" fillId="3" borderId="0" xfId="12" applyNumberFormat="1" applyFont="1" applyFill="1" applyAlignment="1">
      <alignment horizontal="right" vertical="center"/>
    </xf>
    <xf numFmtId="0" fontId="141" fillId="3" borderId="3" xfId="9" applyFont="1" applyFill="1" applyBorder="1" applyAlignment="1">
      <alignment vertical="center"/>
    </xf>
    <xf numFmtId="0" fontId="141" fillId="0" borderId="0" xfId="0" applyFont="1" applyFill="1" applyAlignment="1">
      <alignment vertical="center"/>
    </xf>
    <xf numFmtId="3" fontId="90" fillId="3" borderId="0" xfId="7" quotePrefix="1" applyNumberFormat="1" applyFont="1" applyFill="1" applyBorder="1" applyAlignment="1" applyProtection="1">
      <alignment horizontal="right" vertical="center"/>
      <protection hidden="1"/>
    </xf>
    <xf numFmtId="3" fontId="90" fillId="3" borderId="0" xfId="7" quotePrefix="1" applyNumberFormat="1" applyFont="1" applyFill="1" applyBorder="1" applyAlignment="1" applyProtection="1">
      <alignment horizontal="right" vertical="center" wrapText="1"/>
      <protection hidden="1"/>
    </xf>
    <xf numFmtId="49" fontId="90" fillId="0" borderId="1" xfId="2" applyNumberFormat="1" applyFont="1" applyFill="1" applyBorder="1" applyAlignment="1" applyProtection="1">
      <alignment horizontal="left" vertical="center" wrapText="1"/>
    </xf>
    <xf numFmtId="170" fontId="90" fillId="0" borderId="1" xfId="1" applyNumberFormat="1" applyFont="1" applyFill="1" applyBorder="1" applyAlignment="1" applyProtection="1">
      <alignment horizontal="left" vertical="center" wrapText="1"/>
    </xf>
    <xf numFmtId="49" fontId="88" fillId="0" borderId="1" xfId="2" applyNumberFormat="1" applyFont="1" applyFill="1" applyBorder="1" applyAlignment="1" applyProtection="1">
      <alignment horizontal="left" vertical="center" wrapText="1"/>
    </xf>
    <xf numFmtId="170" fontId="88" fillId="0" borderId="1" xfId="1" applyNumberFormat="1" applyFont="1" applyFill="1" applyBorder="1" applyAlignment="1" applyProtection="1">
      <alignment horizontal="left" vertical="center" wrapText="1"/>
    </xf>
    <xf numFmtId="49" fontId="92" fillId="0" borderId="1" xfId="2" applyNumberFormat="1" applyFont="1" applyFill="1" applyBorder="1" applyAlignment="1" applyProtection="1">
      <alignment horizontal="left" vertical="center" wrapText="1"/>
    </xf>
    <xf numFmtId="0" fontId="88" fillId="0" borderId="1" xfId="2" applyNumberFormat="1" applyFont="1" applyFill="1" applyBorder="1" applyAlignment="1" applyProtection="1">
      <alignment horizontal="left" vertical="center" wrapText="1"/>
    </xf>
    <xf numFmtId="0" fontId="99" fillId="0" borderId="1" xfId="0" applyNumberFormat="1" applyFont="1" applyFill="1" applyBorder="1" applyAlignment="1" applyProtection="1">
      <alignment horizontal="left" vertical="center" wrapText="1"/>
    </xf>
    <xf numFmtId="0" fontId="88" fillId="0" borderId="1" xfId="0"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170" fontId="88" fillId="0" borderId="1" xfId="1" applyNumberFormat="1" applyFont="1" applyFill="1" applyBorder="1" applyAlignment="1" applyProtection="1">
      <alignment horizontal="right" vertical="center" wrapText="1"/>
    </xf>
    <xf numFmtId="0" fontId="144" fillId="0" borderId="1" xfId="0" applyNumberFormat="1" applyFont="1" applyFill="1" applyBorder="1" applyAlignment="1" applyProtection="1">
      <alignment horizontal="center" vertical="center" wrapText="1"/>
    </xf>
    <xf numFmtId="0" fontId="144" fillId="0" borderId="1" xfId="0" applyNumberFormat="1" applyFont="1" applyFill="1" applyBorder="1" applyAlignment="1" applyProtection="1">
      <alignment horizontal="left" vertical="center" wrapText="1"/>
    </xf>
    <xf numFmtId="170" fontId="90" fillId="0" borderId="0" xfId="5" applyNumberFormat="1" applyFont="1" applyFill="1" applyAlignment="1">
      <alignment horizontal="center" vertical="center" wrapText="1"/>
    </xf>
    <xf numFmtId="170" fontId="88" fillId="0" borderId="0" xfId="5" applyNumberFormat="1" applyFont="1" applyFill="1" applyAlignment="1">
      <alignment horizontal="left" vertical="center"/>
    </xf>
    <xf numFmtId="0" fontId="90" fillId="3" borderId="3" xfId="9" applyFont="1" applyFill="1" applyBorder="1" applyAlignment="1">
      <alignment vertical="center"/>
    </xf>
    <xf numFmtId="0" fontId="90" fillId="3" borderId="0" xfId="9" applyFont="1" applyFill="1" applyBorder="1" applyAlignment="1">
      <alignment vertical="center"/>
    </xf>
    <xf numFmtId="0" fontId="90" fillId="0" borderId="0" xfId="0" applyFont="1" applyFill="1" applyAlignment="1">
      <alignment vertical="center"/>
    </xf>
    <xf numFmtId="170" fontId="138" fillId="3" borderId="1" xfId="5" applyNumberFormat="1" applyFont="1" applyFill="1" applyBorder="1" applyAlignment="1">
      <alignment horizontal="right" vertical="center" wrapText="1"/>
    </xf>
    <xf numFmtId="169" fontId="138" fillId="3" borderId="1" xfId="5" applyFont="1" applyFill="1" applyBorder="1" applyAlignment="1">
      <alignment horizontal="right" vertical="center" wrapText="1"/>
    </xf>
    <xf numFmtId="39" fontId="138"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8" fillId="0" borderId="1" xfId="0" applyFont="1" applyFill="1" applyBorder="1" applyAlignment="1">
      <alignment horizontal="center" vertical="center"/>
    </xf>
    <xf numFmtId="0" fontId="147" fillId="0" borderId="0" xfId="0" applyFont="1" applyFill="1"/>
    <xf numFmtId="0" fontId="92" fillId="0" borderId="1" xfId="0" applyFont="1" applyFill="1" applyBorder="1" applyAlignment="1">
      <alignment vertical="center" wrapText="1"/>
    </xf>
    <xf numFmtId="0" fontId="88" fillId="0" borderId="0" xfId="0" applyFont="1" applyFill="1"/>
    <xf numFmtId="0" fontId="88" fillId="0" borderId="0" xfId="0" applyFont="1" applyFill="1" applyAlignment="1">
      <alignment vertical="center"/>
    </xf>
    <xf numFmtId="0" fontId="90" fillId="0" borderId="0" xfId="0" applyFont="1" applyFill="1" applyAlignment="1">
      <alignment horizontal="center" vertical="center"/>
    </xf>
    <xf numFmtId="170" fontId="88" fillId="0" borderId="0" xfId="5" applyNumberFormat="1" applyFont="1" applyFill="1" applyAlignment="1">
      <alignment vertical="center"/>
    </xf>
    <xf numFmtId="3" fontId="90" fillId="0" borderId="0" xfId="7" quotePrefix="1" applyNumberFormat="1" applyFont="1" applyFill="1" applyBorder="1" applyAlignment="1" applyProtection="1">
      <alignment horizontal="center" vertical="center"/>
      <protection hidden="1"/>
    </xf>
    <xf numFmtId="3" fontId="90" fillId="0" borderId="0" xfId="7" applyNumberFormat="1" applyFont="1" applyFill="1" applyBorder="1" applyAlignment="1" applyProtection="1">
      <alignment horizontal="center" vertical="center"/>
      <protection hidden="1"/>
    </xf>
    <xf numFmtId="3" fontId="90" fillId="0" borderId="0" xfId="7" quotePrefix="1" applyNumberFormat="1" applyFont="1" applyFill="1" applyBorder="1" applyAlignment="1" applyProtection="1">
      <alignment horizontal="center" vertical="center" wrapText="1"/>
      <protection hidden="1"/>
    </xf>
    <xf numFmtId="0" fontId="92" fillId="0" borderId="0" xfId="7" applyFont="1" applyFill="1" applyBorder="1" applyAlignment="1" applyProtection="1">
      <alignment horizontal="right" vertical="center"/>
      <protection hidden="1"/>
    </xf>
    <xf numFmtId="170" fontId="90" fillId="0" borderId="1" xfId="5" applyNumberFormat="1" applyFont="1" applyFill="1" applyBorder="1" applyAlignment="1">
      <alignment horizontal="center" vertical="center" wrapText="1"/>
    </xf>
    <xf numFmtId="0" fontId="90" fillId="0" borderId="1" xfId="0" applyFont="1" applyFill="1" applyBorder="1" applyAlignment="1">
      <alignment horizontal="center" vertical="center" wrapText="1"/>
    </xf>
    <xf numFmtId="0" fontId="90" fillId="0" borderId="1" xfId="0" applyNumberFormat="1" applyFont="1" applyFill="1" applyBorder="1" applyAlignment="1">
      <alignment horizontal="left" vertical="center" wrapText="1"/>
    </xf>
    <xf numFmtId="0" fontId="90" fillId="0" borderId="1" xfId="7" quotePrefix="1"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protection hidden="1"/>
    </xf>
    <xf numFmtId="0" fontId="88" fillId="0" borderId="1" xfId="0" applyNumberFormat="1" applyFont="1" applyFill="1" applyBorder="1" applyAlignment="1">
      <alignment horizontal="left" vertical="center" wrapText="1"/>
    </xf>
    <xf numFmtId="0" fontId="96" fillId="0" borderId="1" xfId="7" quotePrefix="1" applyFont="1" applyFill="1" applyBorder="1" applyAlignment="1" applyProtection="1">
      <alignment horizontal="center" vertical="center"/>
      <protection hidden="1"/>
    </xf>
    <xf numFmtId="0" fontId="92" fillId="0" borderId="1" xfId="7" quotePrefix="1" applyFont="1" applyFill="1" applyBorder="1" applyAlignment="1" applyProtection="1">
      <alignment horizontal="center" vertical="center"/>
      <protection hidden="1"/>
    </xf>
    <xf numFmtId="0" fontId="90" fillId="0" borderId="0" xfId="7" applyFont="1" applyFill="1" applyBorder="1" applyAlignment="1" applyProtection="1">
      <alignment vertical="center"/>
      <protection hidden="1"/>
    </xf>
    <xf numFmtId="0" fontId="90" fillId="0" borderId="1" xfId="7" applyFont="1" applyFill="1" applyBorder="1" applyAlignment="1" applyProtection="1">
      <alignment horizontal="center" vertical="center"/>
      <protection hidden="1"/>
    </xf>
    <xf numFmtId="0" fontId="96" fillId="0" borderId="1" xfId="7" quotePrefix="1" applyNumberFormat="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horizontal="center" vertical="center"/>
      <protection hidden="1"/>
    </xf>
    <xf numFmtId="0" fontId="92" fillId="0" borderId="0" xfId="7" applyFont="1" applyFill="1" applyBorder="1" applyAlignment="1" applyProtection="1">
      <alignment vertical="center"/>
      <protection hidden="1"/>
    </xf>
    <xf numFmtId="0" fontId="90" fillId="0" borderId="1" xfId="7" quotePrefix="1" applyNumberFormat="1" applyFont="1" applyFill="1" applyBorder="1" applyAlignment="1" applyProtection="1">
      <alignment vertical="center"/>
      <protection hidden="1"/>
    </xf>
    <xf numFmtId="0" fontId="88" fillId="0" borderId="1" xfId="7" quotePrefix="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vertical="top"/>
      <protection hidden="1"/>
    </xf>
    <xf numFmtId="0" fontId="90" fillId="0" borderId="1" xfId="7" applyNumberFormat="1" applyFont="1" applyFill="1" applyBorder="1" applyAlignment="1" applyProtection="1">
      <alignment horizontal="center" vertical="center"/>
      <protection hidden="1"/>
    </xf>
    <xf numFmtId="0" fontId="88" fillId="0" borderId="1" xfId="7" applyFont="1" applyFill="1" applyBorder="1" applyAlignment="1" applyProtection="1">
      <alignment horizontal="center" vertical="center"/>
      <protection hidden="1"/>
    </xf>
    <xf numFmtId="0" fontId="90" fillId="0" borderId="1" xfId="7" applyFont="1" applyFill="1" applyBorder="1" applyAlignment="1" applyProtection="1">
      <alignment horizontal="left" vertical="center" wrapText="1"/>
      <protection hidden="1"/>
    </xf>
    <xf numFmtId="0" fontId="88" fillId="0" borderId="0" xfId="7" applyNumberFormat="1" applyFont="1" applyFill="1" applyBorder="1" applyAlignment="1" applyProtection="1">
      <alignment horizontal="left" vertical="center"/>
      <protection hidden="1"/>
    </xf>
    <xf numFmtId="0" fontId="90" fillId="0" borderId="0" xfId="0" applyFont="1" applyFill="1" applyBorder="1" applyAlignment="1">
      <alignment horizontal="center" vertical="center"/>
    </xf>
    <xf numFmtId="0" fontId="88" fillId="0" borderId="0" xfId="7" applyFont="1" applyFill="1" applyBorder="1" applyAlignment="1" applyProtection="1">
      <alignment horizontal="center" vertical="center"/>
      <protection hidden="1"/>
    </xf>
    <xf numFmtId="170" fontId="88" fillId="0" borderId="0" xfId="5" applyNumberFormat="1" applyFont="1" applyFill="1" applyBorder="1" applyAlignment="1" applyProtection="1">
      <alignment horizontal="right" vertical="center"/>
      <protection hidden="1"/>
    </xf>
    <xf numFmtId="2" fontId="88" fillId="0" borderId="0" xfId="9" applyNumberFormat="1" applyFont="1" applyFill="1" applyAlignment="1">
      <alignment vertical="center"/>
    </xf>
    <xf numFmtId="0" fontId="90" fillId="0" borderId="0" xfId="9" applyNumberFormat="1" applyFont="1" applyFill="1" applyBorder="1" applyAlignment="1">
      <alignment vertical="center"/>
    </xf>
    <xf numFmtId="167" fontId="90" fillId="0" borderId="0" xfId="0" applyNumberFormat="1" applyFont="1" applyFill="1" applyBorder="1" applyAlignment="1">
      <alignment vertical="center"/>
    </xf>
    <xf numFmtId="0" fontId="91" fillId="0" borderId="0" xfId="263" applyFont="1" applyFill="1" applyAlignment="1">
      <alignment vertical="center"/>
    </xf>
    <xf numFmtId="0" fontId="88" fillId="0" borderId="0" xfId="9" applyNumberFormat="1" applyFont="1" applyFill="1" applyBorder="1" applyAlignment="1">
      <alignment vertical="center"/>
    </xf>
    <xf numFmtId="0" fontId="88" fillId="0" borderId="0" xfId="9" applyNumberFormat="1" applyFont="1" applyFill="1" applyAlignment="1">
      <alignment vertical="center"/>
    </xf>
    <xf numFmtId="0" fontId="88" fillId="0" borderId="0" xfId="9" applyNumberFormat="1" applyFont="1" applyFill="1" applyBorder="1" applyAlignment="1">
      <alignment horizontal="left" vertical="center"/>
    </xf>
    <xf numFmtId="0" fontId="88" fillId="0" borderId="0" xfId="0" applyFont="1" applyFill="1" applyAlignment="1">
      <alignment horizontal="right" vertical="center"/>
    </xf>
    <xf numFmtId="0" fontId="93" fillId="0" borderId="0" xfId="0" applyFont="1" applyFill="1" applyAlignment="1">
      <alignment horizontal="left"/>
    </xf>
    <xf numFmtId="0" fontId="93" fillId="0" borderId="0" xfId="0" applyFont="1" applyFill="1" applyAlignment="1">
      <alignment horizontal="right"/>
    </xf>
    <xf numFmtId="0" fontId="90" fillId="0" borderId="3" xfId="9" applyNumberFormat="1" applyFont="1" applyFill="1" applyBorder="1" applyAlignment="1">
      <alignment vertical="center"/>
    </xf>
    <xf numFmtId="0" fontId="90" fillId="0" borderId="0" xfId="9" applyNumberFormat="1" applyFont="1" applyFill="1" applyAlignment="1">
      <alignment vertical="center"/>
    </xf>
    <xf numFmtId="0" fontId="90" fillId="0" borderId="0" xfId="9" applyNumberFormat="1" applyFont="1" applyFill="1" applyAlignment="1">
      <alignment horizontal="left" vertical="center"/>
    </xf>
    <xf numFmtId="0" fontId="90" fillId="0" borderId="0" xfId="9" applyNumberFormat="1" applyFont="1" applyFill="1" applyBorder="1" applyAlignment="1">
      <alignment horizontal="left" vertical="center"/>
    </xf>
    <xf numFmtId="0" fontId="97" fillId="0" borderId="0" xfId="9" applyNumberFormat="1" applyFont="1" applyFill="1" applyBorder="1" applyAlignment="1">
      <alignment horizontal="left" vertical="center"/>
    </xf>
    <xf numFmtId="170" fontId="90" fillId="0" borderId="0" xfId="5" applyNumberFormat="1" applyFont="1" applyFill="1" applyBorder="1" applyAlignment="1">
      <alignment vertical="center"/>
    </xf>
    <xf numFmtId="170" fontId="90" fillId="0" borderId="0" xfId="5" applyNumberFormat="1" applyFont="1" applyFill="1" applyBorder="1" applyAlignment="1">
      <alignment horizontal="right" vertical="center"/>
    </xf>
    <xf numFmtId="2" fontId="88" fillId="0" borderId="0" xfId="9" applyNumberFormat="1" applyFont="1" applyFill="1" applyBorder="1" applyAlignment="1">
      <alignment horizontal="right" vertical="center"/>
    </xf>
    <xf numFmtId="170" fontId="90" fillId="0" borderId="0" xfId="5" applyNumberFormat="1" applyFont="1" applyFill="1" applyAlignment="1">
      <alignment vertical="center"/>
    </xf>
    <xf numFmtId="0" fontId="90" fillId="0" borderId="0" xfId="0" applyFont="1" applyFill="1" applyAlignment="1">
      <alignment horizontal="left" vertical="center"/>
    </xf>
    <xf numFmtId="0" fontId="88" fillId="0" borderId="0" xfId="9" applyNumberFormat="1" applyFont="1" applyFill="1" applyAlignment="1">
      <alignment horizontal="left" vertical="center"/>
    </xf>
    <xf numFmtId="2" fontId="88" fillId="0" borderId="0" xfId="9" applyNumberFormat="1" applyFont="1" applyFill="1" applyAlignment="1">
      <alignment horizontal="left" vertical="center"/>
    </xf>
    <xf numFmtId="0" fontId="90" fillId="0" borderId="0" xfId="9" applyNumberFormat="1" applyFont="1" applyFill="1" applyAlignment="1">
      <alignment horizontal="center" vertical="center"/>
    </xf>
    <xf numFmtId="0" fontId="88" fillId="0" borderId="0" xfId="0" applyFont="1" applyFill="1" applyAlignment="1">
      <alignment horizontal="center" vertical="center"/>
    </xf>
    <xf numFmtId="0" fontId="90" fillId="0" borderId="0" xfId="7" applyFont="1" applyFill="1" applyBorder="1" applyAlignment="1" applyProtection="1">
      <alignment horizontal="center" vertical="center" wrapText="1"/>
      <protection hidden="1"/>
    </xf>
    <xf numFmtId="172"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left" vertical="center" wrapText="1"/>
      <protection hidden="1"/>
    </xf>
    <xf numFmtId="3" fontId="92" fillId="0" borderId="1" xfId="7" quotePrefix="1" applyNumberFormat="1" applyFont="1" applyFill="1" applyBorder="1" applyAlignment="1" applyProtection="1">
      <alignment horizontal="center" vertical="center" wrapText="1"/>
      <protection hidden="1"/>
    </xf>
    <xf numFmtId="3" fontId="92" fillId="0" borderId="1" xfId="7" applyNumberFormat="1" applyFont="1" applyFill="1" applyBorder="1" applyAlignment="1" applyProtection="1">
      <alignment horizontal="left" vertical="center" wrapText="1"/>
      <protection hidden="1"/>
    </xf>
    <xf numFmtId="0" fontId="92" fillId="0" borderId="1" xfId="7"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horizontal="left" vertical="center" wrapText="1"/>
      <protection hidden="1"/>
    </xf>
    <xf numFmtId="3" fontId="92" fillId="0" borderId="1" xfId="7" applyNumberFormat="1" applyFont="1" applyFill="1" applyBorder="1" applyAlignment="1" applyProtection="1">
      <alignment vertical="center" wrapText="1"/>
      <protection hidden="1"/>
    </xf>
    <xf numFmtId="0" fontId="92" fillId="0" borderId="4" xfId="0" applyFont="1" applyFill="1" applyBorder="1" applyAlignment="1">
      <alignment horizontal="left" vertical="center" wrapText="1"/>
    </xf>
    <xf numFmtId="0" fontId="96" fillId="0" borderId="1" xfId="7" applyFont="1" applyFill="1" applyBorder="1" applyAlignment="1" applyProtection="1">
      <alignment horizontal="center" vertical="center"/>
      <protection hidden="1"/>
    </xf>
    <xf numFmtId="3" fontId="96" fillId="0" borderId="1" xfId="7" applyNumberFormat="1" applyFont="1" applyFill="1" applyBorder="1" applyAlignment="1" applyProtection="1">
      <alignment horizontal="left" vertical="center" wrapText="1"/>
      <protection hidden="1"/>
    </xf>
    <xf numFmtId="3" fontId="96" fillId="0" borderId="1" xfId="7" applyNumberFormat="1" applyFont="1" applyFill="1" applyBorder="1" applyAlignment="1" applyProtection="1">
      <alignment horizontal="center" vertical="center" wrapText="1"/>
      <protection hidden="1"/>
    </xf>
    <xf numFmtId="3" fontId="88"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vertical="center" wrapText="1"/>
      <protection hidden="1"/>
    </xf>
    <xf numFmtId="3" fontId="96" fillId="0" borderId="7" xfId="7" quotePrefix="1" applyNumberFormat="1" applyFont="1" applyFill="1" applyBorder="1" applyAlignment="1" applyProtection="1">
      <alignment vertical="center" wrapText="1"/>
      <protection hidden="1"/>
    </xf>
    <xf numFmtId="3" fontId="96" fillId="0" borderId="1" xfId="7" quotePrefix="1" applyNumberFormat="1" applyFont="1" applyFill="1" applyBorder="1" applyAlignment="1" applyProtection="1">
      <alignment vertical="center" wrapText="1"/>
      <protection hidden="1"/>
    </xf>
    <xf numFmtId="0" fontId="90" fillId="0" borderId="1" xfId="7" quotePrefix="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left" vertical="center" wrapText="1"/>
      <protection hidden="1"/>
    </xf>
    <xf numFmtId="0" fontId="90" fillId="0" borderId="1" xfId="7" applyFont="1" applyFill="1" applyBorder="1" applyAlignment="1" applyProtection="1">
      <alignment horizontal="center" vertical="center" wrapText="1"/>
      <protection hidden="1"/>
    </xf>
    <xf numFmtId="0" fontId="92" fillId="0" borderId="1" xfId="7" applyFont="1" applyFill="1" applyBorder="1" applyAlignment="1" applyProtection="1">
      <alignment horizontal="left" vertical="center" wrapText="1"/>
      <protection hidden="1"/>
    </xf>
    <xf numFmtId="0" fontId="92" fillId="0" borderId="1" xfId="7" applyFont="1" applyFill="1" applyBorder="1" applyAlignment="1" applyProtection="1">
      <alignment vertical="center" wrapText="1"/>
      <protection hidden="1"/>
    </xf>
    <xf numFmtId="0" fontId="92" fillId="0" borderId="4" xfId="7" applyFont="1" applyFill="1" applyBorder="1" applyAlignment="1" applyProtection="1">
      <alignment vertical="center" wrapText="1"/>
      <protection hidden="1"/>
    </xf>
    <xf numFmtId="0" fontId="96" fillId="0" borderId="1" xfId="7" quotePrefix="1" applyFont="1" applyFill="1" applyBorder="1" applyAlignment="1" applyProtection="1">
      <alignment horizontal="center" vertical="center" wrapText="1"/>
      <protection hidden="1"/>
    </xf>
    <xf numFmtId="0" fontId="96" fillId="0" borderId="1" xfId="7" applyFont="1" applyFill="1" applyBorder="1" applyAlignment="1" applyProtection="1">
      <alignment horizontal="left" vertical="center" wrapText="1"/>
      <protection hidden="1"/>
    </xf>
    <xf numFmtId="0" fontId="88" fillId="0" borderId="1" xfId="7" quotePrefix="1" applyFont="1" applyFill="1" applyBorder="1" applyAlignment="1" applyProtection="1">
      <alignment horizontal="center" vertical="center" wrapText="1"/>
      <protection hidden="1"/>
    </xf>
    <xf numFmtId="0" fontId="96" fillId="0" borderId="1" xfId="0" applyFont="1" applyFill="1" applyBorder="1" applyAlignment="1">
      <alignment horizontal="left" vertical="center" wrapText="1"/>
    </xf>
    <xf numFmtId="0" fontId="92" fillId="0" borderId="4" xfId="7" applyFont="1" applyFill="1" applyBorder="1" applyAlignment="1" applyProtection="1">
      <alignment horizontal="left" vertical="center" wrapText="1"/>
      <protection hidden="1"/>
    </xf>
    <xf numFmtId="0" fontId="96" fillId="0" borderId="1" xfId="7" applyNumberFormat="1" applyFont="1" applyFill="1" applyBorder="1" applyAlignment="1" applyProtection="1">
      <alignment horizontal="center" vertical="center" wrapText="1"/>
      <protection hidden="1"/>
    </xf>
    <xf numFmtId="0" fontId="96" fillId="0" borderId="1" xfId="7" applyNumberFormat="1" applyFont="1" applyFill="1" applyBorder="1" applyAlignment="1" applyProtection="1">
      <alignment horizontal="left" vertical="center" wrapText="1"/>
      <protection hidden="1"/>
    </xf>
    <xf numFmtId="0" fontId="90" fillId="0" borderId="1" xfId="7" quotePrefix="1" applyNumberFormat="1" applyFont="1" applyFill="1" applyBorder="1" applyAlignment="1" applyProtection="1">
      <alignment horizontal="center" vertical="center" wrapText="1"/>
      <protection hidden="1"/>
    </xf>
    <xf numFmtId="0" fontId="90" fillId="0" borderId="4" xfId="7" applyNumberFormat="1" applyFont="1" applyFill="1" applyBorder="1" applyAlignment="1" applyProtection="1">
      <alignment horizontal="left" vertical="center" wrapText="1"/>
      <protection hidden="1"/>
    </xf>
    <xf numFmtId="3" fontId="90" fillId="0" borderId="1" xfId="7" quotePrefix="1" applyNumberFormat="1" applyFont="1" applyFill="1" applyBorder="1" applyAlignment="1" applyProtection="1">
      <alignment horizontal="center" vertical="center" wrapText="1"/>
      <protection hidden="1"/>
    </xf>
    <xf numFmtId="171" fontId="88" fillId="0" borderId="0" xfId="5" applyNumberFormat="1" applyFont="1" applyFill="1" applyBorder="1" applyAlignment="1" applyProtection="1">
      <alignment horizontal="right" vertical="center"/>
      <protection hidden="1"/>
    </xf>
    <xf numFmtId="0" fontId="90" fillId="0" borderId="0" xfId="7" applyFont="1" applyFill="1" applyBorder="1" applyAlignment="1" applyProtection="1">
      <alignment vertical="top"/>
      <protection hidden="1"/>
    </xf>
    <xf numFmtId="2" fontId="88" fillId="0" borderId="0" xfId="9" applyNumberFormat="1" applyFont="1" applyFill="1" applyAlignment="1">
      <alignment horizontal="center" vertical="center"/>
    </xf>
    <xf numFmtId="2" fontId="90" fillId="0" borderId="0" xfId="9" applyNumberFormat="1" applyFont="1" applyFill="1" applyBorder="1" applyAlignment="1">
      <alignment vertical="center"/>
    </xf>
    <xf numFmtId="2" fontId="88" fillId="0" borderId="0" xfId="9" applyNumberFormat="1" applyFont="1" applyFill="1" applyBorder="1" applyAlignment="1">
      <alignment horizontal="left" vertical="center"/>
    </xf>
    <xf numFmtId="0" fontId="90" fillId="0" borderId="0" xfId="9" applyNumberFormat="1" applyFont="1" applyFill="1" applyBorder="1" applyAlignment="1">
      <alignment horizontal="center" vertical="center"/>
    </xf>
    <xf numFmtId="0" fontId="90" fillId="0" borderId="0" xfId="9" applyNumberFormat="1" applyFont="1" applyFill="1" applyAlignment="1">
      <alignment horizontal="center" vertical="center" wrapText="1"/>
    </xf>
    <xf numFmtId="0" fontId="148" fillId="0" borderId="0" xfId="0" applyFont="1" applyFill="1"/>
    <xf numFmtId="3" fontId="138" fillId="0" borderId="0" xfId="11" applyNumberFormat="1" applyFont="1" applyFill="1" applyAlignment="1">
      <alignment vertical="center" wrapText="1"/>
    </xf>
    <xf numFmtId="0" fontId="88" fillId="0" borderId="0" xfId="0" applyFont="1" applyFill="1" applyAlignment="1"/>
    <xf numFmtId="0" fontId="88" fillId="0" borderId="0" xfId="0" applyFont="1" applyFill="1" applyBorder="1" applyAlignment="1">
      <alignment vertical="center"/>
    </xf>
    <xf numFmtId="0" fontId="92" fillId="0" borderId="0" xfId="0" applyFont="1" applyFill="1" applyAlignment="1">
      <alignment horizontal="right"/>
    </xf>
    <xf numFmtId="0" fontId="90" fillId="0" borderId="1" xfId="2" applyNumberFormat="1" applyFont="1" applyFill="1" applyBorder="1" applyAlignment="1" applyProtection="1">
      <alignment horizontal="center" vertical="center" wrapText="1"/>
    </xf>
    <xf numFmtId="170" fontId="90" fillId="0" borderId="1" xfId="1" applyNumberFormat="1" applyFont="1" applyFill="1" applyBorder="1" applyAlignment="1" applyProtection="1">
      <alignment horizontal="center" vertical="center" wrapText="1"/>
    </xf>
    <xf numFmtId="170" fontId="88" fillId="0" borderId="0" xfId="0" applyNumberFormat="1" applyFont="1" applyFill="1"/>
    <xf numFmtId="170" fontId="90" fillId="0" borderId="1" xfId="1"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left" vertical="center" wrapText="1"/>
    </xf>
    <xf numFmtId="0" fontId="88" fillId="0" borderId="1" xfId="0" applyFont="1" applyFill="1" applyBorder="1" applyAlignment="1">
      <alignment horizontal="center"/>
    </xf>
    <xf numFmtId="0" fontId="88" fillId="0" borderId="0" xfId="0" applyFont="1" applyFill="1" applyAlignment="1">
      <alignment horizontal="center"/>
    </xf>
    <xf numFmtId="170" fontId="88" fillId="0" borderId="0" xfId="1" applyNumberFormat="1" applyFont="1" applyFill="1" applyAlignment="1">
      <alignment horizontal="right"/>
    </xf>
    <xf numFmtId="0" fontId="88" fillId="0" borderId="0" xfId="0" applyFont="1" applyFill="1" applyAlignment="1">
      <alignment wrapText="1"/>
    </xf>
    <xf numFmtId="170" fontId="88" fillId="0" borderId="0" xfId="1" applyNumberFormat="1" applyFont="1" applyFill="1"/>
    <xf numFmtId="0" fontId="90" fillId="0" borderId="0" xfId="263" applyFont="1" applyFill="1" applyAlignment="1">
      <alignment vertical="center"/>
    </xf>
    <xf numFmtId="170" fontId="90" fillId="0" borderId="0" xfId="1" applyNumberFormat="1" applyFont="1" applyFill="1" applyAlignment="1"/>
    <xf numFmtId="170" fontId="88" fillId="0" borderId="0" xfId="1" applyNumberFormat="1" applyFont="1" applyFill="1" applyAlignment="1"/>
    <xf numFmtId="0" fontId="90" fillId="0" borderId="0" xfId="0" applyFont="1" applyFill="1" applyAlignment="1">
      <alignment horizontal="left"/>
    </xf>
    <xf numFmtId="170" fontId="90" fillId="0" borderId="0" xfId="1" applyNumberFormat="1" applyFont="1" applyFill="1" applyAlignment="1">
      <alignment horizontal="right"/>
    </xf>
    <xf numFmtId="0" fontId="90" fillId="0" borderId="0" xfId="0" applyFont="1" applyFill="1" applyAlignment="1">
      <alignment horizontal="right"/>
    </xf>
    <xf numFmtId="0" fontId="92" fillId="0" borderId="0" xfId="0" applyFont="1" applyFill="1" applyAlignment="1"/>
    <xf numFmtId="0" fontId="92" fillId="0" borderId="0" xfId="0" applyFont="1" applyFill="1" applyAlignment="1">
      <alignment horizontal="right" vertical="center"/>
    </xf>
    <xf numFmtId="0" fontId="88" fillId="0" borderId="1" xfId="0" applyFont="1" applyFill="1" applyBorder="1"/>
    <xf numFmtId="0" fontId="90" fillId="0" borderId="0" xfId="263" applyFont="1" applyFill="1" applyAlignment="1">
      <alignment vertical="top"/>
    </xf>
    <xf numFmtId="170" fontId="90" fillId="0" borderId="0" xfId="1" applyNumberFormat="1" applyFont="1" applyFill="1" applyAlignment="1">
      <alignment horizontal="left"/>
    </xf>
    <xf numFmtId="0" fontId="90" fillId="0" borderId="3" xfId="9" applyFont="1" applyFill="1" applyBorder="1" applyAlignment="1">
      <alignment vertical="center"/>
    </xf>
    <xf numFmtId="0" fontId="90" fillId="0" borderId="0" xfId="9" applyFont="1" applyFill="1" applyBorder="1" applyAlignment="1">
      <alignment vertical="center"/>
    </xf>
    <xf numFmtId="0" fontId="90" fillId="0" borderId="0" xfId="268" applyFont="1" applyFill="1" applyAlignment="1">
      <alignment vertical="center"/>
    </xf>
    <xf numFmtId="170" fontId="93" fillId="0" borderId="0" xfId="1" applyNumberFormat="1" applyFont="1" applyFill="1" applyAlignment="1">
      <alignment horizontal="center" wrapText="1"/>
    </xf>
    <xf numFmtId="0" fontId="93" fillId="0" borderId="0" xfId="0" applyFont="1" applyFill="1" applyAlignment="1">
      <alignment horizontal="center" wrapText="1"/>
    </xf>
    <xf numFmtId="0" fontId="94" fillId="0" borderId="0" xfId="0" applyFont="1" applyFill="1"/>
    <xf numFmtId="170" fontId="94" fillId="0" borderId="0" xfId="1" applyNumberFormat="1" applyFont="1" applyFill="1" applyAlignment="1">
      <alignment horizontal="center" wrapText="1"/>
    </xf>
    <xf numFmtId="0" fontId="94" fillId="0" borderId="0" xfId="0" applyFont="1" applyFill="1" applyAlignment="1">
      <alignment horizontal="center" wrapText="1"/>
    </xf>
    <xf numFmtId="170" fontId="93" fillId="0" borderId="0" xfId="1" applyNumberFormat="1" applyFont="1" applyFill="1" applyAlignment="1">
      <alignment horizontal="center" vertical="center" wrapText="1"/>
    </xf>
    <xf numFmtId="0" fontId="98" fillId="0" borderId="0" xfId="0" applyFont="1" applyFill="1" applyAlignment="1">
      <alignment horizontal="right" vertical="center"/>
    </xf>
    <xf numFmtId="170" fontId="91" fillId="0" borderId="0" xfId="1" applyNumberFormat="1" applyFont="1" applyFill="1" applyAlignment="1">
      <alignment horizontal="left" vertical="center" wrapText="1"/>
    </xf>
    <xf numFmtId="170" fontId="95" fillId="0" borderId="0" xfId="1" applyNumberFormat="1" applyFont="1" applyFill="1" applyAlignment="1">
      <alignment horizontal="left" vertical="center" wrapText="1"/>
    </xf>
    <xf numFmtId="170" fontId="94" fillId="0" borderId="0" xfId="1" applyNumberFormat="1" applyFont="1" applyFill="1" applyAlignment="1">
      <alignment horizontal="left" wrapText="1"/>
    </xf>
    <xf numFmtId="0" fontId="94" fillId="0" borderId="0" xfId="0" applyFont="1" applyFill="1" applyAlignment="1"/>
    <xf numFmtId="0" fontId="94" fillId="0" borderId="0" xfId="0" applyFont="1" applyFill="1" applyAlignment="1">
      <alignment horizontal="right" vertical="center"/>
    </xf>
    <xf numFmtId="170" fontId="94" fillId="0" borderId="0" xfId="1" applyNumberFormat="1" applyFont="1" applyFill="1" applyAlignment="1">
      <alignment horizontal="right"/>
    </xf>
    <xf numFmtId="0" fontId="94" fillId="0" borderId="0" xfId="0" applyFont="1" applyFill="1" applyAlignment="1">
      <alignment horizontal="right"/>
    </xf>
    <xf numFmtId="0" fontId="93" fillId="0" borderId="0" xfId="0" applyFont="1" applyFill="1" applyBorder="1" applyAlignment="1">
      <alignment vertical="center"/>
    </xf>
    <xf numFmtId="0" fontId="98" fillId="0" borderId="0" xfId="0" applyFont="1" applyFill="1" applyBorder="1" applyAlignment="1">
      <alignment horizontal="right" vertical="center"/>
    </xf>
    <xf numFmtId="170" fontId="93" fillId="0" borderId="0" xfId="1" applyNumberFormat="1" applyFont="1" applyFill="1" applyBorder="1" applyAlignment="1">
      <alignment horizontal="left" vertical="center"/>
    </xf>
    <xf numFmtId="0" fontId="93" fillId="0" borderId="0" xfId="0" applyFont="1" applyFill="1" applyBorder="1" applyAlignment="1">
      <alignment horizontal="left" vertical="center"/>
    </xf>
    <xf numFmtId="170" fontId="99" fillId="0" borderId="0" xfId="1" applyNumberFormat="1" applyFont="1" applyFill="1" applyBorder="1" applyAlignment="1" applyProtection="1">
      <alignment horizontal="center" vertical="center" wrapText="1"/>
    </xf>
    <xf numFmtId="0" fontId="99" fillId="0" borderId="0" xfId="2" applyNumberFormat="1" applyFont="1" applyFill="1" applyBorder="1" applyAlignment="1" applyProtection="1">
      <alignment horizontal="center" vertical="center" wrapText="1"/>
    </xf>
    <xf numFmtId="0" fontId="94" fillId="0" borderId="0" xfId="0" applyFont="1" applyFill="1" applyBorder="1"/>
    <xf numFmtId="0" fontId="101" fillId="0" borderId="1" xfId="0" applyNumberFormat="1" applyFont="1" applyFill="1" applyBorder="1" applyAlignment="1" applyProtection="1">
      <alignment horizontal="left" vertical="center" wrapText="1"/>
    </xf>
    <xf numFmtId="0" fontId="12" fillId="0" borderId="0" xfId="0" applyFont="1" applyFill="1"/>
    <xf numFmtId="170" fontId="99"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99" fillId="0" borderId="1" xfId="2" applyNumberFormat="1" applyFont="1" applyFill="1" applyBorder="1" applyAlignment="1" applyProtection="1">
      <alignment horizontal="left" vertical="center" wrapText="1"/>
    </xf>
    <xf numFmtId="170" fontId="99" fillId="0" borderId="0" xfId="1" applyNumberFormat="1" applyFont="1" applyFill="1" applyBorder="1" applyAlignment="1" applyProtection="1">
      <alignment horizontal="left" vertical="center" wrapText="1"/>
    </xf>
    <xf numFmtId="0" fontId="99" fillId="0" borderId="0" xfId="2" applyNumberFormat="1" applyFont="1" applyFill="1" applyBorder="1" applyAlignment="1" applyProtection="1">
      <alignment horizontal="left" vertical="center" wrapText="1"/>
    </xf>
    <xf numFmtId="0" fontId="93" fillId="0" borderId="0" xfId="0" applyFont="1" applyFill="1"/>
    <xf numFmtId="170" fontId="93" fillId="0" borderId="0" xfId="1" applyNumberFormat="1" applyFont="1" applyFill="1" applyAlignment="1">
      <alignment horizontal="right" vertical="center"/>
    </xf>
    <xf numFmtId="0" fontId="92" fillId="0" borderId="0" xfId="9" applyNumberFormat="1" applyFont="1" applyFill="1" applyAlignment="1">
      <alignment vertical="center"/>
    </xf>
    <xf numFmtId="0" fontId="93" fillId="0" borderId="2" xfId="0" applyFont="1" applyFill="1" applyBorder="1" applyAlignment="1">
      <alignment horizontal="left"/>
    </xf>
    <xf numFmtId="0" fontId="94" fillId="0" borderId="2" xfId="0" applyFont="1" applyFill="1" applyBorder="1" applyAlignment="1"/>
    <xf numFmtId="0" fontId="90" fillId="0" borderId="0" xfId="9" applyNumberFormat="1" applyFont="1" applyFill="1" applyBorder="1" applyAlignment="1">
      <alignment horizontal="right" vertical="center"/>
    </xf>
    <xf numFmtId="170" fontId="90" fillId="0" borderId="0" xfId="1" applyNumberFormat="1" applyFont="1" applyFill="1" applyBorder="1" applyAlignment="1">
      <alignment horizontal="right" vertical="center"/>
    </xf>
    <xf numFmtId="0" fontId="90" fillId="0" borderId="0" xfId="268" applyFont="1" applyFill="1" applyAlignment="1">
      <alignment horizontal="right" vertical="center"/>
    </xf>
    <xf numFmtId="170" fontId="90" fillId="0" borderId="0" xfId="1" applyNumberFormat="1" applyFont="1" applyFill="1" applyAlignment="1">
      <alignment horizontal="right" vertical="center"/>
    </xf>
    <xf numFmtId="0" fontId="88" fillId="0" borderId="0" xfId="268" applyFont="1" applyFill="1" applyAlignment="1">
      <alignment horizontal="right" vertical="center"/>
    </xf>
    <xf numFmtId="0" fontId="88" fillId="0" borderId="0" xfId="268" applyFont="1" applyFill="1" applyAlignment="1">
      <alignment vertical="center"/>
    </xf>
    <xf numFmtId="170" fontId="94" fillId="0" borderId="0" xfId="1" applyNumberFormat="1" applyFont="1" applyFill="1"/>
    <xf numFmtId="10" fontId="90" fillId="0" borderId="1" xfId="2" applyNumberFormat="1" applyFont="1" applyFill="1" applyBorder="1" applyAlignment="1" applyProtection="1">
      <alignment horizontal="right" vertical="center" wrapText="1"/>
    </xf>
    <xf numFmtId="0" fontId="1" fillId="35" borderId="0" xfId="8" applyFill="1"/>
    <xf numFmtId="0" fontId="88" fillId="3" borderId="0" xfId="0" applyFont="1" applyFill="1"/>
    <xf numFmtId="0" fontId="1" fillId="3" borderId="0" xfId="8" applyFill="1"/>
    <xf numFmtId="0" fontId="94" fillId="35" borderId="0" xfId="8" applyFont="1" applyFill="1"/>
    <xf numFmtId="0" fontId="93" fillId="4" borderId="1" xfId="8" applyFont="1" applyFill="1" applyBorder="1" applyAlignment="1">
      <alignment horizontal="center" vertical="center" wrapText="1"/>
    </xf>
    <xf numFmtId="49" fontId="88" fillId="3" borderId="1" xfId="8" applyNumberFormat="1" applyFont="1" applyFill="1" applyBorder="1" applyAlignment="1" applyProtection="1">
      <alignment horizontal="center" vertical="center" wrapText="1"/>
    </xf>
    <xf numFmtId="49" fontId="88" fillId="3" borderId="1" xfId="8" applyNumberFormat="1" applyFont="1" applyFill="1" applyBorder="1" applyAlignment="1" applyProtection="1">
      <alignment horizontal="left" vertical="center" wrapText="1"/>
    </xf>
    <xf numFmtId="0" fontId="94" fillId="3" borderId="1" xfId="8" applyFont="1" applyFill="1" applyBorder="1"/>
    <xf numFmtId="0" fontId="94" fillId="3" borderId="1" xfId="8" applyFont="1" applyFill="1" applyBorder="1" applyAlignment="1">
      <alignment vertical="center" wrapText="1"/>
    </xf>
    <xf numFmtId="10" fontId="88" fillId="3" borderId="1" xfId="8" applyNumberFormat="1" applyFont="1" applyFill="1" applyBorder="1" applyAlignment="1" applyProtection="1">
      <alignment horizontal="left" vertical="center" wrapText="1"/>
    </xf>
    <xf numFmtId="14" fontId="90" fillId="3" borderId="1" xfId="8" applyNumberFormat="1" applyFont="1" applyFill="1" applyBorder="1" applyAlignment="1" applyProtection="1">
      <alignment horizontal="left" vertical="center" wrapText="1"/>
    </xf>
    <xf numFmtId="10" fontId="90" fillId="3" borderId="1" xfId="8" applyNumberFormat="1" applyFont="1" applyFill="1" applyBorder="1" applyAlignment="1" applyProtection="1">
      <alignment horizontal="left" vertical="center" wrapText="1"/>
    </xf>
    <xf numFmtId="0" fontId="101" fillId="3" borderId="1" xfId="8" applyFont="1" applyFill="1" applyBorder="1" applyAlignment="1" applyProtection="1">
      <alignment horizontal="center" vertical="center" wrapText="1"/>
    </xf>
    <xf numFmtId="0" fontId="94" fillId="3" borderId="0" xfId="8" applyFont="1" applyFill="1" applyAlignment="1">
      <alignment horizontal="center"/>
    </xf>
    <xf numFmtId="0" fontId="94" fillId="3" borderId="0" xfId="8" applyFont="1" applyFill="1"/>
    <xf numFmtId="0" fontId="93" fillId="3" borderId="0" xfId="0" applyFont="1" applyFill="1"/>
    <xf numFmtId="0" fontId="94" fillId="3" borderId="0" xfId="0" applyFont="1" applyFill="1"/>
    <xf numFmtId="170" fontId="93" fillId="3" borderId="0" xfId="751" applyNumberFormat="1" applyFont="1" applyFill="1" applyAlignment="1" applyProtection="1">
      <alignment horizontal="right"/>
      <protection locked="0"/>
    </xf>
    <xf numFmtId="0" fontId="98" fillId="3" borderId="0" xfId="0" applyFont="1" applyFill="1"/>
    <xf numFmtId="170" fontId="98" fillId="3" borderId="0" xfId="751" applyNumberFormat="1" applyFont="1" applyFill="1" applyAlignment="1" applyProtection="1">
      <alignment horizontal="right"/>
      <protection locked="0"/>
    </xf>
    <xf numFmtId="170" fontId="94" fillId="3" borderId="0" xfId="751" applyNumberFormat="1" applyFont="1" applyFill="1" applyAlignment="1" applyProtection="1">
      <alignment horizontal="right"/>
      <protection locked="0"/>
    </xf>
    <xf numFmtId="0" fontId="94" fillId="3" borderId="2" xfId="0" applyFont="1" applyFill="1" applyBorder="1"/>
    <xf numFmtId="0" fontId="1" fillId="3" borderId="0" xfId="8" applyFill="1" applyBorder="1"/>
    <xf numFmtId="170" fontId="94" fillId="3" borderId="2" xfId="751" applyNumberFormat="1" applyFont="1" applyFill="1" applyBorder="1" applyAlignment="1" applyProtection="1">
      <alignment horizontal="right"/>
      <protection locked="0"/>
    </xf>
    <xf numFmtId="0" fontId="93" fillId="3" borderId="0" xfId="0" applyFont="1" applyFill="1" applyBorder="1"/>
    <xf numFmtId="170" fontId="93" fillId="3" borderId="0" xfId="751" applyNumberFormat="1" applyFont="1" applyFill="1" applyBorder="1" applyAlignment="1" applyProtection="1">
      <alignment horizontal="right"/>
      <protection locked="0"/>
    </xf>
    <xf numFmtId="0" fontId="1" fillId="35" borderId="0" xfId="8" applyFill="1" applyAlignment="1">
      <alignment horizontal="center"/>
    </xf>
    <xf numFmtId="170" fontId="0" fillId="0" borderId="0" xfId="0" applyNumberFormat="1" applyFill="1"/>
    <xf numFmtId="169" fontId="88" fillId="0" borderId="0" xfId="1" applyFont="1" applyFill="1"/>
    <xf numFmtId="169" fontId="88" fillId="0" borderId="0" xfId="1" applyFont="1" applyFill="1" applyAlignment="1">
      <alignment vertical="center"/>
    </xf>
    <xf numFmtId="169" fontId="148" fillId="0" borderId="0" xfId="1" applyFont="1" applyFill="1"/>
    <xf numFmtId="3" fontId="99" fillId="0" borderId="1" xfId="0" applyNumberFormat="1" applyFont="1" applyFill="1" applyBorder="1" applyAlignment="1" applyProtection="1">
      <alignment horizontal="right" vertical="center" wrapText="1"/>
    </xf>
    <xf numFmtId="169" fontId="138" fillId="3" borderId="1" xfId="1" applyFont="1" applyFill="1" applyBorder="1" applyAlignment="1">
      <alignment horizontal="right" vertical="center" wrapText="1"/>
    </xf>
    <xf numFmtId="0" fontId="99" fillId="0" borderId="1" xfId="0" applyNumberFormat="1" applyFont="1" applyFill="1" applyBorder="1" applyAlignment="1" applyProtection="1">
      <alignment horizontal="right" vertical="center" wrapText="1"/>
    </xf>
    <xf numFmtId="170" fontId="101" fillId="0" borderId="1" xfId="1" applyNumberFormat="1" applyFont="1" applyFill="1" applyBorder="1" applyAlignment="1" applyProtection="1">
      <alignment horizontal="right" vertical="center" wrapText="1"/>
      <protection locked="0"/>
    </xf>
    <xf numFmtId="170" fontId="99" fillId="0" borderId="1" xfId="0" applyNumberFormat="1" applyFont="1" applyFill="1" applyBorder="1" applyAlignment="1" applyProtection="1">
      <alignment horizontal="right" vertical="center" wrapText="1"/>
    </xf>
    <xf numFmtId="0" fontId="101" fillId="0" borderId="1" xfId="0" applyNumberFormat="1" applyFont="1" applyFill="1" applyBorder="1" applyAlignment="1" applyProtection="1">
      <alignment horizontal="right" vertical="center" wrapText="1"/>
    </xf>
    <xf numFmtId="3" fontId="99" fillId="0" borderId="1" xfId="2" applyNumberFormat="1" applyFont="1" applyFill="1" applyBorder="1" applyAlignment="1" applyProtection="1">
      <alignment horizontal="right" vertical="center" wrapText="1"/>
    </xf>
    <xf numFmtId="0" fontId="99" fillId="0" borderId="1" xfId="2" applyNumberFormat="1" applyFont="1" applyFill="1" applyBorder="1" applyAlignment="1" applyProtection="1">
      <alignment horizontal="right" vertical="center" wrapText="1"/>
    </xf>
    <xf numFmtId="10" fontId="90" fillId="0" borderId="1" xfId="4" applyNumberFormat="1" applyFont="1" applyFill="1" applyBorder="1" applyAlignment="1" applyProtection="1">
      <alignment horizontal="right" vertical="center" wrapText="1"/>
    </xf>
    <xf numFmtId="0" fontId="92" fillId="0" borderId="0" xfId="0" applyFont="1" applyFill="1" applyAlignment="1">
      <alignment horizontal="center" vertical="center"/>
    </xf>
    <xf numFmtId="0" fontId="90" fillId="0" borderId="1" xfId="0" applyFont="1" applyFill="1" applyBorder="1" applyAlignment="1">
      <alignment horizontal="center" vertical="center"/>
    </xf>
    <xf numFmtId="3" fontId="138" fillId="0" borderId="0" xfId="11" applyNumberFormat="1" applyFont="1" applyFill="1" applyAlignment="1">
      <alignment horizontal="left" vertical="center" wrapText="1"/>
    </xf>
    <xf numFmtId="0" fontId="92" fillId="3" borderId="0" xfId="0" applyFont="1" applyFill="1" applyAlignment="1">
      <alignment horizontal="center" vertical="center"/>
    </xf>
    <xf numFmtId="3" fontId="91" fillId="0" borderId="0" xfId="8" applyNumberFormat="1" applyFont="1" applyFill="1" applyAlignment="1">
      <alignment horizontal="left" vertical="center" wrapText="1"/>
    </xf>
    <xf numFmtId="3" fontId="95" fillId="0" borderId="0" xfId="8" applyNumberFormat="1" applyFont="1" applyFill="1" applyAlignment="1">
      <alignment horizontal="left" vertical="center" wrapText="1"/>
    </xf>
    <xf numFmtId="0" fontId="93" fillId="0" borderId="0" xfId="0" applyFont="1" applyFill="1" applyAlignment="1">
      <alignment horizontal="center" vertical="center" wrapText="1"/>
    </xf>
    <xf numFmtId="0" fontId="98" fillId="0" borderId="0" xfId="0" applyFont="1" applyFill="1" applyAlignment="1">
      <alignment horizontal="center" vertical="center"/>
    </xf>
    <xf numFmtId="0" fontId="101" fillId="3" borderId="1" xfId="8" applyFont="1" applyFill="1" applyBorder="1" applyAlignment="1" applyProtection="1">
      <alignment horizontal="left" vertical="center" wrapText="1"/>
    </xf>
    <xf numFmtId="49" fontId="90" fillId="0" borderId="0" xfId="2" applyNumberFormat="1" applyFont="1" applyFill="1" applyBorder="1" applyAlignment="1" applyProtection="1">
      <alignment horizontal="left" vertical="center" wrapText="1"/>
    </xf>
    <xf numFmtId="170" fontId="90" fillId="0" borderId="0" xfId="1" applyNumberFormat="1" applyFont="1" applyFill="1" applyBorder="1" applyAlignment="1" applyProtection="1">
      <alignment horizontal="right" vertical="center" wrapText="1"/>
    </xf>
    <xf numFmtId="10" fontId="90" fillId="0" borderId="0" xfId="4" applyNumberFormat="1" applyFont="1" applyFill="1" applyBorder="1" applyAlignment="1" applyProtection="1">
      <alignment horizontal="right" vertical="center" wrapText="1"/>
    </xf>
    <xf numFmtId="0" fontId="90" fillId="0" borderId="0" xfId="0" applyFont="1" applyFill="1" applyBorder="1" applyAlignment="1">
      <alignment horizontal="left"/>
    </xf>
    <xf numFmtId="0" fontId="90" fillId="0" borderId="0" xfId="0" applyFont="1" applyFill="1" applyBorder="1" applyAlignment="1">
      <alignment horizontal="right"/>
    </xf>
    <xf numFmtId="0" fontId="88" fillId="0" borderId="0" xfId="0" applyFont="1" applyFill="1" applyBorder="1" applyAlignment="1"/>
    <xf numFmtId="170" fontId="90" fillId="4" borderId="1" xfId="1" applyNumberFormat="1" applyFont="1" applyFill="1" applyBorder="1" applyAlignment="1" applyProtection="1">
      <alignment horizontal="center" vertical="center" wrapText="1"/>
    </xf>
    <xf numFmtId="3" fontId="90" fillId="0" borderId="0" xfId="8" applyNumberFormat="1" applyFont="1" applyFill="1" applyAlignment="1">
      <alignment vertical="center" wrapText="1"/>
    </xf>
    <xf numFmtId="3" fontId="88" fillId="0" borderId="0" xfId="8" applyNumberFormat="1" applyFont="1" applyFill="1" applyAlignment="1">
      <alignment vertical="center" wrapText="1"/>
    </xf>
    <xf numFmtId="170" fontId="90" fillId="0" borderId="0" xfId="1" applyNumberFormat="1" applyFont="1" applyFill="1" applyBorder="1" applyAlignment="1">
      <alignment horizontal="left"/>
    </xf>
    <xf numFmtId="0" fontId="99" fillId="0" borderId="1" xfId="0" applyNumberFormat="1" applyFont="1" applyFill="1" applyBorder="1" applyAlignment="1" applyProtection="1">
      <alignment horizontal="center" vertical="center" wrapText="1"/>
    </xf>
    <xf numFmtId="0" fontId="94" fillId="0" borderId="0" xfId="0" applyFont="1" applyFill="1" applyBorder="1" applyAlignment="1">
      <alignment horizontal="right" vertical="center"/>
    </xf>
    <xf numFmtId="0" fontId="90" fillId="0" borderId="3" xfId="9" applyNumberFormat="1" applyFont="1" applyFill="1" applyBorder="1" applyAlignment="1">
      <alignment horizontal="right" vertical="center"/>
    </xf>
    <xf numFmtId="0" fontId="88" fillId="3" borderId="0" xfId="0" applyFont="1" applyFill="1" applyAlignment="1">
      <alignment horizontal="left" vertical="center" wrapText="1"/>
    </xf>
    <xf numFmtId="0" fontId="93" fillId="4" borderId="1" xfId="8" applyFont="1" applyFill="1" applyBorder="1" applyAlignment="1">
      <alignment horizontal="center" vertical="center" wrapText="1"/>
    </xf>
    <xf numFmtId="0" fontId="166" fillId="3" borderId="1" xfId="0" applyFont="1" applyFill="1" applyBorder="1" applyAlignment="1" applyProtection="1">
      <alignment horizontal="left"/>
      <protection locked="0"/>
    </xf>
    <xf numFmtId="0" fontId="166" fillId="3" borderId="1" xfId="0" applyFont="1" applyFill="1" applyBorder="1" applyAlignment="1">
      <alignment horizontal="left"/>
    </xf>
    <xf numFmtId="0" fontId="166" fillId="3" borderId="0" xfId="0" applyFont="1" applyFill="1"/>
    <xf numFmtId="0" fontId="5" fillId="34" borderId="0" xfId="0" applyFont="1" applyFill="1"/>
    <xf numFmtId="0" fontId="90" fillId="0" borderId="0" xfId="0" applyFont="1" applyFill="1" applyAlignment="1">
      <alignment horizontal="right" vertical="center"/>
    </xf>
    <xf numFmtId="167" fontId="88" fillId="0" borderId="39" xfId="0"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right" vertical="center" wrapText="1"/>
    </xf>
    <xf numFmtId="170" fontId="19" fillId="0" borderId="1" xfId="508" applyNumberFormat="1" applyFont="1" applyFill="1" applyBorder="1" applyAlignment="1">
      <alignment horizontal="right" vertical="center" wrapText="1"/>
    </xf>
    <xf numFmtId="0" fontId="138" fillId="3" borderId="0" xfId="11" applyFont="1" applyFill="1" applyAlignment="1"/>
    <xf numFmtId="0" fontId="138" fillId="3" borderId="0" xfId="0" applyFont="1" applyFill="1"/>
    <xf numFmtId="0" fontId="138" fillId="3" borderId="0" xfId="0" applyFont="1" applyFill="1" applyAlignment="1">
      <alignment horizontal="right"/>
    </xf>
    <xf numFmtId="0" fontId="141" fillId="3" borderId="0" xfId="11" applyFont="1" applyFill="1" applyAlignment="1"/>
    <xf numFmtId="0" fontId="141" fillId="12" borderId="0" xfId="11" applyFont="1" applyFill="1" applyAlignment="1"/>
    <xf numFmtId="0" fontId="138" fillId="12" borderId="0" xfId="0" applyFont="1" applyFill="1"/>
    <xf numFmtId="0" fontId="140" fillId="3" borderId="0" xfId="11" applyFont="1" applyFill="1" applyAlignment="1">
      <alignment horizontal="center"/>
    </xf>
    <xf numFmtId="0" fontId="141" fillId="3" borderId="0" xfId="11" applyFont="1" applyFill="1" applyAlignment="1">
      <alignment horizontal="center"/>
    </xf>
    <xf numFmtId="170" fontId="141" fillId="3" borderId="0" xfId="12" applyNumberFormat="1" applyFont="1" applyFill="1" applyAlignment="1">
      <alignment horizontal="center"/>
    </xf>
    <xf numFmtId="0" fontId="138" fillId="3" borderId="0" xfId="11" applyFont="1" applyFill="1" applyAlignment="1">
      <alignment horizontal="center" vertical="center"/>
    </xf>
    <xf numFmtId="0" fontId="138" fillId="3" borderId="0" xfId="11" applyFont="1" applyFill="1" applyAlignment="1">
      <alignment horizontal="left" vertical="center" wrapText="1"/>
    </xf>
    <xf numFmtId="0" fontId="138" fillId="3" borderId="0" xfId="0" applyFont="1" applyFill="1" applyAlignment="1">
      <alignment vertical="center"/>
    </xf>
    <xf numFmtId="0" fontId="141" fillId="3" borderId="0" xfId="11" applyFont="1" applyFill="1" applyAlignment="1">
      <alignment horizontal="left" vertical="center" wrapText="1"/>
    </xf>
    <xf numFmtId="3" fontId="138" fillId="3" borderId="0" xfId="11" applyNumberFormat="1" applyFont="1" applyFill="1" applyAlignment="1">
      <alignment vertical="center" wrapText="1"/>
    </xf>
    <xf numFmtId="170" fontId="140" fillId="3" borderId="0" xfId="12" applyNumberFormat="1" applyFont="1" applyFill="1" applyAlignment="1">
      <alignment horizontal="right"/>
    </xf>
    <xf numFmtId="0" fontId="141" fillId="5" borderId="1" xfId="11" applyFont="1" applyFill="1" applyBorder="1" applyAlignment="1">
      <alignment horizontal="center" vertical="center" wrapText="1"/>
    </xf>
    <xf numFmtId="170" fontId="141" fillId="5" borderId="1" xfId="12" applyNumberFormat="1" applyFont="1" applyFill="1" applyBorder="1" applyAlignment="1">
      <alignment horizontal="center" vertical="center" wrapText="1"/>
    </xf>
    <xf numFmtId="0" fontId="141" fillId="3" borderId="0" xfId="11" applyFont="1" applyFill="1" applyAlignment="1">
      <alignment horizontal="center" vertical="center"/>
    </xf>
    <xf numFmtId="170" fontId="138" fillId="0" borderId="1" xfId="12" applyNumberFormat="1" applyFont="1" applyFill="1" applyBorder="1" applyAlignment="1">
      <alignment horizontal="center" vertical="center" wrapText="1"/>
    </xf>
    <xf numFmtId="0" fontId="138" fillId="3" borderId="4" xfId="11" applyFont="1" applyFill="1" applyBorder="1" applyAlignment="1">
      <alignment horizontal="center" vertical="center" wrapText="1"/>
    </xf>
    <xf numFmtId="170" fontId="138" fillId="3" borderId="0" xfId="0" applyNumberFormat="1" applyFont="1" applyFill="1"/>
    <xf numFmtId="170" fontId="141" fillId="0" borderId="1" xfId="5" applyNumberFormat="1" applyFont="1" applyFill="1" applyBorder="1" applyAlignment="1">
      <alignment horizontal="center" vertical="center" wrapText="1"/>
    </xf>
    <xf numFmtId="0" fontId="140" fillId="3" borderId="4" xfId="11" applyFont="1" applyFill="1" applyBorder="1" applyAlignment="1">
      <alignment vertical="center" wrapText="1"/>
    </xf>
    <xf numFmtId="0" fontId="138" fillId="3" borderId="5" xfId="11" applyFont="1" applyFill="1" applyBorder="1" applyAlignment="1">
      <alignment vertical="center"/>
    </xf>
    <xf numFmtId="0" fontId="138" fillId="4" borderId="1" xfId="11" applyFont="1" applyFill="1" applyBorder="1" applyAlignment="1">
      <alignment vertical="center" wrapText="1"/>
    </xf>
    <xf numFmtId="0" fontId="138" fillId="0" borderId="5" xfId="11" applyFont="1" applyFill="1" applyBorder="1" applyAlignment="1">
      <alignment vertical="center" wrapText="1"/>
    </xf>
    <xf numFmtId="0" fontId="140" fillId="3" borderId="0" xfId="11" applyFont="1" applyFill="1"/>
    <xf numFmtId="0" fontId="138" fillId="0" borderId="0" xfId="0" applyFont="1" applyAlignment="1">
      <alignment horizontal="left" vertical="center"/>
    </xf>
    <xf numFmtId="0" fontId="88" fillId="3" borderId="0" xfId="0" applyFont="1" applyFill="1" applyAlignment="1"/>
    <xf numFmtId="0" fontId="138" fillId="3" borderId="0" xfId="0" applyFont="1" applyFill="1" applyAlignment="1"/>
    <xf numFmtId="169" fontId="138" fillId="3" borderId="0" xfId="11" applyNumberFormat="1" applyFont="1" applyFill="1"/>
    <xf numFmtId="0" fontId="137" fillId="3" borderId="1" xfId="11" applyFont="1" applyFill="1" applyBorder="1" applyAlignment="1">
      <alignment horizontal="center" vertical="center" wrapText="1"/>
    </xf>
    <xf numFmtId="0" fontId="167" fillId="4" borderId="1" xfId="11" applyFont="1" applyFill="1" applyBorder="1" applyAlignment="1">
      <alignment horizontal="center" vertical="center" wrapText="1"/>
    </xf>
    <xf numFmtId="0" fontId="138" fillId="3" borderId="1" xfId="11" applyFont="1" applyFill="1" applyBorder="1" applyAlignment="1">
      <alignment vertical="center" wrapText="1"/>
    </xf>
    <xf numFmtId="3" fontId="138" fillId="3" borderId="1" xfId="1" applyNumberFormat="1" applyFont="1" applyFill="1" applyBorder="1" applyAlignment="1">
      <alignment horizontal="right" vertical="center" wrapText="1"/>
    </xf>
    <xf numFmtId="3" fontId="138"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99" fillId="0" borderId="1" xfId="0" applyNumberFormat="1" applyFont="1" applyFill="1" applyBorder="1" applyAlignment="1" applyProtection="1">
      <alignment horizontal="center" vertical="center" wrapText="1"/>
    </xf>
    <xf numFmtId="10" fontId="99" fillId="0" borderId="1" xfId="0"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protection locked="0"/>
    </xf>
    <xf numFmtId="170" fontId="101" fillId="0" borderId="1" xfId="1" applyNumberFormat="1" applyFont="1" applyFill="1" applyBorder="1" applyAlignment="1" applyProtection="1">
      <alignment horizontal="right" vertical="center" wrapText="1"/>
    </xf>
    <xf numFmtId="10" fontId="99" fillId="0" borderId="1" xfId="2" applyNumberFormat="1" applyFont="1" applyFill="1" applyBorder="1" applyAlignment="1" applyProtection="1">
      <alignment horizontal="right" vertical="center" wrapText="1"/>
    </xf>
    <xf numFmtId="10" fontId="99" fillId="0" borderId="1" xfId="4" applyNumberFormat="1" applyFont="1" applyFill="1" applyBorder="1" applyAlignment="1" applyProtection="1">
      <alignment horizontal="right" vertical="center" wrapText="1"/>
      <protection locked="0"/>
    </xf>
    <xf numFmtId="0" fontId="90" fillId="0" borderId="0" xfId="0" applyFont="1" applyFill="1" applyBorder="1" applyAlignment="1">
      <alignment vertical="center"/>
    </xf>
    <xf numFmtId="10" fontId="99" fillId="0" borderId="1" xfId="1" applyNumberFormat="1" applyFont="1" applyFill="1" applyBorder="1" applyAlignment="1" applyProtection="1">
      <alignment horizontal="right" vertical="center" wrapText="1"/>
      <protection locked="0"/>
    </xf>
    <xf numFmtId="170" fontId="101" fillId="0" borderId="1" xfId="0" applyNumberFormat="1" applyFont="1" applyFill="1" applyBorder="1" applyAlignment="1" applyProtection="1">
      <alignment horizontal="right" vertical="center" wrapText="1"/>
    </xf>
    <xf numFmtId="10" fontId="101" fillId="0" borderId="1" xfId="1" applyNumberFormat="1" applyFont="1" applyFill="1" applyBorder="1" applyAlignment="1" applyProtection="1">
      <alignment horizontal="right" vertical="center" wrapText="1"/>
      <protection locked="0"/>
    </xf>
    <xf numFmtId="15" fontId="5" fillId="3" borderId="0" xfId="0" applyNumberFormat="1" applyFont="1" applyFill="1"/>
    <xf numFmtId="0" fontId="5" fillId="3" borderId="0" xfId="0" applyFont="1" applyFill="1" applyAlignment="1">
      <alignment wrapText="1"/>
    </xf>
    <xf numFmtId="170" fontId="6" fillId="3" borderId="1" xfId="1" applyNumberFormat="1" applyFont="1" applyFill="1" applyBorder="1"/>
    <xf numFmtId="170" fontId="5" fillId="3" borderId="1" xfId="1" applyNumberFormat="1" applyFont="1" applyFill="1" applyBorder="1"/>
    <xf numFmtId="170" fontId="7" fillId="3" borderId="1" xfId="1" applyNumberFormat="1" applyFont="1" applyFill="1" applyBorder="1"/>
    <xf numFmtId="0" fontId="6" fillId="3" borderId="1" xfId="0" applyFont="1" applyFill="1" applyBorder="1" applyAlignment="1"/>
    <xf numFmtId="170" fontId="169" fillId="0" borderId="1" xfId="5" applyNumberFormat="1" applyFont="1" applyFill="1" applyBorder="1" applyAlignment="1">
      <alignment horizontal="right" vertical="center" wrapText="1"/>
    </xf>
    <xf numFmtId="10" fontId="90" fillId="0" borderId="1" xfId="1" applyNumberFormat="1" applyFont="1" applyFill="1" applyBorder="1" applyAlignment="1" applyProtection="1">
      <alignment horizontal="right" vertical="center" wrapText="1"/>
    </xf>
    <xf numFmtId="0" fontId="90" fillId="0" borderId="0" xfId="7" applyNumberFormat="1" applyFont="1" applyFill="1" applyBorder="1" applyAlignment="1" applyProtection="1">
      <alignment horizontal="center" vertical="center"/>
      <protection hidden="1"/>
    </xf>
    <xf numFmtId="0" fontId="144" fillId="0" borderId="1" xfId="2" applyNumberFormat="1" applyFont="1" applyFill="1" applyBorder="1" applyAlignment="1" applyProtection="1">
      <alignment horizontal="center" vertical="center" wrapText="1"/>
    </xf>
    <xf numFmtId="0" fontId="144"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4" fillId="0" borderId="0" xfId="0" applyFont="1" applyFill="1" applyAlignment="1">
      <alignment horizontal="center" vertical="center"/>
    </xf>
    <xf numFmtId="170" fontId="3" fillId="0" borderId="0" xfId="5" applyNumberFormat="1" applyFont="1" applyFill="1" applyAlignment="1">
      <alignment vertical="center"/>
    </xf>
    <xf numFmtId="0" fontId="3" fillId="0" borderId="0" xfId="0" applyFont="1" applyFill="1" applyAlignment="1">
      <alignment horizontal="right" vertical="center"/>
    </xf>
    <xf numFmtId="0" fontId="144" fillId="0" borderId="0" xfId="0" applyFont="1" applyFill="1" applyAlignment="1">
      <alignment vertical="center"/>
    </xf>
    <xf numFmtId="0" fontId="146" fillId="0" borderId="0" xfId="0" applyFont="1" applyFill="1" applyAlignment="1">
      <alignment vertical="center"/>
    </xf>
    <xf numFmtId="169" fontId="146" fillId="0" borderId="0" xfId="1" applyFont="1" applyFill="1" applyAlignment="1">
      <alignment vertical="center"/>
    </xf>
    <xf numFmtId="0" fontId="144"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4"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70" fontId="144" fillId="0" borderId="0" xfId="5" applyNumberFormat="1" applyFont="1" applyFill="1" applyBorder="1" applyAlignment="1">
      <alignment vertical="center"/>
    </xf>
    <xf numFmtId="0" fontId="144" fillId="0" borderId="0" xfId="0" applyFont="1" applyFill="1" applyBorder="1" applyAlignment="1">
      <alignment vertical="center"/>
    </xf>
    <xf numFmtId="3" fontId="95" fillId="0" borderId="0" xfId="8" applyNumberFormat="1" applyFont="1" applyFill="1" applyAlignment="1">
      <alignment horizontal="left" vertical="center" wrapText="1"/>
    </xf>
    <xf numFmtId="0" fontId="92" fillId="0" borderId="0" xfId="0" applyFont="1" applyFill="1" applyAlignment="1">
      <alignment horizontal="center" vertical="center"/>
    </xf>
    <xf numFmtId="3" fontId="91" fillId="0" borderId="0" xfId="8" applyNumberFormat="1" applyFont="1" applyFill="1" applyAlignment="1">
      <alignment horizontal="left" vertical="center" wrapText="1"/>
    </xf>
    <xf numFmtId="0" fontId="90" fillId="0" borderId="1" xfId="0" applyFont="1" applyFill="1" applyBorder="1" applyAlignment="1">
      <alignment horizontal="center" vertical="center"/>
    </xf>
    <xf numFmtId="3" fontId="138" fillId="0" borderId="0" xfId="11" applyNumberFormat="1" applyFont="1" applyFill="1" applyAlignment="1">
      <alignment horizontal="left" vertical="center" wrapText="1"/>
    </xf>
    <xf numFmtId="0" fontId="98" fillId="0" borderId="0" xfId="0" applyFont="1" applyFill="1" applyAlignment="1">
      <alignment horizontal="center" vertical="center"/>
    </xf>
    <xf numFmtId="0" fontId="88" fillId="3" borderId="0" xfId="0" applyFont="1" applyFill="1" applyAlignment="1">
      <alignment horizontal="left" vertical="center" wrapText="1"/>
    </xf>
    <xf numFmtId="0" fontId="92" fillId="3" borderId="0" xfId="0" applyFont="1" applyFill="1" applyAlignment="1">
      <alignment horizontal="center" vertical="center"/>
    </xf>
    <xf numFmtId="0" fontId="93" fillId="4" borderId="1" xfId="8" applyFont="1" applyFill="1" applyBorder="1" applyAlignment="1">
      <alignment horizontal="center" vertical="center" wrapText="1"/>
    </xf>
    <xf numFmtId="170" fontId="90" fillId="4" borderId="1" xfId="1"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171" fontId="90" fillId="0" borderId="1" xfId="5" applyNumberFormat="1" applyFont="1" applyFill="1" applyBorder="1" applyAlignment="1" applyProtection="1">
      <alignment horizontal="right" vertical="center"/>
      <protection hidden="1"/>
    </xf>
    <xf numFmtId="169" fontId="90" fillId="0" borderId="1" xfId="5" applyFont="1" applyFill="1" applyBorder="1" applyAlignment="1" applyProtection="1">
      <alignment horizontal="center" vertical="center" wrapText="1"/>
      <protection hidden="1"/>
    </xf>
    <xf numFmtId="172" fontId="88" fillId="0" borderId="1" xfId="5" applyNumberFormat="1" applyFont="1" applyFill="1" applyBorder="1" applyAlignment="1" applyProtection="1">
      <alignment horizontal="right" vertical="center"/>
      <protection hidden="1"/>
    </xf>
    <xf numFmtId="169" fontId="90" fillId="0" borderId="1" xfId="5" applyFont="1" applyFill="1" applyBorder="1" applyAlignment="1" applyProtection="1">
      <alignment horizontal="right" vertical="center"/>
      <protection hidden="1"/>
    </xf>
    <xf numFmtId="49" fontId="88" fillId="3" borderId="1" xfId="894" applyNumberFormat="1" applyFont="1" applyFill="1" applyBorder="1" applyAlignment="1" applyProtection="1">
      <alignment horizontal="center" vertical="center" wrapText="1"/>
    </xf>
    <xf numFmtId="0" fontId="88" fillId="0" borderId="0" xfId="908" applyFont="1" applyFill="1" applyBorder="1" applyAlignment="1">
      <alignment vertical="center"/>
    </xf>
    <xf numFmtId="0" fontId="92" fillId="0" borderId="0" xfId="908" applyFont="1" applyFill="1" applyAlignment="1">
      <alignment horizontal="right"/>
    </xf>
    <xf numFmtId="169" fontId="88" fillId="0" borderId="0" xfId="907" applyFont="1" applyFill="1"/>
    <xf numFmtId="0" fontId="88" fillId="0" borderId="0" xfId="908" applyFont="1" applyFill="1"/>
    <xf numFmtId="170" fontId="88" fillId="0" borderId="0" xfId="908" applyNumberFormat="1" applyFont="1" applyFill="1"/>
    <xf numFmtId="170" fontId="90" fillId="4" borderId="1" xfId="907" applyNumberFormat="1" applyFont="1" applyFill="1" applyBorder="1" applyAlignment="1" applyProtection="1">
      <alignment horizontal="center" vertical="center" wrapText="1"/>
    </xf>
    <xf numFmtId="0" fontId="88" fillId="0" borderId="1" xfId="908" applyFont="1" applyFill="1" applyBorder="1" applyAlignment="1">
      <alignment horizontal="center" vertical="center"/>
    </xf>
    <xf numFmtId="170" fontId="88" fillId="0" borderId="1" xfId="907" applyNumberFormat="1" applyFont="1" applyFill="1" applyBorder="1" applyAlignment="1" applyProtection="1">
      <alignment horizontal="right" vertical="center" wrapText="1"/>
    </xf>
    <xf numFmtId="10" fontId="88" fillId="0" borderId="1" xfId="909" applyNumberFormat="1" applyFont="1" applyFill="1" applyBorder="1" applyAlignment="1" applyProtection="1">
      <alignment horizontal="right" vertical="center" wrapText="1"/>
    </xf>
    <xf numFmtId="169" fontId="148" fillId="0" borderId="0" xfId="907" applyFont="1" applyFill="1"/>
    <xf numFmtId="0" fontId="148" fillId="0" borderId="0" xfId="908" applyFont="1" applyFill="1"/>
    <xf numFmtId="0" fontId="92" fillId="0" borderId="0" xfId="908" applyFont="1" applyFill="1" applyBorder="1" applyAlignment="1">
      <alignment horizontal="left" vertical="center"/>
    </xf>
    <xf numFmtId="0" fontId="90" fillId="0" borderId="0" xfId="908" applyFont="1" applyFill="1" applyAlignment="1">
      <alignment vertical="center"/>
    </xf>
    <xf numFmtId="0" fontId="92" fillId="0" borderId="0" xfId="908" applyFont="1" applyFill="1" applyAlignment="1">
      <alignment horizontal="right" vertical="center"/>
    </xf>
    <xf numFmtId="0" fontId="88" fillId="0" borderId="0" xfId="908" applyFont="1" applyFill="1" applyAlignment="1">
      <alignment vertical="center"/>
    </xf>
    <xf numFmtId="0" fontId="90" fillId="0" borderId="1" xfId="908" applyFont="1" applyFill="1" applyBorder="1" applyAlignment="1">
      <alignment horizontal="center" vertical="center"/>
    </xf>
    <xf numFmtId="170" fontId="90" fillId="0" borderId="1" xfId="907" applyNumberFormat="1" applyFont="1" applyFill="1" applyBorder="1" applyAlignment="1" applyProtection="1">
      <alignment horizontal="left" vertical="center" wrapText="1"/>
    </xf>
    <xf numFmtId="0" fontId="147" fillId="0" borderId="0" xfId="908" applyFont="1" applyFill="1"/>
    <xf numFmtId="170" fontId="88" fillId="0" borderId="1" xfId="907" applyNumberFormat="1" applyFont="1" applyFill="1" applyBorder="1" applyAlignment="1" applyProtection="1">
      <alignment horizontal="left" vertical="center" wrapText="1"/>
    </xf>
    <xf numFmtId="0" fontId="90" fillId="0" borderId="4" xfId="2" applyNumberFormat="1" applyFont="1" applyFill="1" applyBorder="1" applyAlignment="1" applyProtection="1">
      <alignment horizontal="center" vertical="center" wrapText="1"/>
    </xf>
    <xf numFmtId="170" fontId="103" fillId="0" borderId="0" xfId="519" applyNumberFormat="1" applyFont="1" applyFill="1" applyAlignment="1" applyProtection="1">
      <alignment horizontal="center" vertical="center"/>
      <protection locked="0"/>
    </xf>
    <xf numFmtId="170" fontId="90" fillId="0" borderId="0" xfId="907" applyNumberFormat="1" applyFont="1" applyFill="1" applyBorder="1" applyAlignment="1">
      <alignment horizontal="right" vertical="center"/>
    </xf>
    <xf numFmtId="0" fontId="3" fillId="0" borderId="1" xfId="0" applyNumberFormat="1" applyFont="1" applyFill="1" applyBorder="1" applyAlignment="1" applyProtection="1">
      <alignment horizontal="left" vertical="center" wrapText="1"/>
    </xf>
    <xf numFmtId="170" fontId="90" fillId="0" borderId="1" xfId="5" applyNumberFormat="1" applyFont="1" applyFill="1" applyBorder="1" applyAlignment="1" applyProtection="1">
      <alignment horizontal="right" vertical="center"/>
      <protection hidden="1"/>
    </xf>
    <xf numFmtId="170" fontId="88" fillId="0" borderId="1" xfId="5" applyNumberFormat="1" applyFont="1" applyFill="1" applyBorder="1" applyAlignment="1" applyProtection="1">
      <alignment horizontal="right" vertical="center"/>
      <protection hidden="1"/>
    </xf>
    <xf numFmtId="170" fontId="96" fillId="0" borderId="1" xfId="5" applyNumberFormat="1" applyFont="1" applyFill="1" applyBorder="1" applyAlignment="1" applyProtection="1">
      <alignment horizontal="right" vertical="center"/>
      <protection hidden="1"/>
    </xf>
    <xf numFmtId="170" fontId="92" fillId="0" borderId="1" xfId="5" applyNumberFormat="1" applyFont="1" applyFill="1" applyBorder="1" applyAlignment="1" applyProtection="1">
      <alignment horizontal="right" vertical="center"/>
      <protection hidden="1"/>
    </xf>
    <xf numFmtId="170" fontId="90" fillId="0" borderId="0" xfId="1" applyNumberFormat="1" applyFont="1" applyFill="1" applyBorder="1" applyAlignment="1" applyProtection="1">
      <alignment horizontal="right" vertical="center"/>
      <protection hidden="1"/>
    </xf>
    <xf numFmtId="167" fontId="90" fillId="0" borderId="39" xfId="0" applyNumberFormat="1" applyFont="1" applyFill="1" applyBorder="1" applyAlignment="1" applyProtection="1">
      <alignment horizontal="right" vertical="center" wrapText="1"/>
    </xf>
    <xf numFmtId="0" fontId="88" fillId="0" borderId="1" xfId="0" applyNumberFormat="1" applyFont="1" applyFill="1" applyBorder="1" applyAlignment="1" applyProtection="1">
      <alignment horizontal="right" vertical="center" wrapText="1"/>
    </xf>
    <xf numFmtId="170" fontId="144" fillId="0" borderId="39" xfId="1" applyNumberFormat="1" applyFont="1" applyFill="1" applyBorder="1" applyAlignment="1" applyProtection="1">
      <alignment horizontal="left" vertical="center" wrapText="1"/>
    </xf>
    <xf numFmtId="170" fontId="3" fillId="0" borderId="39" xfId="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right" vertical="center" wrapText="1"/>
    </xf>
    <xf numFmtId="170" fontId="3" fillId="0" borderId="1" xfId="1" applyNumberFormat="1" applyFont="1" applyFill="1" applyBorder="1" applyAlignment="1" applyProtection="1">
      <alignment horizontal="right" vertical="center" wrapText="1"/>
    </xf>
    <xf numFmtId="41" fontId="88"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169" fontId="3" fillId="0" borderId="0" xfId="1" applyFont="1" applyFill="1" applyAlignment="1">
      <alignment vertical="center"/>
    </xf>
    <xf numFmtId="0" fontId="88" fillId="0" borderId="0" xfId="0" applyFont="1" applyFill="1" applyAlignment="1" applyProtection="1">
      <alignment vertical="center"/>
      <protection hidden="1"/>
    </xf>
    <xf numFmtId="0" fontId="88" fillId="0" borderId="0" xfId="7" applyFont="1" applyFill="1" applyBorder="1" applyAlignment="1" applyProtection="1">
      <alignment horizontal="left" vertical="center"/>
      <protection hidden="1"/>
    </xf>
    <xf numFmtId="0" fontId="88" fillId="0" borderId="0" xfId="2" applyFont="1" applyFill="1"/>
    <xf numFmtId="0" fontId="88" fillId="0" borderId="0" xfId="9" applyNumberFormat="1" applyFont="1" applyFill="1" applyBorder="1" applyAlignment="1">
      <alignment vertical="center" wrapText="1"/>
    </xf>
    <xf numFmtId="0" fontId="144" fillId="0" borderId="0" xfId="11" applyFont="1" applyFill="1" applyAlignment="1">
      <alignment horizontal="center" vertical="center" wrapText="1"/>
    </xf>
    <xf numFmtId="0" fontId="144"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48" fillId="0" borderId="0" xfId="0" applyFont="1" applyFill="1" applyAlignment="1">
      <alignment vertical="center"/>
    </xf>
    <xf numFmtId="0" fontId="90" fillId="0" borderId="44" xfId="0" applyFont="1" applyFill="1" applyBorder="1" applyAlignment="1">
      <alignment horizontal="left"/>
    </xf>
    <xf numFmtId="0" fontId="90" fillId="0" borderId="44" xfId="0" applyFont="1" applyFill="1" applyBorder="1" applyAlignment="1">
      <alignment horizontal="right"/>
    </xf>
    <xf numFmtId="0" fontId="88" fillId="0" borderId="44" xfId="0" applyFont="1" applyFill="1" applyBorder="1" applyAlignment="1"/>
    <xf numFmtId="170" fontId="90" fillId="0" borderId="44" xfId="1" applyNumberFormat="1" applyFont="1" applyFill="1" applyBorder="1" applyAlignment="1">
      <alignment horizontal="right"/>
    </xf>
    <xf numFmtId="0" fontId="90" fillId="0" borderId="0" xfId="0" applyFont="1" applyFill="1" applyBorder="1" applyAlignment="1">
      <alignment horizontal="center" vertical="center" wrapText="1"/>
    </xf>
    <xf numFmtId="170" fontId="88" fillId="0" borderId="0" xfId="1" applyNumberFormat="1" applyFont="1" applyFill="1" applyBorder="1"/>
    <xf numFmtId="0" fontId="90" fillId="0" borderId="0" xfId="0" applyFont="1" applyFill="1" applyBorder="1" applyAlignment="1">
      <alignment horizontal="left" vertical="center"/>
    </xf>
    <xf numFmtId="0" fontId="90" fillId="0" borderId="0" xfId="0" applyFont="1" applyFill="1" applyBorder="1" applyAlignment="1">
      <alignment horizontal="left" vertical="center" wrapText="1"/>
    </xf>
    <xf numFmtId="0" fontId="92" fillId="0" borderId="0" xfId="0" applyFont="1" applyFill="1" applyBorder="1" applyAlignment="1">
      <alignment horizontal="right" vertical="center" wrapText="1"/>
    </xf>
    <xf numFmtId="49" fontId="90" fillId="0" borderId="1" xfId="0" applyNumberFormat="1" applyFont="1" applyFill="1" applyBorder="1" applyAlignment="1" applyProtection="1">
      <alignment horizontal="left" vertical="center" wrapText="1"/>
    </xf>
    <xf numFmtId="10" fontId="88" fillId="0" borderId="1" xfId="1" applyNumberFormat="1" applyFont="1" applyFill="1" applyBorder="1" applyAlignment="1" applyProtection="1">
      <alignment horizontal="right" vertical="center" wrapText="1"/>
    </xf>
    <xf numFmtId="0" fontId="90" fillId="0" borderId="0" xfId="0" applyFont="1" applyFill="1"/>
    <xf numFmtId="49" fontId="88" fillId="0" borderId="1" xfId="0" applyNumberFormat="1" applyFont="1" applyFill="1" applyBorder="1" applyAlignment="1" applyProtection="1">
      <alignment horizontal="left" vertical="center" wrapText="1"/>
    </xf>
    <xf numFmtId="3" fontId="88" fillId="0" borderId="1" xfId="1" applyNumberFormat="1" applyFont="1" applyFill="1" applyBorder="1" applyAlignment="1" applyProtection="1">
      <alignment horizontal="right" vertical="center" wrapText="1"/>
    </xf>
    <xf numFmtId="0" fontId="88" fillId="0" borderId="8" xfId="0" applyFont="1" applyFill="1" applyBorder="1" applyAlignment="1">
      <alignment horizontal="center" vertical="center"/>
    </xf>
    <xf numFmtId="49" fontId="88" fillId="0" borderId="8" xfId="0" applyNumberFormat="1" applyFont="1" applyFill="1" applyBorder="1" applyAlignment="1" applyProtection="1">
      <alignment horizontal="left" vertical="center" wrapText="1"/>
    </xf>
    <xf numFmtId="169" fontId="88" fillId="0" borderId="1" xfId="1" applyFont="1" applyFill="1" applyBorder="1" applyAlignment="1" applyProtection="1">
      <alignment horizontal="right" vertical="center" wrapText="1"/>
    </xf>
    <xf numFmtId="0" fontId="90" fillId="0" borderId="0" xfId="893" applyNumberFormat="1" applyFont="1" applyFill="1" applyAlignment="1">
      <alignment vertical="center" wrapText="1"/>
    </xf>
    <xf numFmtId="169" fontId="3" fillId="0" borderId="0" xfId="1" applyFont="1" applyFill="1" applyAlignment="1">
      <alignment horizontal="right" vertical="center"/>
    </xf>
    <xf numFmtId="0" fontId="3" fillId="0" borderId="0" xfId="7" applyFont="1" applyFill="1" applyBorder="1" applyAlignment="1" applyProtection="1">
      <alignment horizontal="right" vertical="center"/>
      <protection hidden="1"/>
    </xf>
    <xf numFmtId="0" fontId="145" fillId="3" borderId="0" xfId="0" applyFont="1" applyFill="1" applyAlignment="1">
      <alignment horizontal="right"/>
    </xf>
    <xf numFmtId="0" fontId="145" fillId="2" borderId="0" xfId="0" applyFont="1" applyFill="1" applyAlignment="1">
      <alignment horizontal="right"/>
    </xf>
    <xf numFmtId="0" fontId="144" fillId="0" borderId="0" xfId="11" applyFont="1" applyFill="1" applyAlignment="1">
      <alignment vertical="center"/>
    </xf>
    <xf numFmtId="0" fontId="148" fillId="0" borderId="0" xfId="0" applyFont="1" applyFill="1" applyAlignment="1">
      <alignment wrapText="1"/>
    </xf>
    <xf numFmtId="3" fontId="88" fillId="0" borderId="0" xfId="8" applyNumberFormat="1" applyFont="1" applyFill="1" applyAlignment="1">
      <alignment horizontal="center" vertical="center" wrapText="1"/>
    </xf>
    <xf numFmtId="0" fontId="187" fillId="0" borderId="45" xfId="0" applyFont="1" applyFill="1" applyBorder="1" applyAlignment="1">
      <alignment horizontal="center" vertical="justify"/>
    </xf>
    <xf numFmtId="0" fontId="187" fillId="0" borderId="45" xfId="0" applyFont="1" applyFill="1" applyBorder="1" applyAlignment="1">
      <alignment horizontal="left"/>
    </xf>
    <xf numFmtId="0" fontId="19" fillId="0" borderId="45" xfId="0" applyFont="1" applyFill="1" applyBorder="1" applyAlignment="1">
      <alignment horizontal="left"/>
    </xf>
    <xf numFmtId="226" fontId="19" fillId="0" borderId="45" xfId="511" applyNumberFormat="1" applyFont="1" applyFill="1" applyBorder="1" applyAlignment="1">
      <alignment horizontal="left"/>
    </xf>
    <xf numFmtId="10" fontId="19" fillId="0" borderId="45" xfId="0" applyNumberFormat="1" applyFont="1" applyFill="1" applyBorder="1" applyAlignment="1">
      <alignment horizontal="left"/>
    </xf>
    <xf numFmtId="0" fontId="19" fillId="0" borderId="45" xfId="0" applyFont="1" applyFill="1" applyBorder="1" applyAlignment="1">
      <alignment horizontal="left" wrapText="1"/>
    </xf>
    <xf numFmtId="226" fontId="187" fillId="0" borderId="45" xfId="511" quotePrefix="1" applyNumberFormat="1" applyFont="1" applyFill="1" applyBorder="1" applyAlignment="1">
      <alignment horizontal="left"/>
    </xf>
    <xf numFmtId="43" fontId="187" fillId="0" borderId="45" xfId="511" applyNumberFormat="1" applyFont="1" applyFill="1" applyBorder="1" applyAlignment="1">
      <alignment horizontal="left"/>
    </xf>
    <xf numFmtId="170" fontId="19" fillId="0" borderId="45" xfId="0" applyNumberFormat="1" applyFont="1" applyFill="1" applyBorder="1" applyAlignment="1">
      <alignment horizontal="left"/>
    </xf>
    <xf numFmtId="226" fontId="187" fillId="0" borderId="45" xfId="511" applyNumberFormat="1" applyFont="1" applyFill="1" applyBorder="1" applyAlignment="1">
      <alignment horizontal="left"/>
    </xf>
    <xf numFmtId="43" fontId="19" fillId="0" borderId="45" xfId="511" applyFont="1" applyFill="1" applyBorder="1" applyAlignment="1">
      <alignment horizontal="left"/>
    </xf>
    <xf numFmtId="167" fontId="19" fillId="0" borderId="45" xfId="0" applyNumberFormat="1" applyFont="1" applyFill="1" applyBorder="1" applyAlignment="1">
      <alignment horizontal="left"/>
    </xf>
    <xf numFmtId="167" fontId="187" fillId="0" borderId="45" xfId="0" applyNumberFormat="1" applyFont="1" applyFill="1" applyBorder="1" applyAlignment="1">
      <alignment horizontal="left"/>
    </xf>
    <xf numFmtId="3" fontId="88" fillId="0" borderId="0" xfId="0" applyNumberFormat="1" applyFont="1" applyFill="1"/>
    <xf numFmtId="167" fontId="88" fillId="0" borderId="0" xfId="0" applyNumberFormat="1" applyFont="1" applyFill="1"/>
    <xf numFmtId="170" fontId="88" fillId="0" borderId="0" xfId="1" applyNumberFormat="1" applyFont="1" applyFill="1" applyAlignment="1">
      <alignment vertical="center"/>
    </xf>
    <xf numFmtId="170" fontId="148" fillId="0" borderId="0" xfId="0" applyNumberFormat="1" applyFont="1" applyFill="1" applyAlignment="1">
      <alignment vertical="center"/>
    </xf>
    <xf numFmtId="169" fontId="88" fillId="0" borderId="0" xfId="7" applyNumberFormat="1" applyFont="1" applyFill="1" applyBorder="1" applyAlignment="1" applyProtection="1">
      <alignment vertical="center"/>
      <protection hidden="1"/>
    </xf>
    <xf numFmtId="170" fontId="3" fillId="0" borderId="0" xfId="1" applyNumberFormat="1" applyFont="1" applyFill="1" applyAlignment="1">
      <alignment horizontal="right"/>
    </xf>
    <xf numFmtId="227" fontId="187" fillId="0" borderId="45" xfId="1" applyNumberFormat="1" applyFont="1" applyFill="1" applyBorder="1" applyAlignment="1">
      <alignment horizontal="left"/>
    </xf>
    <xf numFmtId="0" fontId="3" fillId="0" borderId="1" xfId="0" applyNumberFormat="1" applyFont="1" applyFill="1" applyBorder="1" applyAlignment="1" applyProtection="1">
      <alignment horizontal="center" vertical="center" wrapText="1"/>
    </xf>
    <xf numFmtId="0" fontId="88" fillId="0" borderId="0" xfId="0" applyFont="1" applyFill="1" applyAlignment="1">
      <alignment vertical="top" wrapText="1"/>
    </xf>
    <xf numFmtId="3" fontId="144" fillId="0" borderId="1" xfId="0" applyNumberFormat="1" applyFont="1" applyFill="1" applyBorder="1" applyAlignment="1" applyProtection="1">
      <alignment horizontal="right" vertical="center" wrapText="1"/>
    </xf>
    <xf numFmtId="10" fontId="144" fillId="0" borderId="1" xfId="0" applyNumberFormat="1" applyFont="1" applyFill="1" applyBorder="1" applyAlignment="1" applyProtection="1">
      <alignment horizontal="right" vertical="center" wrapText="1"/>
    </xf>
    <xf numFmtId="0" fontId="3" fillId="0" borderId="1" xfId="752" applyNumberFormat="1" applyFont="1" applyFill="1" applyBorder="1" applyAlignment="1" applyProtection="1">
      <alignment horizontal="left" vertical="center" wrapText="1"/>
    </xf>
    <xf numFmtId="170" fontId="3" fillId="0" borderId="1" xfId="1" applyNumberFormat="1" applyFont="1" applyFill="1" applyBorder="1" applyAlignment="1" applyProtection="1">
      <alignment horizontal="center" vertical="center" wrapText="1"/>
      <protection locked="0"/>
    </xf>
    <xf numFmtId="10" fontId="3" fillId="0" borderId="1" xfId="4" applyNumberFormat="1" applyFont="1" applyFill="1" applyBorder="1" applyAlignment="1" applyProtection="1">
      <alignment horizontal="right" vertical="center" wrapText="1"/>
      <protection locked="0"/>
    </xf>
    <xf numFmtId="169" fontId="146" fillId="0" borderId="0" xfId="1" applyFont="1" applyFill="1"/>
    <xf numFmtId="170" fontId="146" fillId="0" borderId="0" xfId="0" applyNumberFormat="1" applyFont="1" applyFill="1"/>
    <xf numFmtId="0" fontId="146" fillId="0" borderId="0" xfId="0" applyFont="1" applyFill="1"/>
    <xf numFmtId="0" fontId="3" fillId="0" borderId="1" xfId="752" quotePrefix="1" applyNumberFormat="1" applyFont="1" applyFill="1" applyBorder="1" applyAlignment="1" applyProtection="1">
      <alignment horizontal="left" vertical="center" wrapText="1"/>
    </xf>
    <xf numFmtId="10" fontId="144" fillId="0" borderId="1" xfId="4" applyNumberFormat="1" applyFont="1" applyFill="1" applyBorder="1" applyAlignment="1" applyProtection="1">
      <alignment horizontal="right" vertical="center" wrapText="1"/>
      <protection locked="0"/>
    </xf>
    <xf numFmtId="0" fontId="144" fillId="0" borderId="1" xfId="0" applyNumberFormat="1" applyFont="1" applyFill="1" applyBorder="1" applyAlignment="1" applyProtection="1">
      <alignment horizontal="right" vertical="center" wrapText="1"/>
    </xf>
    <xf numFmtId="170" fontId="144" fillId="0" borderId="1" xfId="1" applyNumberFormat="1" applyFont="1" applyFill="1" applyBorder="1" applyAlignment="1" applyProtection="1">
      <alignment horizontal="right" vertical="center" wrapText="1"/>
    </xf>
    <xf numFmtId="0" fontId="146" fillId="0" borderId="0" xfId="0" applyFont="1" applyFill="1" applyAlignment="1">
      <alignment horizontal="right"/>
    </xf>
    <xf numFmtId="170" fontId="3" fillId="0" borderId="1" xfId="1" applyNumberFormat="1" applyFont="1" applyFill="1" applyBorder="1" applyAlignment="1" applyProtection="1">
      <alignment vertical="center"/>
      <protection hidden="1"/>
    </xf>
    <xf numFmtId="0" fontId="188" fillId="0" borderId="0" xfId="0" applyFont="1" applyFill="1"/>
    <xf numFmtId="170" fontId="146" fillId="0" borderId="1" xfId="1" applyNumberFormat="1" applyFont="1" applyFill="1" applyBorder="1" applyProtection="1">
      <protection hidden="1"/>
    </xf>
    <xf numFmtId="225" fontId="146" fillId="0" borderId="1" xfId="1" applyNumberFormat="1" applyFont="1" applyFill="1" applyBorder="1" applyProtection="1">
      <protection hidden="1"/>
    </xf>
    <xf numFmtId="170" fontId="144" fillId="0" borderId="1" xfId="1" applyNumberFormat="1" applyFont="1" applyFill="1" applyBorder="1" applyAlignment="1" applyProtection="1">
      <alignment vertical="center"/>
      <protection hidden="1"/>
    </xf>
    <xf numFmtId="170" fontId="144" fillId="0" borderId="1" xfId="0" applyNumberFormat="1" applyFont="1" applyFill="1" applyBorder="1" applyAlignment="1" applyProtection="1">
      <alignment horizontal="right" vertical="center" wrapText="1"/>
    </xf>
    <xf numFmtId="10" fontId="144" fillId="0" borderId="1" xfId="1" applyNumberFormat="1" applyFont="1" applyFill="1" applyBorder="1" applyAlignment="1" applyProtection="1">
      <alignment horizontal="right" vertical="center" wrapText="1"/>
    </xf>
    <xf numFmtId="169" fontId="88" fillId="0" borderId="1" xfId="1" applyNumberFormat="1" applyFont="1" applyFill="1" applyBorder="1" applyAlignment="1" applyProtection="1">
      <alignment horizontal="left" vertical="center" wrapText="1"/>
    </xf>
    <xf numFmtId="169" fontId="90" fillId="0" borderId="1" xfId="1" applyNumberFormat="1" applyFont="1" applyFill="1" applyBorder="1" applyAlignment="1" applyProtection="1">
      <alignment horizontal="right" vertical="center" wrapText="1"/>
    </xf>
    <xf numFmtId="3" fontId="88" fillId="0" borderId="0" xfId="8" applyNumberFormat="1" applyFont="1" applyFill="1" applyAlignment="1">
      <alignment horizontal="left" vertical="center" wrapText="1"/>
    </xf>
    <xf numFmtId="0" fontId="92" fillId="0" borderId="0" xfId="0" applyFont="1" applyFill="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92" fillId="0" borderId="0" xfId="0" applyFont="1" applyFill="1" applyBorder="1" applyAlignment="1">
      <alignment horizontal="right" vertical="center"/>
    </xf>
    <xf numFmtId="0" fontId="90" fillId="0" borderId="1" xfId="0" applyNumberFormat="1" applyFont="1" applyFill="1" applyBorder="1" applyAlignment="1" applyProtection="1">
      <alignment horizontal="center" vertical="center" wrapText="1"/>
    </xf>
    <xf numFmtId="0" fontId="90" fillId="0" borderId="1" xfId="0" applyNumberFormat="1" applyFont="1" applyFill="1" applyBorder="1" applyAlignment="1" applyProtection="1">
      <alignment horizontal="left" vertical="center" wrapText="1"/>
    </xf>
    <xf numFmtId="3" fontId="90" fillId="0" borderId="1" xfId="0" applyNumberFormat="1" applyFont="1" applyFill="1" applyBorder="1" applyAlignment="1" applyProtection="1">
      <alignment horizontal="right" vertical="center" wrapText="1"/>
    </xf>
    <xf numFmtId="3" fontId="90" fillId="0" borderId="1" xfId="0" applyNumberFormat="1" applyFont="1" applyFill="1" applyBorder="1" applyAlignment="1" applyProtection="1">
      <alignment horizontal="center" vertical="center" wrapText="1"/>
    </xf>
    <xf numFmtId="10" fontId="90" fillId="0" borderId="1" xfId="0" applyNumberFormat="1" applyFont="1" applyFill="1" applyBorder="1" applyAlignment="1" applyProtection="1">
      <alignment horizontal="right" vertical="center" wrapText="1"/>
    </xf>
    <xf numFmtId="170" fontId="88" fillId="0" borderId="1" xfId="1" applyNumberFormat="1" applyFont="1" applyFill="1" applyBorder="1" applyProtection="1">
      <protection hidden="1"/>
    </xf>
    <xf numFmtId="0" fontId="88" fillId="0" borderId="1" xfId="0" quotePrefix="1" applyFont="1" applyFill="1" applyBorder="1" applyAlignment="1" applyProtection="1">
      <alignment horizontal="right"/>
      <protection hidden="1"/>
    </xf>
    <xf numFmtId="2" fontId="88" fillId="0" borderId="1" xfId="0" quotePrefix="1" applyNumberFormat="1" applyFont="1" applyFill="1" applyBorder="1" applyAlignment="1" applyProtection="1">
      <alignment horizontal="right"/>
      <protection hidden="1"/>
    </xf>
    <xf numFmtId="0" fontId="90" fillId="0" borderId="1" xfId="0" applyNumberFormat="1" applyFont="1" applyFill="1" applyBorder="1" applyAlignment="1" applyProtection="1">
      <alignment horizontal="right" vertical="center" wrapText="1"/>
    </xf>
    <xf numFmtId="0" fontId="148" fillId="0" borderId="0" xfId="0" applyFont="1" applyFill="1" applyAlignment="1">
      <alignment horizontal="right"/>
    </xf>
    <xf numFmtId="170" fontId="88" fillId="0" borderId="1" xfId="1" applyNumberFormat="1" applyFont="1" applyFill="1" applyBorder="1" applyAlignment="1" applyProtection="1">
      <alignment vertical="center"/>
      <protection hidden="1"/>
    </xf>
    <xf numFmtId="170" fontId="88" fillId="0" borderId="1" xfId="1" applyNumberFormat="1" applyFont="1" applyFill="1" applyBorder="1" applyAlignment="1" applyProtection="1">
      <alignment horizontal="center" vertical="center" wrapText="1"/>
      <protection locked="0"/>
    </xf>
    <xf numFmtId="225" fontId="88" fillId="0" borderId="1" xfId="1" applyNumberFormat="1" applyFont="1" applyFill="1" applyBorder="1" applyProtection="1">
      <protection hidden="1"/>
    </xf>
    <xf numFmtId="170" fontId="90" fillId="0" borderId="1" xfId="1" applyNumberFormat="1" applyFont="1" applyFill="1" applyBorder="1" applyAlignment="1" applyProtection="1">
      <protection hidden="1"/>
    </xf>
    <xf numFmtId="170" fontId="90" fillId="0" borderId="6" xfId="1" applyNumberFormat="1" applyFont="1" applyFill="1" applyBorder="1" applyAlignment="1" applyProtection="1">
      <protection hidden="1"/>
    </xf>
    <xf numFmtId="170" fontId="90" fillId="0" borderId="1" xfId="0" applyNumberFormat="1" applyFont="1" applyFill="1" applyBorder="1" applyAlignment="1" applyProtection="1">
      <alignment horizontal="right" vertical="center" wrapText="1"/>
    </xf>
    <xf numFmtId="0" fontId="189" fillId="0" borderId="0" xfId="0" applyFont="1" applyFill="1"/>
    <xf numFmtId="3" fontId="90" fillId="0" borderId="1" xfId="2" applyNumberFormat="1" applyFont="1" applyFill="1" applyBorder="1" applyAlignment="1" applyProtection="1">
      <alignment horizontal="right" vertical="center" wrapText="1"/>
    </xf>
    <xf numFmtId="0" fontId="90" fillId="0" borderId="3" xfId="0" applyFont="1" applyFill="1" applyBorder="1" applyAlignment="1">
      <alignment horizontal="left"/>
    </xf>
    <xf numFmtId="0" fontId="88" fillId="0" borderId="0" xfId="0" applyFont="1" applyFill="1" applyAlignment="1">
      <alignment horizontal="left"/>
    </xf>
    <xf numFmtId="0" fontId="88" fillId="0" borderId="44" xfId="0" applyFont="1" applyFill="1" applyBorder="1" applyAlignment="1">
      <alignment horizontal="right" vertical="center"/>
    </xf>
    <xf numFmtId="0" fontId="90"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2" fillId="0" borderId="0" xfId="0" applyFont="1" applyFill="1" applyAlignment="1">
      <alignment horizontal="center" vertical="center"/>
    </xf>
    <xf numFmtId="0" fontId="88" fillId="0" borderId="0" xfId="9" applyNumberFormat="1" applyFont="1" applyFill="1" applyBorder="1" applyAlignment="1">
      <alignment horizontal="center" vertical="center"/>
    </xf>
    <xf numFmtId="3" fontId="90"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3" fillId="0" borderId="1" xfId="0" applyFont="1" applyFill="1" applyBorder="1" applyAlignment="1">
      <alignment horizontal="center" vertical="center" wrapText="1"/>
    </xf>
    <xf numFmtId="3" fontId="143" fillId="0" borderId="0" xfId="0" applyNumberFormat="1" applyFont="1" applyFill="1" applyAlignment="1">
      <alignment horizontal="center" vertical="center"/>
    </xf>
    <xf numFmtId="0" fontId="3" fillId="0" borderId="0" xfId="0" applyFont="1" applyFill="1" applyAlignment="1">
      <alignment horizontal="left" vertical="center"/>
    </xf>
    <xf numFmtId="0" fontId="144" fillId="0" borderId="0" xfId="9" applyNumberFormat="1" applyFont="1" applyFill="1" applyBorder="1" applyAlignment="1">
      <alignment horizontal="left" vertical="center" wrapText="1"/>
    </xf>
    <xf numFmtId="0" fontId="144" fillId="0" borderId="0" xfId="9" applyNumberFormat="1" applyFont="1" applyFill="1" applyBorder="1" applyAlignment="1">
      <alignment horizontal="left" vertical="center"/>
    </xf>
    <xf numFmtId="0" fontId="144" fillId="0" borderId="0" xfId="0" applyFont="1" applyFill="1" applyBorder="1" applyAlignment="1">
      <alignment horizontal="left" vertical="center"/>
    </xf>
    <xf numFmtId="0" fontId="90" fillId="0" borderId="0" xfId="893" applyNumberFormat="1" applyFont="1" applyFill="1" applyAlignment="1">
      <alignment horizontal="left" vertical="center" wrapText="1"/>
    </xf>
    <xf numFmtId="0" fontId="88" fillId="0" borderId="0" xfId="0" applyFont="1" applyFill="1" applyAlignment="1">
      <alignment horizontal="left" vertical="center"/>
    </xf>
    <xf numFmtId="0" fontId="88" fillId="0" borderId="0" xfId="0" applyFont="1" applyFill="1" applyAlignment="1">
      <alignment horizontal="left" vertical="center" wrapText="1"/>
    </xf>
    <xf numFmtId="0" fontId="92" fillId="3" borderId="0" xfId="0" applyFont="1" applyFill="1" applyAlignment="1">
      <alignment horizontal="center" vertical="center"/>
    </xf>
    <xf numFmtId="0" fontId="88" fillId="0" borderId="0" xfId="0" applyFont="1" applyFill="1" applyAlignment="1">
      <alignment vertical="center" wrapText="1"/>
    </xf>
    <xf numFmtId="0" fontId="90" fillId="0" borderId="8" xfId="2"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170" fontId="144" fillId="0" borderId="0" xfId="907" applyNumberFormat="1" applyFont="1" applyFill="1" applyAlignment="1">
      <alignment horizontal="right" wrapText="1"/>
    </xf>
    <xf numFmtId="0" fontId="144" fillId="0" borderId="0" xfId="908" applyFont="1" applyFill="1" applyAlignment="1">
      <alignment horizontal="right" wrapText="1"/>
    </xf>
    <xf numFmtId="0" fontId="3" fillId="0" borderId="0" xfId="908" applyFont="1" applyFill="1" applyAlignment="1">
      <alignment horizontal="right"/>
    </xf>
    <xf numFmtId="170" fontId="3" fillId="0" borderId="0" xfId="907" applyNumberFormat="1" applyFont="1" applyFill="1" applyAlignment="1">
      <alignment horizontal="right" wrapText="1"/>
    </xf>
    <xf numFmtId="0" fontId="3" fillId="0" borderId="0" xfId="908" applyFont="1" applyFill="1" applyAlignment="1">
      <alignment horizontal="right" wrapText="1"/>
    </xf>
    <xf numFmtId="170" fontId="90" fillId="0" borderId="0" xfId="907" applyNumberFormat="1" applyFont="1" applyFill="1" applyAlignment="1">
      <alignment horizontal="center" vertical="center" wrapText="1"/>
    </xf>
    <xf numFmtId="0" fontId="90" fillId="0" borderId="0" xfId="908" applyFont="1" applyFill="1" applyAlignment="1">
      <alignment horizontal="center" vertical="center" wrapText="1"/>
    </xf>
    <xf numFmtId="170" fontId="92" fillId="0" borderId="0" xfId="907" applyNumberFormat="1" applyFont="1" applyFill="1" applyAlignment="1">
      <alignment horizontal="center" vertical="center"/>
    </xf>
    <xf numFmtId="0" fontId="92" fillId="0" borderId="0" xfId="908" applyFont="1" applyFill="1" applyAlignment="1">
      <alignment horizontal="center" vertical="center"/>
    </xf>
    <xf numFmtId="3" fontId="90" fillId="0" borderId="0" xfId="8" applyNumberFormat="1" applyFont="1" applyFill="1" applyAlignment="1">
      <alignment vertical="top" wrapText="1"/>
    </xf>
    <xf numFmtId="3" fontId="90" fillId="0" borderId="0" xfId="893" applyNumberFormat="1" applyFont="1" applyFill="1" applyAlignment="1">
      <alignment horizontal="left" vertical="center" wrapText="1"/>
    </xf>
    <xf numFmtId="3" fontId="88" fillId="0" borderId="0" xfId="893" applyNumberFormat="1" applyFont="1" applyFill="1" applyAlignment="1">
      <alignment horizontal="left" vertical="center" wrapText="1"/>
    </xf>
    <xf numFmtId="170" fontId="88" fillId="0" borderId="0" xfId="907" applyNumberFormat="1" applyFont="1" applyFill="1" applyAlignment="1">
      <alignment horizontal="left" wrapText="1"/>
    </xf>
    <xf numFmtId="0" fontId="88" fillId="0" borderId="0" xfId="908" applyFont="1" applyFill="1" applyAlignment="1">
      <alignment horizontal="right"/>
    </xf>
    <xf numFmtId="0" fontId="141" fillId="3" borderId="0" xfId="894" applyFont="1" applyFill="1" applyBorder="1" applyAlignment="1">
      <alignment vertical="center"/>
    </xf>
    <xf numFmtId="0" fontId="88" fillId="0" borderId="0" xfId="908" applyFont="1" applyFill="1" applyAlignment="1"/>
    <xf numFmtId="0" fontId="88" fillId="0" borderId="0" xfId="908" applyFont="1" applyFill="1" applyAlignment="1">
      <alignment horizontal="right" vertical="center"/>
    </xf>
    <xf numFmtId="0" fontId="148" fillId="35" borderId="0" xfId="894" applyFont="1" applyFill="1"/>
    <xf numFmtId="0" fontId="141" fillId="3" borderId="2" xfId="894" applyFont="1" applyFill="1" applyBorder="1" applyAlignment="1"/>
    <xf numFmtId="0" fontId="88" fillId="35" borderId="0" xfId="894" applyFont="1" applyFill="1"/>
    <xf numFmtId="0" fontId="90" fillId="4" borderId="1" xfId="894" applyFont="1" applyFill="1" applyBorder="1" applyAlignment="1">
      <alignment horizontal="center" vertical="center" wrapText="1"/>
    </xf>
    <xf numFmtId="0" fontId="88" fillId="3" borderId="1" xfId="894" applyFont="1" applyFill="1" applyBorder="1"/>
    <xf numFmtId="0" fontId="88" fillId="3" borderId="1" xfId="894" applyFont="1" applyFill="1" applyBorder="1" applyAlignment="1">
      <alignment vertical="center" wrapText="1"/>
    </xf>
    <xf numFmtId="0" fontId="88" fillId="3" borderId="1" xfId="894" applyFont="1" applyFill="1" applyBorder="1" applyAlignment="1" applyProtection="1">
      <alignment horizontal="center" vertical="center" wrapText="1"/>
    </xf>
    <xf numFmtId="0" fontId="92" fillId="3" borderId="3" xfId="894" applyFont="1" applyFill="1" applyBorder="1" applyAlignment="1"/>
    <xf numFmtId="0" fontId="88" fillId="3" borderId="0" xfId="894" applyFont="1" applyFill="1" applyAlignment="1">
      <alignment horizontal="center"/>
    </xf>
    <xf numFmtId="0" fontId="88" fillId="3" borderId="0" xfId="894" applyFont="1" applyFill="1"/>
    <xf numFmtId="0" fontId="90" fillId="0" borderId="0" xfId="908" applyFont="1" applyFill="1" applyBorder="1" applyAlignment="1">
      <alignment vertical="center"/>
    </xf>
    <xf numFmtId="0" fontId="92" fillId="0" borderId="0" xfId="908" applyFont="1" applyFill="1" applyBorder="1" applyAlignment="1">
      <alignment horizontal="right" vertical="center"/>
    </xf>
    <xf numFmtId="170" fontId="90" fillId="0" borderId="0" xfId="907" applyNumberFormat="1" applyFont="1" applyFill="1" applyBorder="1" applyAlignment="1">
      <alignment horizontal="left" vertical="center"/>
    </xf>
    <xf numFmtId="0" fontId="90" fillId="0" borderId="0" xfId="908" applyFont="1" applyFill="1" applyBorder="1" applyAlignment="1">
      <alignment horizontal="left" vertical="center"/>
    </xf>
    <xf numFmtId="170" fontId="90" fillId="0" borderId="0" xfId="907" applyNumberFormat="1" applyFont="1" applyFill="1" applyBorder="1" applyAlignment="1" applyProtection="1">
      <alignment horizontal="center" vertical="center" wrapText="1"/>
    </xf>
    <xf numFmtId="0" fontId="90" fillId="0" borderId="0" xfId="2" applyNumberFormat="1" applyFont="1" applyFill="1" applyBorder="1" applyAlignment="1" applyProtection="1">
      <alignment horizontal="center" vertical="center" wrapText="1"/>
    </xf>
    <xf numFmtId="0" fontId="90" fillId="0" borderId="1" xfId="908" applyNumberFormat="1" applyFont="1" applyFill="1" applyBorder="1" applyAlignment="1" applyProtection="1">
      <alignment horizontal="center" vertical="center" wrapText="1"/>
    </xf>
    <xf numFmtId="0" fontId="90" fillId="0" borderId="1" xfId="908" applyNumberFormat="1" applyFont="1" applyFill="1" applyBorder="1" applyAlignment="1" applyProtection="1">
      <alignment horizontal="left" vertical="center" wrapText="1"/>
    </xf>
    <xf numFmtId="0" fontId="90" fillId="0" borderId="4" xfId="908" applyNumberFormat="1" applyFont="1" applyFill="1" applyBorder="1" applyAlignment="1" applyProtection="1">
      <alignment horizontal="left" vertical="center" wrapText="1"/>
    </xf>
    <xf numFmtId="3" fontId="90" fillId="0" borderId="4" xfId="908" applyNumberFormat="1" applyFont="1" applyFill="1" applyBorder="1" applyAlignment="1" applyProtection="1">
      <alignment horizontal="center" vertical="center" wrapText="1"/>
    </xf>
    <xf numFmtId="10" fontId="90" fillId="0" borderId="1" xfId="908" applyNumberFormat="1" applyFont="1" applyFill="1" applyBorder="1" applyAlignment="1" applyProtection="1">
      <alignment horizontal="right" vertical="center" wrapText="1"/>
    </xf>
    <xf numFmtId="0" fontId="90" fillId="0" borderId="0" xfId="908" applyNumberFormat="1" applyFont="1" applyFill="1" applyBorder="1" applyAlignment="1" applyProtection="1">
      <alignment horizontal="left" vertical="center" wrapText="1"/>
    </xf>
    <xf numFmtId="0" fontId="88" fillId="0" borderId="0" xfId="908" applyFont="1" applyFill="1" applyBorder="1"/>
    <xf numFmtId="0" fontId="88" fillId="0" borderId="1" xfId="908" applyNumberFormat="1" applyFont="1" applyFill="1" applyBorder="1" applyAlignment="1" applyProtection="1">
      <alignment horizontal="left" vertical="center" wrapText="1"/>
    </xf>
    <xf numFmtId="0" fontId="90" fillId="0" borderId="1" xfId="908" applyNumberFormat="1" applyFont="1" applyFill="1" applyBorder="1" applyAlignment="1" applyProtection="1">
      <alignment horizontal="right" vertical="center" wrapText="1"/>
    </xf>
    <xf numFmtId="0" fontId="90" fillId="0" borderId="4" xfId="908" applyNumberFormat="1" applyFont="1" applyFill="1" applyBorder="1" applyAlignment="1" applyProtection="1">
      <alignment horizontal="right" vertical="center" wrapText="1"/>
    </xf>
    <xf numFmtId="170" fontId="90" fillId="0" borderId="4" xfId="908" applyNumberFormat="1" applyFont="1" applyFill="1" applyBorder="1" applyAlignment="1" applyProtection="1">
      <alignment horizontal="right" vertical="center" wrapText="1"/>
    </xf>
    <xf numFmtId="3" fontId="90" fillId="0" borderId="4" xfId="908" applyNumberFormat="1" applyFont="1" applyFill="1" applyBorder="1" applyAlignment="1" applyProtection="1">
      <alignment horizontal="right" vertical="center" wrapText="1"/>
    </xf>
    <xf numFmtId="10" fontId="90" fillId="0" borderId="1" xfId="907" applyNumberFormat="1" applyFont="1" applyFill="1" applyBorder="1" applyAlignment="1" applyProtection="1">
      <alignment horizontal="right" vertical="center" wrapText="1"/>
      <protection locked="0"/>
    </xf>
    <xf numFmtId="0" fontId="148" fillId="0" borderId="0" xfId="908" applyFont="1" applyFill="1" applyAlignment="1">
      <alignment horizontal="right"/>
    </xf>
    <xf numFmtId="170" fontId="90" fillId="0" borderId="1" xfId="907" applyNumberFormat="1" applyFont="1" applyFill="1" applyBorder="1" applyAlignment="1" applyProtection="1">
      <alignment horizontal="right" vertical="center" wrapText="1"/>
    </xf>
    <xf numFmtId="170" fontId="90" fillId="0" borderId="4" xfId="907" applyNumberFormat="1" applyFont="1" applyFill="1" applyBorder="1" applyAlignment="1" applyProtection="1">
      <alignment horizontal="right" vertical="center" wrapText="1"/>
    </xf>
    <xf numFmtId="170" fontId="88" fillId="0" borderId="1" xfId="907" applyNumberFormat="1" applyFont="1" applyFill="1" applyBorder="1" applyAlignment="1" applyProtection="1">
      <alignment horizontal="right" vertical="center" wrapText="1"/>
      <protection locked="0"/>
    </xf>
    <xf numFmtId="170" fontId="88" fillId="0" borderId="4" xfId="907" applyNumberFormat="1" applyFont="1" applyFill="1" applyBorder="1" applyAlignment="1" applyProtection="1">
      <alignment horizontal="right" vertical="center" wrapText="1"/>
      <protection locked="0"/>
    </xf>
    <xf numFmtId="170" fontId="88" fillId="0" borderId="4" xfId="908" applyNumberFormat="1" applyFont="1" applyFill="1" applyBorder="1" applyAlignment="1" applyProtection="1">
      <alignment horizontal="right" vertical="center" wrapText="1"/>
    </xf>
    <xf numFmtId="10" fontId="88" fillId="0" borderId="1" xfId="907" applyNumberFormat="1" applyFont="1" applyFill="1" applyBorder="1" applyAlignment="1" applyProtection="1">
      <alignment horizontal="right" vertical="center" wrapText="1"/>
      <protection locked="0"/>
    </xf>
    <xf numFmtId="10" fontId="90" fillId="0" borderId="1" xfId="909" applyNumberFormat="1" applyFont="1" applyFill="1" applyBorder="1" applyAlignment="1" applyProtection="1">
      <alignment horizontal="right" vertical="center" wrapText="1"/>
      <protection locked="0"/>
    </xf>
    <xf numFmtId="0" fontId="189" fillId="0" borderId="0" xfId="908" applyFont="1" applyFill="1"/>
    <xf numFmtId="0" fontId="88" fillId="0" borderId="1" xfId="908" applyNumberFormat="1" applyFont="1" applyFill="1" applyBorder="1" applyAlignment="1" applyProtection="1">
      <alignment horizontal="right" vertical="center" wrapText="1"/>
    </xf>
    <xf numFmtId="0" fontId="88" fillId="0" borderId="4" xfId="908" applyNumberFormat="1" applyFont="1" applyFill="1" applyBorder="1" applyAlignment="1" applyProtection="1">
      <alignment horizontal="right" vertical="center" wrapText="1"/>
    </xf>
    <xf numFmtId="170" fontId="88" fillId="0" borderId="4" xfId="907" applyNumberFormat="1" applyFont="1" applyFill="1" applyBorder="1" applyAlignment="1" applyProtection="1">
      <alignment horizontal="right" vertical="center" wrapText="1"/>
    </xf>
    <xf numFmtId="10" fontId="88" fillId="0" borderId="1" xfId="909" applyNumberFormat="1" applyFont="1" applyFill="1" applyBorder="1" applyAlignment="1" applyProtection="1">
      <alignment horizontal="right" vertical="center" wrapText="1"/>
      <protection locked="0"/>
    </xf>
    <xf numFmtId="170" fontId="148" fillId="0" borderId="0" xfId="908" applyNumberFormat="1" applyFont="1" applyFill="1"/>
    <xf numFmtId="0" fontId="90" fillId="0" borderId="4" xfId="2" applyNumberFormat="1" applyFont="1" applyFill="1" applyBorder="1" applyAlignment="1" applyProtection="1">
      <alignment horizontal="right" vertical="center" wrapText="1"/>
    </xf>
    <xf numFmtId="3" fontId="90" fillId="0" borderId="4" xfId="2" applyNumberFormat="1" applyFont="1" applyFill="1" applyBorder="1" applyAlignment="1" applyProtection="1">
      <alignment horizontal="right" vertical="center" wrapText="1"/>
    </xf>
    <xf numFmtId="170" fontId="90" fillId="0" borderId="0" xfId="907" applyNumberFormat="1" applyFont="1" applyFill="1" applyBorder="1" applyAlignment="1" applyProtection="1">
      <alignment horizontal="left" vertical="center" wrapText="1"/>
    </xf>
    <xf numFmtId="0" fontId="90" fillId="0" borderId="0" xfId="2" applyNumberFormat="1" applyFont="1" applyFill="1" applyBorder="1" applyAlignment="1" applyProtection="1">
      <alignment horizontal="left" vertical="center" wrapText="1"/>
    </xf>
    <xf numFmtId="170" fontId="88" fillId="0" borderId="0" xfId="907" applyNumberFormat="1" applyFont="1" applyFill="1"/>
    <xf numFmtId="0" fontId="90" fillId="0" borderId="0" xfId="908" applyFont="1" applyFill="1" applyAlignment="1"/>
    <xf numFmtId="170" fontId="90" fillId="0" borderId="0" xfId="907" applyNumberFormat="1" applyFont="1" applyFill="1" applyAlignment="1">
      <alignment horizontal="right" vertical="center"/>
    </xf>
    <xf numFmtId="0" fontId="90" fillId="0" borderId="0" xfId="908" applyFont="1" applyFill="1" applyAlignment="1">
      <alignment horizontal="left"/>
    </xf>
    <xf numFmtId="0" fontId="90" fillId="0" borderId="0" xfId="908" applyFont="1" applyFill="1" applyAlignment="1">
      <alignment horizontal="right"/>
    </xf>
    <xf numFmtId="170" fontId="88" fillId="0" borderId="0" xfId="907" applyNumberFormat="1" applyFont="1" applyFill="1" applyAlignment="1">
      <alignment horizontal="right"/>
    </xf>
    <xf numFmtId="0" fontId="90" fillId="0" borderId="2" xfId="908" applyFont="1" applyFill="1" applyBorder="1" applyAlignment="1">
      <alignment horizontal="left"/>
    </xf>
    <xf numFmtId="0" fontId="88" fillId="0" borderId="2" xfId="908" applyFont="1" applyFill="1" applyBorder="1" applyAlignment="1"/>
    <xf numFmtId="0" fontId="90" fillId="0" borderId="0" xfId="908" applyFont="1" applyFill="1" applyBorder="1" applyAlignment="1">
      <alignment horizontal="right"/>
    </xf>
    <xf numFmtId="0" fontId="90" fillId="0" borderId="2" xfId="908" applyFont="1" applyFill="1" applyBorder="1" applyAlignment="1">
      <alignment horizontal="right"/>
    </xf>
    <xf numFmtId="0" fontId="88" fillId="0" borderId="2" xfId="908" applyFont="1" applyFill="1" applyBorder="1" applyAlignment="1">
      <alignment horizontal="right" vertical="center"/>
    </xf>
    <xf numFmtId="0" fontId="90" fillId="3" borderId="0" xfId="0" applyFont="1" applyFill="1" applyBorder="1"/>
    <xf numFmtId="0" fontId="3" fillId="35" borderId="0" xfId="8" applyFont="1" applyFill="1" applyAlignment="1">
      <alignment horizontal="right"/>
    </xf>
    <xf numFmtId="0" fontId="148" fillId="35" borderId="0" xfId="8" applyFont="1" applyFill="1"/>
    <xf numFmtId="0" fontId="148" fillId="3" borderId="0" xfId="8" applyFont="1" applyFill="1"/>
    <xf numFmtId="0" fontId="144" fillId="3" borderId="2" xfId="8" applyFont="1" applyFill="1" applyBorder="1" applyAlignment="1"/>
    <xf numFmtId="0" fontId="90" fillId="3" borderId="0" xfId="578" applyFont="1" applyFill="1"/>
    <xf numFmtId="0" fontId="88" fillId="35" borderId="0" xfId="8" applyFont="1" applyFill="1"/>
    <xf numFmtId="0" fontId="90" fillId="4" borderId="1" xfId="8" applyFont="1" applyFill="1" applyBorder="1" applyAlignment="1">
      <alignment horizontal="center" vertical="center" wrapText="1"/>
    </xf>
    <xf numFmtId="0" fontId="88" fillId="3" borderId="1" xfId="8" applyFont="1" applyFill="1" applyBorder="1"/>
    <xf numFmtId="0" fontId="88" fillId="3" borderId="1" xfId="8" applyFont="1" applyFill="1" applyBorder="1" applyAlignment="1">
      <alignment vertical="center" wrapText="1"/>
    </xf>
    <xf numFmtId="167" fontId="88" fillId="3" borderId="1" xfId="8" applyNumberFormat="1" applyFont="1" applyFill="1" applyBorder="1" applyAlignment="1">
      <alignment vertical="center" wrapText="1"/>
    </xf>
    <xf numFmtId="10" fontId="88" fillId="3" borderId="1" xfId="8" applyNumberFormat="1" applyFont="1" applyFill="1" applyBorder="1"/>
    <xf numFmtId="0" fontId="88" fillId="3" borderId="1" xfId="8" applyFont="1" applyFill="1" applyBorder="1" applyAlignment="1" applyProtection="1">
      <alignment horizontal="center" vertical="center" wrapText="1"/>
    </xf>
    <xf numFmtId="0" fontId="88" fillId="3" borderId="1" xfId="8" applyFont="1" applyFill="1" applyBorder="1" applyAlignment="1" applyProtection="1">
      <alignment horizontal="right" vertical="center" wrapText="1"/>
    </xf>
    <xf numFmtId="0" fontId="88" fillId="3" borderId="0" xfId="8" applyFont="1" applyFill="1" applyAlignment="1">
      <alignment horizontal="center"/>
    </xf>
    <xf numFmtId="0" fontId="88" fillId="3" borderId="0" xfId="8" applyFont="1" applyFill="1"/>
    <xf numFmtId="0" fontId="90" fillId="3" borderId="0" xfId="0" applyFont="1" applyFill="1"/>
    <xf numFmtId="170" fontId="88" fillId="3" borderId="0" xfId="751" applyNumberFormat="1" applyFont="1" applyFill="1" applyProtection="1">
      <protection locked="0"/>
    </xf>
    <xf numFmtId="0" fontId="92" fillId="3" borderId="0" xfId="0" applyFont="1" applyFill="1"/>
    <xf numFmtId="170" fontId="88" fillId="3" borderId="0" xfId="751" applyNumberFormat="1" applyFont="1" applyFill="1" applyAlignment="1" applyProtection="1">
      <alignment horizontal="right"/>
      <protection locked="0"/>
    </xf>
    <xf numFmtId="0" fontId="88" fillId="3" borderId="2" xfId="0" applyFont="1" applyFill="1" applyBorder="1"/>
    <xf numFmtId="170" fontId="88" fillId="3" borderId="2" xfId="751" applyNumberFormat="1" applyFont="1" applyFill="1" applyBorder="1" applyProtection="1">
      <protection locked="0"/>
    </xf>
    <xf numFmtId="0" fontId="148" fillId="3" borderId="0" xfId="8" applyFont="1" applyFill="1" applyBorder="1"/>
    <xf numFmtId="0" fontId="148" fillId="3" borderId="2" xfId="8" applyFont="1" applyFill="1" applyBorder="1"/>
    <xf numFmtId="170" fontId="88" fillId="3" borderId="2" xfId="751" applyNumberFormat="1" applyFont="1" applyFill="1" applyBorder="1" applyAlignment="1" applyProtection="1">
      <alignment horizontal="right"/>
      <protection locked="0"/>
    </xf>
    <xf numFmtId="0" fontId="148" fillId="35" borderId="0" xfId="8" applyFont="1" applyFill="1" applyAlignment="1">
      <alignment horizontal="center"/>
    </xf>
    <xf numFmtId="167" fontId="88" fillId="0" borderId="1" xfId="1" applyNumberFormat="1" applyFont="1" applyFill="1" applyBorder="1" applyAlignment="1" applyProtection="1">
      <alignment horizontal="right" vertical="center" wrapText="1"/>
    </xf>
    <xf numFmtId="0" fontId="88" fillId="0" borderId="1" xfId="0" applyFont="1" applyFill="1" applyBorder="1" applyAlignment="1">
      <alignment horizontal="left" vertical="center" wrapText="1"/>
    </xf>
    <xf numFmtId="169" fontId="90" fillId="0" borderId="1" xfId="5" applyNumberFormat="1" applyFont="1" applyFill="1" applyBorder="1" applyAlignment="1" applyProtection="1">
      <alignment horizontal="right" vertical="center"/>
      <protection hidden="1"/>
    </xf>
    <xf numFmtId="169" fontId="90" fillId="34" borderId="1" xfId="5" applyNumberFormat="1" applyFont="1" applyFill="1" applyBorder="1" applyAlignment="1" applyProtection="1">
      <alignment horizontal="right" vertical="center"/>
      <protection hidden="1"/>
    </xf>
    <xf numFmtId="0" fontId="90" fillId="0" borderId="0" xfId="9" applyNumberFormat="1" applyFont="1" applyFill="1" applyBorder="1" applyAlignment="1">
      <alignment horizontal="center" vertical="center" wrapText="1"/>
    </xf>
    <xf numFmtId="0" fontId="88"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0" fillId="0" borderId="0" xfId="2" applyFont="1" applyFill="1" applyAlignment="1">
      <alignment horizontal="center" vertical="top" wrapText="1"/>
    </xf>
    <xf numFmtId="0" fontId="144" fillId="0" borderId="0" xfId="0" applyFont="1" applyFill="1" applyAlignment="1">
      <alignment horizontal="right" vertical="center" wrapText="1"/>
    </xf>
    <xf numFmtId="0" fontId="143" fillId="0" borderId="0" xfId="0" applyFont="1" applyFill="1" applyAlignment="1">
      <alignment horizontal="right" vertical="center" wrapText="1"/>
    </xf>
    <xf numFmtId="0" fontId="90" fillId="0" borderId="0" xfId="0" applyFont="1" applyFill="1" applyAlignment="1">
      <alignment horizontal="center" vertical="center" wrapText="1"/>
    </xf>
    <xf numFmtId="0" fontId="92" fillId="0" borderId="0" xfId="0" applyFont="1" applyFill="1" applyAlignment="1">
      <alignment horizontal="center" vertical="center" wrapText="1"/>
    </xf>
    <xf numFmtId="0" fontId="92" fillId="0" borderId="0" xfId="0" applyFont="1" applyFill="1" applyAlignment="1">
      <alignment horizontal="center" vertical="center"/>
    </xf>
    <xf numFmtId="0" fontId="88" fillId="0" borderId="0" xfId="9" applyNumberFormat="1" applyFont="1" applyFill="1" applyBorder="1" applyAlignment="1">
      <alignment horizontal="center" vertical="center"/>
    </xf>
    <xf numFmtId="3" fontId="90" fillId="0" borderId="0" xfId="8" applyNumberFormat="1" applyFont="1" applyFill="1" applyAlignment="1">
      <alignment horizontal="left" vertical="top" wrapText="1"/>
    </xf>
    <xf numFmtId="0" fontId="88" fillId="0" borderId="0" xfId="9" applyNumberFormat="1" applyFont="1" applyFill="1" applyBorder="1" applyAlignment="1">
      <alignment horizontal="center" vertical="top" wrapText="1"/>
    </xf>
    <xf numFmtId="0" fontId="90" fillId="0" borderId="0" xfId="9" applyNumberFormat="1" applyFont="1" applyFill="1" applyBorder="1" applyAlignment="1">
      <alignment horizontal="center" vertical="top" wrapText="1"/>
    </xf>
    <xf numFmtId="3" fontId="90" fillId="0" borderId="0" xfId="7" applyNumberFormat="1" applyFont="1" applyFill="1" applyBorder="1" applyAlignment="1" applyProtection="1">
      <alignment horizontal="center" vertical="center" wrapText="1"/>
      <protection hidden="1"/>
    </xf>
    <xf numFmtId="3" fontId="92"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137" fillId="3" borderId="7" xfId="11" applyFont="1" applyFill="1" applyBorder="1" applyAlignment="1">
      <alignment horizontal="center" vertical="justify" wrapText="1"/>
    </xf>
    <xf numFmtId="0" fontId="137" fillId="3" borderId="9" xfId="11" applyFont="1" applyFill="1" applyBorder="1" applyAlignment="1">
      <alignment horizontal="center" vertical="justify" wrapText="1"/>
    </xf>
    <xf numFmtId="0" fontId="137" fillId="3" borderId="8" xfId="11" applyFont="1" applyFill="1" applyBorder="1" applyAlignment="1">
      <alignment horizontal="center" vertical="justify" wrapText="1"/>
    </xf>
    <xf numFmtId="0" fontId="138" fillId="3" borderId="4" xfId="11" applyFont="1" applyFill="1" applyBorder="1" applyAlignment="1">
      <alignment horizontal="left" vertical="center" wrapText="1"/>
    </xf>
    <xf numFmtId="0" fontId="138" fillId="3" borderId="5" xfId="11" applyFont="1" applyFill="1" applyBorder="1" applyAlignment="1">
      <alignment horizontal="left" vertical="center" wrapText="1"/>
    </xf>
    <xf numFmtId="0" fontId="140" fillId="3" borderId="5" xfId="11" applyFont="1" applyFill="1" applyBorder="1" applyAlignment="1">
      <alignment horizontal="left" vertical="center" wrapText="1"/>
    </xf>
    <xf numFmtId="0" fontId="140" fillId="3" borderId="6" xfId="11" applyFont="1" applyFill="1" applyBorder="1" applyAlignment="1">
      <alignment horizontal="left" vertical="center" wrapText="1"/>
    </xf>
    <xf numFmtId="0" fontId="138" fillId="3" borderId="0" xfId="0" applyFont="1" applyFill="1" applyAlignment="1">
      <alignment horizontal="left" wrapText="1"/>
    </xf>
    <xf numFmtId="0" fontId="137" fillId="4" borderId="4" xfId="11" applyFont="1" applyFill="1" applyBorder="1" applyAlignment="1">
      <alignment horizontal="left" vertical="center" wrapText="1"/>
    </xf>
    <xf numFmtId="0" fontId="137" fillId="4" borderId="5" xfId="11" applyFont="1" applyFill="1" applyBorder="1" applyAlignment="1">
      <alignment horizontal="left" vertical="center" wrapText="1"/>
    </xf>
    <xf numFmtId="0" fontId="138" fillId="3" borderId="6" xfId="11" applyFont="1" applyFill="1" applyBorder="1" applyAlignment="1">
      <alignment horizontal="left" vertical="center" wrapText="1"/>
    </xf>
    <xf numFmtId="0" fontId="140" fillId="3" borderId="5" xfId="11" applyFont="1" applyFill="1" applyBorder="1" applyAlignment="1">
      <alignment vertical="center" wrapText="1"/>
    </xf>
    <xf numFmtId="0" fontId="140" fillId="3" borderId="6" xfId="11" applyFont="1" applyFill="1" applyBorder="1" applyAlignment="1">
      <alignment vertical="center" wrapText="1"/>
    </xf>
    <xf numFmtId="0" fontId="137" fillId="3" borderId="4" xfId="11" applyFont="1" applyFill="1" applyBorder="1" applyAlignment="1">
      <alignment horizontal="left" vertical="center" wrapText="1"/>
    </xf>
    <xf numFmtId="0" fontId="137" fillId="3" borderId="5" xfId="11" applyFont="1" applyFill="1" applyBorder="1" applyAlignment="1">
      <alignment horizontal="left" vertical="center" wrapText="1"/>
    </xf>
    <xf numFmtId="0" fontId="168" fillId="3" borderId="5" xfId="11" applyFont="1" applyFill="1" applyBorder="1" applyAlignment="1">
      <alignment horizontal="left" vertical="center" wrapText="1"/>
    </xf>
    <xf numFmtId="0" fontId="168" fillId="3" borderId="6" xfId="11" applyFont="1" applyFill="1" applyBorder="1" applyAlignment="1">
      <alignment horizontal="left" vertical="center" wrapText="1"/>
    </xf>
    <xf numFmtId="0" fontId="140" fillId="3" borderId="5" xfId="8" applyFont="1" applyFill="1" applyBorder="1" applyAlignment="1">
      <alignment vertical="center" wrapText="1"/>
    </xf>
    <xf numFmtId="0" fontId="140" fillId="3" borderId="6" xfId="8" applyFont="1" applyFill="1" applyBorder="1" applyAlignment="1">
      <alignment vertical="center" wrapText="1"/>
    </xf>
    <xf numFmtId="0" fontId="167" fillId="3" borderId="4" xfId="11" applyFont="1" applyFill="1" applyBorder="1" applyAlignment="1">
      <alignment horizontal="left" vertical="center" wrapText="1"/>
    </xf>
    <xf numFmtId="0" fontId="167" fillId="3" borderId="5" xfId="11" applyFont="1" applyFill="1" applyBorder="1" applyAlignment="1">
      <alignment horizontal="left" vertical="center" wrapText="1"/>
    </xf>
    <xf numFmtId="0" fontId="167" fillId="3" borderId="6" xfId="11" applyFont="1" applyFill="1" applyBorder="1" applyAlignment="1">
      <alignment horizontal="left" vertical="center" wrapText="1"/>
    </xf>
    <xf numFmtId="3" fontId="141" fillId="3" borderId="0" xfId="8" applyNumberFormat="1" applyFont="1" applyFill="1" applyAlignment="1">
      <alignment horizontal="left" vertical="center" wrapText="1"/>
    </xf>
    <xf numFmtId="0" fontId="141" fillId="5" borderId="4" xfId="11" applyFont="1" applyFill="1" applyBorder="1" applyAlignment="1">
      <alignment horizontal="center" vertical="center" wrapText="1"/>
    </xf>
    <xf numFmtId="0" fontId="141" fillId="5" borderId="5" xfId="11" applyFont="1" applyFill="1" applyBorder="1" applyAlignment="1">
      <alignment horizontal="center" vertical="center" wrapText="1"/>
    </xf>
    <xf numFmtId="0" fontId="141" fillId="5" borderId="6" xfId="11" applyFont="1" applyFill="1" applyBorder="1" applyAlignment="1">
      <alignment horizontal="center" vertical="center" wrapText="1"/>
    </xf>
    <xf numFmtId="0" fontId="138" fillId="4" borderId="4" xfId="11" applyFont="1" applyFill="1" applyBorder="1" applyAlignment="1">
      <alignment horizontal="left" vertical="center" wrapText="1"/>
    </xf>
    <xf numFmtId="0" fontId="138" fillId="4" borderId="5" xfId="11" applyFont="1" applyFill="1" applyBorder="1" applyAlignment="1">
      <alignment horizontal="left" vertical="center" wrapText="1"/>
    </xf>
    <xf numFmtId="0" fontId="138" fillId="4" borderId="6" xfId="11" applyFont="1" applyFill="1" applyBorder="1" applyAlignment="1">
      <alignment horizontal="left" vertical="center" wrapText="1"/>
    </xf>
    <xf numFmtId="3" fontId="138" fillId="3" borderId="0" xfId="8" applyNumberFormat="1" applyFont="1" applyFill="1" applyAlignment="1">
      <alignment horizontal="left" vertical="center" wrapText="1"/>
    </xf>
    <xf numFmtId="0" fontId="136" fillId="3" borderId="0" xfId="11" applyFont="1" applyFill="1" applyAlignment="1">
      <alignment horizontal="center" vertical="center" wrapText="1"/>
    </xf>
    <xf numFmtId="0" fontId="140" fillId="3" borderId="0" xfId="11" applyFont="1" applyFill="1" applyAlignment="1">
      <alignment horizontal="right" vertical="center" wrapText="1"/>
    </xf>
    <xf numFmtId="0" fontId="141" fillId="3" borderId="0" xfId="11" applyFont="1" applyFill="1" applyAlignment="1">
      <alignment horizontal="center" wrapText="1"/>
    </xf>
    <xf numFmtId="3" fontId="140" fillId="0" borderId="0" xfId="11" applyNumberFormat="1" applyFont="1" applyFill="1" applyAlignment="1">
      <alignment horizontal="center" vertical="center"/>
    </xf>
    <xf numFmtId="3" fontId="141" fillId="0" borderId="0" xfId="8" applyNumberFormat="1" applyFont="1" applyFill="1" applyAlignment="1">
      <alignment horizontal="left" vertical="center" wrapText="1"/>
    </xf>
    <xf numFmtId="0" fontId="3" fillId="0" borderId="1" xfId="0" applyFont="1" applyFill="1" applyBorder="1" applyAlignment="1">
      <alignment horizontal="center" vertical="center" wrapText="1"/>
    </xf>
    <xf numFmtId="3" fontId="143" fillId="0" borderId="0" xfId="0" applyNumberFormat="1" applyFont="1" applyFill="1" applyAlignment="1">
      <alignment horizontal="center" vertical="center"/>
    </xf>
    <xf numFmtId="0" fontId="144" fillId="0" borderId="4" xfId="2" applyNumberFormat="1" applyFont="1" applyFill="1" applyBorder="1" applyAlignment="1" applyProtection="1">
      <alignment horizontal="center" vertical="center" wrapText="1"/>
    </xf>
    <xf numFmtId="0" fontId="144" fillId="0" borderId="6" xfId="2" applyNumberFormat="1" applyFont="1" applyFill="1" applyBorder="1" applyAlignment="1" applyProtection="1">
      <alignment horizontal="center" vertical="center" wrapText="1"/>
    </xf>
    <xf numFmtId="0" fontId="144" fillId="0" borderId="1" xfId="0" applyFont="1" applyFill="1" applyBorder="1" applyAlignment="1">
      <alignment wrapText="1"/>
    </xf>
    <xf numFmtId="0" fontId="144" fillId="0" borderId="0" xfId="2" applyFont="1" applyFill="1" applyAlignment="1">
      <alignment horizontal="center"/>
    </xf>
    <xf numFmtId="167" fontId="144" fillId="0" borderId="0" xfId="0" applyNumberFormat="1" applyFont="1" applyFill="1" applyBorder="1" applyAlignment="1">
      <alignment horizontal="left" vertical="center" wrapText="1"/>
    </xf>
    <xf numFmtId="0" fontId="144" fillId="0" borderId="0" xfId="9" applyNumberFormat="1" applyFont="1" applyFill="1" applyBorder="1" applyAlignment="1">
      <alignment horizontal="center" vertical="top" wrapText="1"/>
    </xf>
    <xf numFmtId="0" fontId="144" fillId="0" borderId="0" xfId="2" applyFont="1" applyFill="1" applyAlignment="1">
      <alignment horizontal="center" vertical="top" wrapText="1"/>
    </xf>
    <xf numFmtId="0" fontId="3" fillId="0" borderId="0" xfId="0" applyFont="1" applyFill="1" applyAlignment="1">
      <alignment horizontal="left" vertical="center"/>
    </xf>
    <xf numFmtId="0" fontId="144" fillId="0" borderId="0" xfId="9" applyNumberFormat="1" applyFont="1" applyFill="1" applyBorder="1" applyAlignment="1">
      <alignment horizontal="left" vertical="center" wrapText="1"/>
    </xf>
    <xf numFmtId="167" fontId="144" fillId="0" borderId="0" xfId="0" applyNumberFormat="1" applyFont="1" applyFill="1" applyBorder="1" applyAlignment="1">
      <alignment vertical="center" wrapText="1"/>
    </xf>
    <xf numFmtId="0" fontId="3" fillId="0" borderId="0" xfId="2" applyFont="1" applyFill="1" applyAlignment="1">
      <alignment horizontal="center" vertical="center"/>
    </xf>
    <xf numFmtId="0" fontId="144" fillId="0" borderId="0" xfId="9" applyNumberFormat="1" applyFont="1" applyFill="1" applyBorder="1" applyAlignment="1">
      <alignment horizontal="left" vertical="center"/>
    </xf>
    <xf numFmtId="0" fontId="144" fillId="0" borderId="0" xfId="0" applyFont="1" applyFill="1" applyBorder="1" applyAlignment="1">
      <alignment horizontal="left" vertical="center"/>
    </xf>
    <xf numFmtId="0" fontId="144" fillId="0" borderId="0" xfId="0" applyFont="1" applyFill="1" applyAlignment="1">
      <alignment horizontal="center" vertical="center" wrapText="1"/>
    </xf>
    <xf numFmtId="0" fontId="144" fillId="0" borderId="0" xfId="2" applyFont="1" applyFill="1" applyAlignment="1">
      <alignment horizontal="center" vertical="center" wrapText="1"/>
    </xf>
    <xf numFmtId="0" fontId="144" fillId="0" borderId="0" xfId="2" applyFont="1" applyFill="1" applyAlignment="1">
      <alignment horizontal="center" vertical="center"/>
    </xf>
    <xf numFmtId="3" fontId="90" fillId="0" borderId="0" xfId="8" applyNumberFormat="1" applyFont="1" applyFill="1" applyAlignment="1">
      <alignment horizontal="left" vertical="top"/>
    </xf>
    <xf numFmtId="0" fontId="90" fillId="0" borderId="0" xfId="893" applyNumberFormat="1" applyFont="1" applyFill="1" applyAlignment="1">
      <alignment horizontal="left" vertical="center" wrapText="1"/>
    </xf>
    <xf numFmtId="15" fontId="92" fillId="0" borderId="0" xfId="0" applyNumberFormat="1" applyFont="1" applyFill="1" applyAlignment="1">
      <alignment horizontal="center" vertical="center"/>
    </xf>
    <xf numFmtId="0" fontId="103" fillId="0" borderId="0" xfId="976" applyNumberFormat="1" applyFont="1" applyFill="1" applyAlignment="1">
      <alignment vertical="center"/>
    </xf>
    <xf numFmtId="0" fontId="18" fillId="0" borderId="0" xfId="976" applyNumberFormat="1" applyFont="1" applyFill="1" applyAlignment="1">
      <alignment horizontal="left" vertical="center"/>
    </xf>
    <xf numFmtId="170" fontId="90" fillId="0" borderId="0" xfId="1" applyNumberFormat="1" applyFont="1" applyFill="1" applyAlignment="1">
      <alignment horizontal="left"/>
    </xf>
    <xf numFmtId="170" fontId="88" fillId="0" borderId="0" xfId="1" applyNumberFormat="1" applyFont="1" applyFill="1" applyAlignment="1">
      <alignment horizontal="left"/>
    </xf>
    <xf numFmtId="0" fontId="90" fillId="0" borderId="3" xfId="9" applyFont="1" applyFill="1" applyBorder="1" applyAlignment="1">
      <alignment horizontal="left" vertical="center"/>
    </xf>
    <xf numFmtId="0" fontId="90" fillId="0" borderId="3" xfId="0" applyFont="1" applyFill="1" applyBorder="1" applyAlignment="1">
      <alignment horizontal="left"/>
    </xf>
    <xf numFmtId="0" fontId="89" fillId="0" borderId="0" xfId="0" applyFont="1" applyFill="1" applyAlignment="1">
      <alignment horizontal="center" vertical="center" wrapText="1"/>
    </xf>
    <xf numFmtId="0" fontId="144" fillId="0" borderId="0" xfId="0" applyFont="1" applyFill="1" applyBorder="1" applyAlignment="1">
      <alignment horizontal="right" vertical="center" wrapText="1"/>
    </xf>
    <xf numFmtId="0" fontId="143" fillId="0" borderId="0" xfId="0" applyFont="1" applyFill="1" applyBorder="1" applyAlignment="1">
      <alignment horizontal="right" vertical="center" wrapText="1"/>
    </xf>
    <xf numFmtId="0" fontId="89" fillId="0" borderId="0" xfId="0" applyFont="1" applyFill="1" applyBorder="1" applyAlignment="1">
      <alignment horizontal="center" vertical="center" wrapText="1"/>
    </xf>
    <xf numFmtId="15" fontId="92" fillId="0" borderId="0" xfId="0" applyNumberFormat="1" applyFont="1" applyFill="1" applyBorder="1" applyAlignment="1">
      <alignment horizontal="center" vertical="center" wrapText="1"/>
    </xf>
    <xf numFmtId="0" fontId="92" fillId="0" borderId="0" xfId="0" applyFont="1" applyFill="1" applyBorder="1" applyAlignment="1">
      <alignment horizontal="center" vertical="center" wrapText="1"/>
    </xf>
    <xf numFmtId="0" fontId="88" fillId="0" borderId="0" xfId="0" applyFont="1" applyFill="1" applyBorder="1" applyAlignment="1">
      <alignment horizontal="center" vertical="center" wrapText="1"/>
    </xf>
    <xf numFmtId="170" fontId="90" fillId="3" borderId="3" xfId="751" applyNumberFormat="1" applyFont="1" applyFill="1" applyBorder="1" applyAlignment="1" applyProtection="1">
      <protection locked="0"/>
    </xf>
    <xf numFmtId="170" fontId="90" fillId="3" borderId="0" xfId="751" applyNumberFormat="1" applyFont="1" applyFill="1" applyAlignment="1" applyProtection="1">
      <alignment horizontal="left"/>
      <protection locked="0"/>
    </xf>
    <xf numFmtId="170" fontId="92" fillId="3" borderId="0" xfId="751" applyNumberFormat="1" applyFont="1" applyFill="1" applyAlignment="1" applyProtection="1">
      <alignment horizontal="left"/>
      <protection locked="0"/>
    </xf>
    <xf numFmtId="0" fontId="144" fillId="0" borderId="0" xfId="291" applyFont="1" applyFill="1" applyAlignment="1">
      <alignment horizontal="right" vertical="center" wrapText="1"/>
    </xf>
    <xf numFmtId="0" fontId="143" fillId="0" borderId="0" xfId="291" applyFont="1" applyFill="1" applyAlignment="1">
      <alignment horizontal="right" vertical="center" wrapText="1"/>
    </xf>
    <xf numFmtId="0" fontId="89" fillId="3" borderId="0" xfId="0" applyFont="1" applyFill="1" applyAlignment="1">
      <alignment horizontal="center" vertical="center" wrapText="1"/>
    </xf>
    <xf numFmtId="15" fontId="92" fillId="3" borderId="0" xfId="0" applyNumberFormat="1" applyFont="1" applyFill="1" applyAlignment="1">
      <alignment horizontal="center" vertical="center"/>
    </xf>
    <xf numFmtId="0" fontId="92" fillId="3" borderId="0" xfId="0" applyFont="1" applyFill="1" applyAlignment="1">
      <alignment horizontal="center" vertical="center"/>
    </xf>
    <xf numFmtId="0" fontId="90" fillId="4" borderId="7" xfId="8" applyFont="1" applyFill="1" applyBorder="1" applyAlignment="1">
      <alignment horizontal="center" vertical="center" wrapText="1"/>
    </xf>
    <xf numFmtId="0" fontId="90" fillId="4" borderId="8" xfId="8" applyFont="1" applyFill="1" applyBorder="1" applyAlignment="1">
      <alignment horizontal="center" vertical="center" wrapText="1"/>
    </xf>
    <xf numFmtId="0" fontId="90" fillId="4" borderId="4" xfId="8" applyFont="1" applyFill="1" applyBorder="1" applyAlignment="1">
      <alignment horizontal="center" vertical="center" wrapText="1"/>
    </xf>
    <xf numFmtId="0" fontId="90" fillId="4" borderId="6" xfId="8" applyFont="1" applyFill="1" applyBorder="1" applyAlignment="1">
      <alignment horizontal="center" vertical="center" wrapText="1"/>
    </xf>
    <xf numFmtId="0" fontId="90" fillId="4" borderId="7" xfId="8" applyFont="1" applyFill="1" applyBorder="1" applyAlignment="1" applyProtection="1">
      <alignment horizontal="center" vertical="center" wrapText="1"/>
    </xf>
    <xf numFmtId="0" fontId="90" fillId="4" borderId="8" xfId="8" applyFont="1" applyFill="1" applyBorder="1" applyAlignment="1" applyProtection="1">
      <alignment horizontal="center" vertical="center" wrapText="1"/>
    </xf>
    <xf numFmtId="170" fontId="90" fillId="3" borderId="3" xfId="751" applyNumberFormat="1" applyFont="1" applyFill="1" applyBorder="1" applyAlignment="1" applyProtection="1">
      <alignment horizontal="left"/>
      <protection locked="0"/>
    </xf>
    <xf numFmtId="0" fontId="88" fillId="0" borderId="4" xfId="2" applyNumberFormat="1" applyFont="1" applyFill="1" applyBorder="1" applyAlignment="1" applyProtection="1">
      <alignment horizontal="left" vertical="center" wrapText="1"/>
    </xf>
    <xf numFmtId="0" fontId="88" fillId="0" borderId="6" xfId="2" applyNumberFormat="1" applyFont="1" applyFill="1" applyBorder="1" applyAlignment="1" applyProtection="1">
      <alignment horizontal="left" vertical="center" wrapText="1"/>
    </xf>
    <xf numFmtId="0" fontId="90" fillId="4" borderId="7" xfId="2" applyNumberFormat="1" applyFont="1" applyFill="1" applyBorder="1" applyAlignment="1" applyProtection="1">
      <alignment horizontal="center" vertical="center" wrapText="1"/>
    </xf>
    <xf numFmtId="0" fontId="90" fillId="4" borderId="8" xfId="2" applyNumberFormat="1" applyFont="1" applyFill="1" applyBorder="1" applyAlignment="1" applyProtection="1">
      <alignment horizontal="center" vertical="center" wrapText="1"/>
    </xf>
    <xf numFmtId="0" fontId="92" fillId="0" borderId="3" xfId="908" applyFont="1" applyFill="1" applyBorder="1" applyAlignment="1">
      <alignment horizontal="left" vertical="center"/>
    </xf>
    <xf numFmtId="49" fontId="88" fillId="0" borderId="4" xfId="2" applyNumberFormat="1" applyFont="1" applyFill="1" applyBorder="1" applyAlignment="1" applyProtection="1">
      <alignment horizontal="left" vertical="center" wrapText="1"/>
    </xf>
    <xf numFmtId="49" fontId="88" fillId="0" borderId="6" xfId="2" applyNumberFormat="1" applyFont="1" applyFill="1" applyBorder="1" applyAlignment="1" applyProtection="1">
      <alignment horizontal="left" vertical="center" wrapText="1"/>
    </xf>
    <xf numFmtId="0" fontId="90" fillId="4" borderId="40" xfId="2" applyNumberFormat="1" applyFont="1" applyFill="1" applyBorder="1" applyAlignment="1" applyProtection="1">
      <alignment horizontal="center" vertical="center" wrapText="1"/>
    </xf>
    <xf numFmtId="0" fontId="90" fillId="4" borderId="41" xfId="2" applyNumberFormat="1" applyFont="1" applyFill="1" applyBorder="1" applyAlignment="1" applyProtection="1">
      <alignment horizontal="center" vertical="center" wrapText="1"/>
    </xf>
    <xf numFmtId="0" fontId="90" fillId="4" borderId="42" xfId="2" applyNumberFormat="1" applyFont="1" applyFill="1" applyBorder="1" applyAlignment="1" applyProtection="1">
      <alignment horizontal="center" vertical="center" wrapText="1"/>
    </xf>
    <xf numFmtId="0" fontId="90" fillId="4" borderId="43" xfId="2" applyNumberFormat="1" applyFont="1" applyFill="1" applyBorder="1" applyAlignment="1" applyProtection="1">
      <alignment horizontal="center" vertical="center" wrapText="1"/>
    </xf>
    <xf numFmtId="170" fontId="90" fillId="4" borderId="4" xfId="907" applyNumberFormat="1" applyFont="1" applyFill="1" applyBorder="1" applyAlignment="1" applyProtection="1">
      <alignment horizontal="center" vertical="center" wrapText="1"/>
    </xf>
    <xf numFmtId="170" fontId="90" fillId="4" borderId="6" xfId="907" applyNumberFormat="1" applyFont="1" applyFill="1" applyBorder="1" applyAlignment="1" applyProtection="1">
      <alignment horizontal="center" vertical="center" wrapText="1"/>
    </xf>
    <xf numFmtId="49" fontId="88" fillId="3" borderId="4" xfId="894" applyNumberFormat="1" applyFont="1" applyFill="1" applyBorder="1" applyAlignment="1" applyProtection="1">
      <alignment horizontal="left" vertical="center" wrapText="1"/>
    </xf>
    <xf numFmtId="49" fontId="88" fillId="3" borderId="5" xfId="894" applyNumberFormat="1" applyFont="1" applyFill="1" applyBorder="1" applyAlignment="1" applyProtection="1">
      <alignment horizontal="left" vertical="center" wrapText="1"/>
    </xf>
    <xf numFmtId="49" fontId="88" fillId="3" borderId="6" xfId="894" applyNumberFormat="1" applyFont="1" applyFill="1" applyBorder="1" applyAlignment="1" applyProtection="1">
      <alignment horizontal="left" vertical="center" wrapText="1"/>
    </xf>
    <xf numFmtId="0" fontId="90" fillId="4" borderId="7" xfId="894" applyFont="1" applyFill="1" applyBorder="1" applyAlignment="1">
      <alignment horizontal="center" vertical="center" wrapText="1"/>
    </xf>
    <xf numFmtId="0" fontId="90" fillId="4" borderId="8" xfId="894" applyFont="1" applyFill="1" applyBorder="1" applyAlignment="1">
      <alignment horizontal="center" vertical="center" wrapText="1"/>
    </xf>
    <xf numFmtId="0" fontId="90" fillId="4" borderId="40" xfId="894" applyFont="1" applyFill="1" applyBorder="1" applyAlignment="1">
      <alignment horizontal="center" vertical="center" wrapText="1"/>
    </xf>
    <xf numFmtId="0" fontId="90" fillId="4" borderId="3" xfId="894" applyFont="1" applyFill="1" applyBorder="1" applyAlignment="1">
      <alignment horizontal="center" vertical="center" wrapText="1"/>
    </xf>
    <xf numFmtId="0" fontId="90" fillId="4" borderId="41" xfId="894" applyFont="1" applyFill="1" applyBorder="1" applyAlignment="1">
      <alignment horizontal="center" vertical="center" wrapText="1"/>
    </xf>
    <xf numFmtId="0" fontId="90" fillId="4" borderId="42" xfId="894" applyFont="1" applyFill="1" applyBorder="1" applyAlignment="1">
      <alignment horizontal="center" vertical="center" wrapText="1"/>
    </xf>
    <xf numFmtId="0" fontId="90" fillId="4" borderId="2" xfId="894" applyFont="1" applyFill="1" applyBorder="1" applyAlignment="1">
      <alignment horizontal="center" vertical="center" wrapText="1"/>
    </xf>
    <xf numFmtId="0" fontId="90" fillId="4" borderId="43" xfId="894" applyFont="1" applyFill="1" applyBorder="1" applyAlignment="1">
      <alignment horizontal="center" vertical="center" wrapText="1"/>
    </xf>
    <xf numFmtId="0" fontId="90" fillId="4" borderId="1" xfId="894" applyFont="1" applyFill="1" applyBorder="1" applyAlignment="1">
      <alignment horizontal="center" vertical="center" wrapText="1"/>
    </xf>
    <xf numFmtId="0" fontId="89" fillId="0" borderId="0" xfId="908" applyFont="1" applyFill="1" applyAlignment="1">
      <alignment horizontal="center" vertical="center" wrapText="1"/>
    </xf>
    <xf numFmtId="15" fontId="92" fillId="0" borderId="0" xfId="908" applyNumberFormat="1" applyFont="1" applyFill="1" applyAlignment="1">
      <alignment horizontal="center" vertical="center"/>
    </xf>
    <xf numFmtId="0" fontId="92" fillId="0" borderId="0" xfId="908" applyFont="1" applyFill="1" applyAlignment="1">
      <alignment horizontal="center" vertical="center"/>
    </xf>
    <xf numFmtId="0" fontId="165" fillId="3" borderId="0" xfId="0" applyFont="1" applyFill="1" applyAlignment="1">
      <alignment horizontal="right" vertical="center" wrapText="1"/>
    </xf>
    <xf numFmtId="0" fontId="142" fillId="3" borderId="0" xfId="0" applyFont="1" applyFill="1" applyAlignment="1">
      <alignment horizontal="right" vertical="center" wrapText="1"/>
    </xf>
    <xf numFmtId="15" fontId="92" fillId="3" borderId="0" xfId="0" quotePrefix="1" applyNumberFormat="1" applyFont="1" applyFill="1" applyAlignment="1">
      <alignment horizontal="center" vertical="center"/>
    </xf>
    <xf numFmtId="0" fontId="90" fillId="3" borderId="0" xfId="0" applyFont="1" applyFill="1" applyAlignment="1">
      <alignment horizontal="left" vertical="center" wrapText="1"/>
    </xf>
    <xf numFmtId="0" fontId="88" fillId="3" borderId="0" xfId="0" applyFont="1" applyFill="1" applyAlignment="1">
      <alignment horizontal="left" vertical="center" wrapText="1"/>
    </xf>
    <xf numFmtId="3" fontId="88" fillId="3" borderId="0" xfId="0" applyNumberFormat="1" applyFont="1" applyFill="1" applyAlignment="1">
      <alignment horizontal="left" vertical="center" wrapText="1"/>
    </xf>
    <xf numFmtId="0" fontId="88" fillId="3" borderId="0" xfId="0" applyNumberFormat="1" applyFont="1" applyFill="1" applyAlignment="1">
      <alignment horizontal="left" vertical="center" wrapText="1"/>
    </xf>
    <xf numFmtId="0" fontId="141" fillId="3" borderId="2" xfId="8" applyFont="1" applyFill="1" applyBorder="1" applyAlignment="1">
      <alignment horizontal="left"/>
    </xf>
    <xf numFmtId="0" fontId="93" fillId="4" borderId="7" xfId="8" applyFont="1" applyFill="1" applyBorder="1" applyAlignment="1">
      <alignment horizontal="center" vertical="center" wrapText="1"/>
    </xf>
    <xf numFmtId="0" fontId="93" fillId="4" borderId="8" xfId="8" applyFont="1" applyFill="1" applyBorder="1" applyAlignment="1">
      <alignment horizontal="center" vertical="center" wrapText="1"/>
    </xf>
    <xf numFmtId="0" fontId="93" fillId="4" borderId="1" xfId="8" applyFont="1" applyFill="1" applyBorder="1" applyAlignment="1">
      <alignment horizontal="center" vertical="center" wrapText="1"/>
    </xf>
    <xf numFmtId="0" fontId="98" fillId="3" borderId="3" xfId="8" applyFont="1" applyFill="1" applyBorder="1" applyAlignment="1">
      <alignment horizontal="left"/>
    </xf>
    <xf numFmtId="0" fontId="88" fillId="0" borderId="0" xfId="0" applyFont="1" applyFill="1" applyAlignment="1">
      <alignment vertical="center" wrapText="1"/>
    </xf>
    <xf numFmtId="3" fontId="138" fillId="0" borderId="0" xfId="11" applyNumberFormat="1" applyFont="1" applyFill="1" applyAlignment="1">
      <alignment horizontal="left" vertical="center" wrapText="1"/>
    </xf>
    <xf numFmtId="0" fontId="92" fillId="0" borderId="3" xfId="0" applyFont="1" applyFill="1" applyBorder="1" applyAlignment="1">
      <alignment horizontal="left" vertical="center"/>
    </xf>
    <xf numFmtId="0" fontId="90" fillId="4" borderId="1" xfId="2" applyNumberFormat="1" applyFont="1" applyFill="1" applyBorder="1" applyAlignment="1" applyProtection="1">
      <alignment horizontal="center" vertical="center" wrapText="1"/>
    </xf>
    <xf numFmtId="170" fontId="90" fillId="4" borderId="1" xfId="1" applyNumberFormat="1" applyFont="1" applyFill="1" applyBorder="1" applyAlignment="1" applyProtection="1">
      <alignment horizontal="center" vertical="center" wrapText="1"/>
    </xf>
    <xf numFmtId="0" fontId="90" fillId="0" borderId="0" xfId="0" applyFont="1" applyFill="1" applyAlignment="1">
      <alignment horizontal="center" wrapText="1"/>
    </xf>
    <xf numFmtId="0" fontId="90" fillId="0" borderId="7" xfId="2" applyNumberFormat="1" applyFont="1" applyFill="1" applyBorder="1" applyAlignment="1" applyProtection="1">
      <alignment horizontal="center" vertical="center" wrapText="1"/>
    </xf>
    <xf numFmtId="0" fontId="90" fillId="0" borderId="8" xfId="2" applyNumberFormat="1" applyFont="1" applyFill="1" applyBorder="1" applyAlignment="1" applyProtection="1">
      <alignment horizontal="center" vertical="center" wrapText="1"/>
    </xf>
    <xf numFmtId="170" fontId="90" fillId="0" borderId="4" xfId="1" applyNumberFormat="1" applyFont="1" applyFill="1" applyBorder="1" applyAlignment="1" applyProtection="1">
      <alignment horizontal="center" vertical="center" wrapText="1"/>
    </xf>
    <xf numFmtId="170" fontId="90" fillId="0" borderId="6" xfId="1" applyNumberFormat="1" applyFont="1" applyFill="1" applyBorder="1" applyAlignment="1" applyProtection="1">
      <alignment horizontal="center" vertical="center" wrapText="1"/>
    </xf>
    <xf numFmtId="170" fontId="90" fillId="0" borderId="7" xfId="1" applyNumberFormat="1" applyFont="1" applyFill="1" applyBorder="1" applyAlignment="1" applyProtection="1">
      <alignment horizontal="center" vertical="center" wrapText="1"/>
    </xf>
    <xf numFmtId="170" fontId="90" fillId="0" borderId="8" xfId="1"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0" fontId="98" fillId="0" borderId="0" xfId="0" applyFont="1" applyFill="1" applyAlignment="1">
      <alignment horizontal="center" vertical="center" wrapText="1"/>
    </xf>
    <xf numFmtId="0" fontId="100" fillId="0" borderId="0" xfId="0" applyFont="1" applyFill="1" applyAlignment="1">
      <alignment horizontal="center" vertical="center" wrapText="1"/>
    </xf>
    <xf numFmtId="15" fontId="98" fillId="0" borderId="0" xfId="0" applyNumberFormat="1" applyFont="1" applyFill="1" applyAlignment="1">
      <alignment horizontal="center" vertical="center"/>
    </xf>
    <xf numFmtId="0" fontId="98" fillId="0" borderId="0" xfId="0" applyFont="1" applyFill="1" applyAlignment="1">
      <alignment horizontal="center" vertical="center"/>
    </xf>
    <xf numFmtId="0" fontId="94" fillId="0" borderId="0" xfId="0" applyFont="1" applyFill="1" applyAlignment="1">
      <alignment vertical="center" wrapText="1"/>
    </xf>
    <xf numFmtId="3" fontId="91" fillId="0" borderId="0" xfId="8"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3" fontId="95" fillId="0" borderId="0" xfId="8" applyNumberFormat="1" applyFont="1" applyFill="1" applyAlignment="1">
      <alignment horizontal="left" vertical="center" wrapText="1"/>
    </xf>
    <xf numFmtId="3" fontId="95" fillId="0" borderId="0" xfId="11" applyNumberFormat="1" applyFont="1" applyFill="1" applyAlignment="1">
      <alignment horizontal="left" vertical="center" wrapText="1"/>
    </xf>
  </cellXfs>
  <cellStyles count="1024">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heck Cell" xfId="768" builtinId="23" customBuiltin="1"/>
    <cellStyle name="Check Cell 2" xfId="505"/>
    <cellStyle name="Check Cell 3" xfId="961"/>
    <cellStyle name="CHUONG" xfId="98"/>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70" xfId="1023"/>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h" xfId="393"/>
    <cellStyle name="Thanh" xfId="394"/>
    <cellStyle name="thuy" xfId="395"/>
    <cellStyle name="Thuyet minh" xfId="396"/>
    <cellStyle name="thvt" xfId="397"/>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viet" xfId="402"/>
    <cellStyle name="viet2" xfId="403"/>
    <cellStyle name="vnhead1" xfId="404"/>
    <cellStyle name="vnhead3" xfId="405"/>
    <cellStyle name="vntxt1" xfId="406"/>
    <cellStyle name="vntxt1 2" xfId="407"/>
    <cellStyle name="vntxt2" xfId="408"/>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1323975</xdr:colOff>
      <xdr:row>1</xdr:row>
      <xdr:rowOff>342900</xdr:rowOff>
    </xdr:to>
    <xdr:pic>
      <xdr:nvPicPr>
        <xdr:cNvPr id="4"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1136803</xdr:colOff>
      <xdr:row>1</xdr:row>
      <xdr:rowOff>235479</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2"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14575"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3"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0250" cy="0"/>
        </a:xfrm>
        <a:prstGeom prst="rect">
          <a:avLst/>
        </a:prstGeom>
        <a:noFill/>
        <a:ln w="1">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1276910</xdr:colOff>
      <xdr:row>0</xdr:row>
      <xdr:rowOff>723900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399423</xdr:colOff>
      <xdr:row>1</xdr:row>
      <xdr:rowOff>19050</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970923</xdr:colOff>
      <xdr:row>1</xdr:row>
      <xdr:rowOff>85725</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1003190</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1010037</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841948</xdr:colOff>
      <xdr:row>1</xdr:row>
      <xdr:rowOff>222873</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839147</xdr:colOff>
      <xdr:row>1</xdr:row>
      <xdr:rowOff>202142</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D25" sqref="D25"/>
    </sheetView>
  </sheetViews>
  <sheetFormatPr defaultColWidth="9.140625" defaultRowHeight="15"/>
  <cols>
    <col min="1" max="1" width="12.5703125" style="2" customWidth="1"/>
    <col min="2" max="2" width="23.7109375" style="2" customWidth="1"/>
    <col min="3" max="3" width="31.42578125" style="2" bestFit="1" customWidth="1"/>
    <col min="4" max="4" width="27.85546875" style="2" customWidth="1"/>
    <col min="5" max="16384" width="9.140625" style="2"/>
  </cols>
  <sheetData>
    <row r="1" spans="1:11" s="540" customFormat="1" ht="10.5">
      <c r="A1" s="539"/>
      <c r="B1" s="539"/>
      <c r="C1" s="539"/>
      <c r="D1" s="539"/>
      <c r="E1" s="539"/>
      <c r="F1" s="539"/>
    </row>
    <row r="2" spans="1:11" s="540" customFormat="1" ht="10.5">
      <c r="A2" s="539"/>
      <c r="B2" s="539"/>
      <c r="C2" s="539"/>
      <c r="D2" s="539"/>
      <c r="E2" s="539"/>
      <c r="F2" s="539"/>
    </row>
    <row r="3" spans="1:11" ht="13.5" customHeight="1">
      <c r="A3" s="121"/>
      <c r="B3" s="122"/>
      <c r="C3" s="121"/>
      <c r="D3" s="121"/>
      <c r="E3" s="121"/>
      <c r="F3" s="121"/>
    </row>
    <row r="4" spans="1:11">
      <c r="A4" s="121"/>
      <c r="B4" s="121"/>
      <c r="C4" s="121"/>
      <c r="D4" s="373"/>
      <c r="E4" s="121"/>
      <c r="F4" s="121"/>
      <c r="J4" s="3">
        <v>5</v>
      </c>
      <c r="K4" s="4"/>
    </row>
    <row r="5" spans="1:11">
      <c r="A5" s="121"/>
      <c r="B5" s="121"/>
      <c r="C5" s="121"/>
      <c r="D5" s="121"/>
      <c r="E5" s="121"/>
      <c r="F5" s="121"/>
      <c r="J5" s="3">
        <v>6</v>
      </c>
      <c r="K5" s="4"/>
    </row>
    <row r="6" spans="1:11">
      <c r="A6" s="121"/>
      <c r="B6" s="121"/>
      <c r="C6" s="121"/>
      <c r="D6" s="121"/>
      <c r="E6" s="121"/>
      <c r="F6" s="121"/>
      <c r="J6" s="3">
        <v>7</v>
      </c>
      <c r="K6" s="4"/>
    </row>
    <row r="7" spans="1:11">
      <c r="A7" s="121"/>
      <c r="B7" s="431" t="s">
        <v>964</v>
      </c>
      <c r="C7" s="428">
        <f>BCTinhHinhTaiChinh_06105!E41-BCTaiSan_06134!D32</f>
        <v>0</v>
      </c>
      <c r="D7" s="428">
        <f>BCTinhHinhTaiChinh_06105!F41-BCTaiSan_06134!E32</f>
        <v>0</v>
      </c>
      <c r="E7" s="121"/>
      <c r="F7" s="121"/>
      <c r="J7" s="3">
        <v>8</v>
      </c>
      <c r="K7" s="4"/>
    </row>
    <row r="8" spans="1:11">
      <c r="A8" s="121"/>
      <c r="B8" s="431" t="s">
        <v>965</v>
      </c>
      <c r="C8" s="429">
        <f>BCTinhHinhTaiChinh_06105!E74-BCTaiSan_06134!D64</f>
        <v>0</v>
      </c>
      <c r="D8" s="428">
        <f>BCTinhHinhTaiChinh_06105!F74-BCTaiSan_06134!E64</f>
        <v>0</v>
      </c>
      <c r="E8" s="121"/>
      <c r="F8" s="121"/>
      <c r="J8" s="3">
        <v>9</v>
      </c>
      <c r="K8" s="4"/>
    </row>
    <row r="9" spans="1:11">
      <c r="A9" s="121"/>
      <c r="B9" s="431" t="s">
        <v>963</v>
      </c>
      <c r="C9" s="429">
        <f>BCTinhHinhTaiChinh_06105!E75-BCTaiSan_06134!D65</f>
        <v>0</v>
      </c>
      <c r="D9" s="428">
        <f>BCTinhHinhTaiChinh_06105!F75-BCTaiSan_06134!E65</f>
        <v>0</v>
      </c>
      <c r="E9" s="121"/>
      <c r="F9" s="121"/>
      <c r="J9" s="3">
        <v>10</v>
      </c>
      <c r="K9" s="4"/>
    </row>
    <row r="10" spans="1:11">
      <c r="A10" s="121"/>
      <c r="B10" s="431" t="s">
        <v>966</v>
      </c>
      <c r="C10" s="429">
        <f>BCThuNhap_06203!F14-BCThuNhap_06203!F18-BCThuNhap_06203!F22-BCKetQuaHoatDong_06135!D14</f>
        <v>0</v>
      </c>
      <c r="D10" s="430"/>
      <c r="E10" s="121"/>
      <c r="F10" s="121"/>
      <c r="J10" s="3">
        <v>11</v>
      </c>
      <c r="K10" s="4"/>
    </row>
    <row r="11" spans="1:11">
      <c r="A11" s="121"/>
      <c r="B11" s="431" t="s">
        <v>967</v>
      </c>
      <c r="C11" s="429">
        <f>BCThuNhap_06203!F26+BCThuNhap_06203!F31-BCKetQuaHoatDong_06135!D19</f>
        <v>0</v>
      </c>
      <c r="D11" s="428">
        <f>BCThuNhap_06203!G26+BCThuNhap_06203!G31-BCKetQuaHoatDong_06135!F19</f>
        <v>0</v>
      </c>
      <c r="E11" s="121"/>
      <c r="F11" s="121"/>
      <c r="J11" s="3">
        <v>12</v>
      </c>
      <c r="K11" s="4"/>
    </row>
    <row r="12" spans="1:11">
      <c r="A12" s="121"/>
      <c r="B12" s="431" t="s">
        <v>968</v>
      </c>
      <c r="C12" s="428">
        <f>BCTinhHinhTaiChinh_06105!E80-BCTinhHinhTaiChinh_06105!F80-BCThuNhap_06203!F63</f>
        <v>0</v>
      </c>
      <c r="D12" s="428">
        <f>BCKetQuaHoatDong_06135!D54+BCKetQuaHoatDong_06135!D53-BCThuNhap_06203!F63</f>
        <v>0</v>
      </c>
      <c r="E12" s="121"/>
      <c r="F12" s="121"/>
    </row>
    <row r="13" spans="1:11">
      <c r="A13" s="121"/>
      <c r="B13" s="121" t="s">
        <v>969</v>
      </c>
      <c r="C13" s="428">
        <f>BCDanhMucDauTu_06136!F59-BCTaiSan_06134!D32</f>
        <v>0</v>
      </c>
      <c r="D13" s="428">
        <f>B03_181!D22-BCTinhHinhTaiChinh_06105!E75</f>
        <v>0</v>
      </c>
      <c r="E13" s="121"/>
      <c r="F13" s="121"/>
    </row>
    <row r="14" spans="1:11">
      <c r="A14" s="121"/>
      <c r="B14" s="130"/>
      <c r="C14" s="131"/>
      <c r="D14" s="121"/>
      <c r="E14" s="121"/>
      <c r="F14" s="121"/>
    </row>
    <row r="15" spans="1:11">
      <c r="A15" s="121"/>
      <c r="B15" s="121"/>
      <c r="C15" s="131"/>
      <c r="D15" s="121"/>
      <c r="E15" s="121"/>
      <c r="F15" s="121"/>
    </row>
    <row r="16" spans="1:11">
      <c r="A16" s="121"/>
      <c r="B16" s="121"/>
      <c r="C16" s="121"/>
      <c r="D16" s="121"/>
      <c r="E16" s="121"/>
      <c r="F16" s="121"/>
    </row>
    <row r="17" spans="1:9">
      <c r="A17" s="121"/>
      <c r="B17" s="121"/>
      <c r="C17" s="121" t="s">
        <v>1067</v>
      </c>
      <c r="D17" s="121"/>
      <c r="E17" s="121"/>
      <c r="F17" s="121"/>
    </row>
    <row r="18" spans="1:9">
      <c r="A18" s="121"/>
      <c r="B18" s="121"/>
      <c r="C18" s="121"/>
      <c r="D18" s="121"/>
      <c r="E18" s="121"/>
      <c r="F18" s="121"/>
    </row>
    <row r="19" spans="1:9">
      <c r="A19" s="121"/>
      <c r="B19" s="121"/>
      <c r="C19" s="121"/>
      <c r="D19" s="121" t="s">
        <v>972</v>
      </c>
      <c r="E19" s="121"/>
      <c r="F19" s="121"/>
    </row>
    <row r="20" spans="1:9" ht="30">
      <c r="A20" s="121"/>
      <c r="B20" s="121"/>
      <c r="C20" s="427" t="s">
        <v>1074</v>
      </c>
      <c r="D20" s="121"/>
      <c r="E20" s="121"/>
      <c r="F20" s="121"/>
    </row>
    <row r="21" spans="1:9">
      <c r="A21" s="121"/>
      <c r="B21" s="132"/>
      <c r="C21" s="426" t="s">
        <v>1075</v>
      </c>
      <c r="D21" s="132"/>
      <c r="E21" s="121"/>
      <c r="F21" s="121"/>
    </row>
    <row r="22" spans="1:9">
      <c r="A22" s="121"/>
      <c r="B22" s="132"/>
      <c r="C22" s="121"/>
      <c r="D22" s="132"/>
      <c r="E22" s="121"/>
      <c r="F22" s="121" t="s">
        <v>973</v>
      </c>
    </row>
    <row r="23" spans="1:9">
      <c r="A23" s="121"/>
      <c r="B23" s="133"/>
      <c r="C23" s="121" t="s">
        <v>1076</v>
      </c>
      <c r="D23" s="133"/>
      <c r="E23" s="121"/>
      <c r="F23" s="121"/>
    </row>
    <row r="24" spans="1:9">
      <c r="A24" s="121"/>
      <c r="B24" s="121"/>
      <c r="C24" s="121"/>
      <c r="D24" s="121"/>
      <c r="E24" s="121"/>
      <c r="F24" s="121"/>
      <c r="I24" s="2" t="s">
        <v>971</v>
      </c>
    </row>
    <row r="25" spans="1:9" ht="21">
      <c r="A25" s="121"/>
      <c r="B25" s="121"/>
      <c r="C25" s="435" t="s">
        <v>1077</v>
      </c>
      <c r="D25" s="435" t="s">
        <v>1071</v>
      </c>
      <c r="E25" s="121"/>
      <c r="F25" s="121"/>
    </row>
    <row r="26" spans="1:9">
      <c r="A26" s="121"/>
      <c r="B26" s="121"/>
      <c r="C26" s="121"/>
      <c r="D26" s="121"/>
      <c r="E26" s="121"/>
      <c r="F26" s="121"/>
    </row>
    <row r="27" spans="1:9">
      <c r="A27" s="121"/>
      <c r="B27" s="121"/>
      <c r="C27" s="121"/>
      <c r="D27" s="121"/>
      <c r="E27" s="121"/>
      <c r="F27" s="121"/>
    </row>
    <row r="28" spans="1:9">
      <c r="A28" s="121"/>
      <c r="B28" s="121"/>
      <c r="C28" s="121"/>
      <c r="D28" s="121"/>
      <c r="E28" s="121"/>
      <c r="F28" s="121"/>
    </row>
    <row r="29" spans="1:9">
      <c r="A29" s="121"/>
      <c r="B29" s="132"/>
      <c r="C29" s="134"/>
      <c r="D29" s="132"/>
      <c r="E29" s="121"/>
      <c r="F29" s="121"/>
    </row>
    <row r="30" spans="1:9" ht="14.45" customHeight="1">
      <c r="A30" s="124"/>
      <c r="B30" s="132"/>
      <c r="C30" s="124"/>
      <c r="D30" s="132"/>
      <c r="E30" s="121"/>
      <c r="F30" s="121"/>
    </row>
  </sheetData>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view="pageBreakPreview" zoomScale="85" zoomScaleSheetLayoutView="85" workbookViewId="0">
      <selection activeCell="H1" sqref="H1:V1048576"/>
    </sheetView>
  </sheetViews>
  <sheetFormatPr defaultColWidth="9.140625" defaultRowHeight="12.75"/>
  <cols>
    <col min="1" max="1" width="9.28515625" style="139" bestFit="1" customWidth="1"/>
    <col min="2" max="2" width="30.28515625" style="139" customWidth="1"/>
    <col min="3" max="3" width="9.28515625" style="139" bestFit="1" customWidth="1"/>
    <col min="4" max="4" width="12.5703125" style="139" customWidth="1"/>
    <col min="5" max="5" width="25.5703125" style="139" customWidth="1"/>
    <col min="6" max="6" width="25.42578125" style="139" customWidth="1"/>
    <col min="7" max="7" width="29.42578125" style="177" customWidth="1"/>
    <col min="8" max="16384" width="9.140625" style="139"/>
  </cols>
  <sheetData>
    <row r="1" spans="1:7" s="516" customFormat="1" ht="29.25" customHeight="1">
      <c r="A1" s="750" t="s">
        <v>857</v>
      </c>
      <c r="B1" s="750"/>
      <c r="C1" s="750"/>
      <c r="D1" s="750"/>
      <c r="E1" s="750"/>
      <c r="F1" s="750"/>
      <c r="G1" s="750"/>
    </row>
    <row r="2" spans="1:7" s="516" customFormat="1" ht="43.15" customHeight="1">
      <c r="A2" s="751" t="s">
        <v>858</v>
      </c>
      <c r="B2" s="751"/>
      <c r="C2" s="751"/>
      <c r="D2" s="751"/>
      <c r="E2" s="751"/>
      <c r="F2" s="751"/>
      <c r="G2" s="751"/>
    </row>
    <row r="3" spans="1:7" ht="37.15" customHeight="1">
      <c r="A3" s="824" t="s">
        <v>794</v>
      </c>
      <c r="B3" s="824"/>
      <c r="C3" s="824"/>
      <c r="D3" s="824"/>
      <c r="E3" s="824"/>
      <c r="F3" s="824"/>
      <c r="G3" s="824"/>
    </row>
    <row r="4" spans="1:7" ht="14.25" customHeight="1">
      <c r="A4" s="817" t="s">
        <v>1075</v>
      </c>
      <c r="B4" s="754"/>
      <c r="C4" s="754"/>
      <c r="D4" s="754"/>
      <c r="E4" s="754"/>
      <c r="F4" s="754"/>
      <c r="G4" s="754"/>
    </row>
    <row r="5" spans="1:7" ht="13.5" customHeight="1">
      <c r="A5" s="589"/>
      <c r="B5" s="589"/>
      <c r="C5" s="589"/>
      <c r="D5" s="589"/>
      <c r="E5" s="589"/>
      <c r="F5" s="589"/>
      <c r="G5" s="257"/>
    </row>
    <row r="6" spans="1:7" ht="31.5" customHeight="1">
      <c r="A6" s="145" t="s">
        <v>280</v>
      </c>
      <c r="B6" s="565" t="s">
        <v>698</v>
      </c>
      <c r="C6" s="756" t="s">
        <v>1062</v>
      </c>
      <c r="D6" s="756"/>
      <c r="E6" s="756"/>
      <c r="F6" s="756"/>
      <c r="G6" s="756"/>
    </row>
    <row r="7" spans="1:7" ht="31.5" customHeight="1">
      <c r="A7" s="145" t="s">
        <v>281</v>
      </c>
      <c r="B7" s="565" t="s">
        <v>700</v>
      </c>
      <c r="C7" s="756" t="s">
        <v>1056</v>
      </c>
      <c r="D7" s="756"/>
      <c r="E7" s="756"/>
      <c r="F7" s="756"/>
      <c r="G7" s="756"/>
    </row>
    <row r="8" spans="1:7" ht="31.5" customHeight="1">
      <c r="A8" s="145" t="s">
        <v>282</v>
      </c>
      <c r="B8" s="565" t="s">
        <v>702</v>
      </c>
      <c r="C8" s="756" t="s">
        <v>1065</v>
      </c>
      <c r="D8" s="756"/>
      <c r="E8" s="756"/>
      <c r="F8" s="756"/>
      <c r="G8" s="756"/>
    </row>
    <row r="9" spans="1:7" ht="31.5" customHeight="1">
      <c r="A9" s="145" t="s">
        <v>419</v>
      </c>
      <c r="B9" s="590" t="s">
        <v>993</v>
      </c>
      <c r="C9" s="816" t="s">
        <v>1066</v>
      </c>
      <c r="D9" s="816"/>
      <c r="E9" s="816"/>
      <c r="F9" s="816"/>
      <c r="G9" s="816"/>
    </row>
    <row r="10" spans="1:7" ht="25.5">
      <c r="A10" s="145" t="s">
        <v>422</v>
      </c>
      <c r="B10" s="565" t="s">
        <v>704</v>
      </c>
      <c r="C10" s="746" t="s">
        <v>1074</v>
      </c>
      <c r="D10" s="746"/>
      <c r="E10" s="746"/>
      <c r="F10" s="746"/>
      <c r="G10" s="746"/>
    </row>
    <row r="11" spans="1:7">
      <c r="A11" s="145"/>
      <c r="B11" s="565"/>
      <c r="C11" s="588"/>
      <c r="D11" s="588"/>
      <c r="E11" s="588"/>
      <c r="F11" s="588"/>
    </row>
    <row r="12" spans="1:7" ht="17.45" customHeight="1">
      <c r="A12" s="422" t="s">
        <v>801</v>
      </c>
      <c r="B12" s="422"/>
      <c r="C12" s="422"/>
      <c r="D12" s="422"/>
      <c r="E12" s="422"/>
      <c r="F12" s="422"/>
      <c r="G12" s="592" t="s">
        <v>503</v>
      </c>
    </row>
    <row r="13" spans="1:7" ht="68.25" customHeight="1">
      <c r="A13" s="591" t="s">
        <v>43</v>
      </c>
      <c r="B13" s="591" t="s">
        <v>197</v>
      </c>
      <c r="C13" s="591" t="s">
        <v>198</v>
      </c>
      <c r="D13" s="591" t="s">
        <v>199</v>
      </c>
      <c r="E13" s="591" t="s">
        <v>200</v>
      </c>
      <c r="F13" s="591" t="s">
        <v>201</v>
      </c>
      <c r="G13" s="591" t="s">
        <v>202</v>
      </c>
    </row>
    <row r="14" spans="1:7" ht="68.25" customHeight="1">
      <c r="A14" s="591" t="s">
        <v>59</v>
      </c>
      <c r="B14" s="244" t="s">
        <v>859</v>
      </c>
      <c r="C14" s="591"/>
      <c r="D14" s="591"/>
      <c r="E14" s="591"/>
      <c r="F14" s="591"/>
      <c r="G14" s="591"/>
    </row>
    <row r="15" spans="1:7" ht="85.5" customHeight="1">
      <c r="A15" s="593" t="s">
        <v>87</v>
      </c>
      <c r="B15" s="594" t="s">
        <v>885</v>
      </c>
      <c r="C15" s="594">
        <v>2246</v>
      </c>
      <c r="D15" s="595"/>
      <c r="E15" s="594"/>
      <c r="F15" s="596"/>
      <c r="G15" s="597"/>
    </row>
    <row r="16" spans="1:7" s="235" customFormat="1" ht="15">
      <c r="A16" s="108">
        <v>1</v>
      </c>
      <c r="B16" s="598" t="s">
        <v>803</v>
      </c>
      <c r="C16" s="599">
        <v>2246.1</v>
      </c>
      <c r="D16" s="506">
        <v>185000</v>
      </c>
      <c r="E16" s="506">
        <v>24900</v>
      </c>
      <c r="F16" s="506">
        <v>4606500000</v>
      </c>
      <c r="G16" s="109">
        <v>7.6478409481700663E-2</v>
      </c>
    </row>
    <row r="17" spans="1:7" s="235" customFormat="1" ht="15">
      <c r="A17" s="108">
        <v>2</v>
      </c>
      <c r="B17" s="598" t="s">
        <v>1057</v>
      </c>
      <c r="C17" s="599">
        <v>2246.1999999999998</v>
      </c>
      <c r="D17" s="506">
        <v>6000</v>
      </c>
      <c r="E17" s="506">
        <v>137100</v>
      </c>
      <c r="F17" s="506">
        <v>822600000</v>
      </c>
      <c r="G17" s="109">
        <v>1.36570367176049E-2</v>
      </c>
    </row>
    <row r="18" spans="1:7" s="235" customFormat="1" ht="15">
      <c r="A18" s="108">
        <v>3</v>
      </c>
      <c r="B18" s="598" t="s">
        <v>1058</v>
      </c>
      <c r="C18" s="599">
        <v>2246.3000000000002</v>
      </c>
      <c r="D18" s="506">
        <v>13030</v>
      </c>
      <c r="E18" s="506">
        <v>71800</v>
      </c>
      <c r="F18" s="506">
        <v>935554000</v>
      </c>
      <c r="G18" s="109">
        <v>1.5532330816073588E-2</v>
      </c>
    </row>
    <row r="19" spans="1:7" s="235" customFormat="1" ht="15">
      <c r="A19" s="108">
        <v>4</v>
      </c>
      <c r="B19" s="598" t="s">
        <v>804</v>
      </c>
      <c r="C19" s="599">
        <v>2246.4</v>
      </c>
      <c r="D19" s="506">
        <v>37000</v>
      </c>
      <c r="E19" s="506">
        <v>34800</v>
      </c>
      <c r="F19" s="506">
        <v>1287600000</v>
      </c>
      <c r="G19" s="109">
        <v>2.137709759006573E-2</v>
      </c>
    </row>
    <row r="20" spans="1:7" s="235" customFormat="1" ht="15">
      <c r="A20" s="108">
        <v>5</v>
      </c>
      <c r="B20" s="598" t="s">
        <v>805</v>
      </c>
      <c r="C20" s="599">
        <v>2246.5</v>
      </c>
      <c r="D20" s="506">
        <v>122000</v>
      </c>
      <c r="E20" s="506">
        <v>71600</v>
      </c>
      <c r="F20" s="506">
        <v>8735200000</v>
      </c>
      <c r="G20" s="109">
        <v>0.14502424888842974</v>
      </c>
    </row>
    <row r="21" spans="1:7" s="235" customFormat="1" ht="15">
      <c r="A21" s="108">
        <v>6</v>
      </c>
      <c r="B21" s="598" t="s">
        <v>806</v>
      </c>
      <c r="C21" s="599">
        <v>2246.6</v>
      </c>
      <c r="D21" s="506">
        <v>64000</v>
      </c>
      <c r="E21" s="506">
        <v>72300</v>
      </c>
      <c r="F21" s="506">
        <v>4627200000</v>
      </c>
      <c r="G21" s="109">
        <v>7.6822076707636022E-2</v>
      </c>
    </row>
    <row r="22" spans="1:7" s="235" customFormat="1" ht="15">
      <c r="A22" s="108">
        <v>7</v>
      </c>
      <c r="B22" s="598" t="s">
        <v>807</v>
      </c>
      <c r="C22" s="599">
        <v>2246.6999999999998</v>
      </c>
      <c r="D22" s="506">
        <v>127000</v>
      </c>
      <c r="E22" s="506">
        <v>25900</v>
      </c>
      <c r="F22" s="506">
        <v>3289300000</v>
      </c>
      <c r="G22" s="109">
        <v>5.460988436082883E-2</v>
      </c>
    </row>
    <row r="23" spans="1:7" s="235" customFormat="1" ht="15">
      <c r="A23" s="108">
        <v>8</v>
      </c>
      <c r="B23" s="598" t="s">
        <v>814</v>
      </c>
      <c r="C23" s="599">
        <v>2246.8000000000002</v>
      </c>
      <c r="D23" s="506">
        <v>19000</v>
      </c>
      <c r="E23" s="506">
        <v>22550</v>
      </c>
      <c r="F23" s="506">
        <v>428450000</v>
      </c>
      <c r="G23" s="109">
        <v>7.113247485603962E-3</v>
      </c>
    </row>
    <row r="24" spans="1:7" s="235" customFormat="1" ht="15">
      <c r="A24" s="108">
        <v>9</v>
      </c>
      <c r="B24" s="598" t="s">
        <v>808</v>
      </c>
      <c r="C24" s="599">
        <v>2246.9</v>
      </c>
      <c r="D24" s="506">
        <v>171000</v>
      </c>
      <c r="E24" s="506">
        <v>25000</v>
      </c>
      <c r="F24" s="506">
        <v>4275000000</v>
      </c>
      <c r="G24" s="109">
        <v>7.0974753182301176E-2</v>
      </c>
    </row>
    <row r="25" spans="1:7" s="235" customFormat="1" ht="15">
      <c r="A25" s="108">
        <v>10</v>
      </c>
      <c r="B25" s="598" t="s">
        <v>935</v>
      </c>
      <c r="C25" s="600" t="s">
        <v>1055</v>
      </c>
      <c r="D25" s="506">
        <v>93000</v>
      </c>
      <c r="E25" s="506">
        <v>15300</v>
      </c>
      <c r="F25" s="506">
        <v>1422900000</v>
      </c>
      <c r="G25" s="109">
        <v>2.3623386269730137E-2</v>
      </c>
    </row>
    <row r="26" spans="1:7" s="235" customFormat="1" ht="15">
      <c r="A26" s="108">
        <v>11</v>
      </c>
      <c r="B26" s="598" t="s">
        <v>809</v>
      </c>
      <c r="C26" s="599">
        <v>2246.11</v>
      </c>
      <c r="D26" s="506">
        <v>108000</v>
      </c>
      <c r="E26" s="506">
        <v>76300</v>
      </c>
      <c r="F26" s="506">
        <v>8240400000</v>
      </c>
      <c r="G26" s="109">
        <v>0.13680944002887357</v>
      </c>
    </row>
    <row r="27" spans="1:7" s="235" customFormat="1" ht="15">
      <c r="A27" s="108">
        <v>12</v>
      </c>
      <c r="B27" s="598" t="s">
        <v>810</v>
      </c>
      <c r="C27" s="600">
        <v>2246.12</v>
      </c>
      <c r="D27" s="506">
        <v>62000</v>
      </c>
      <c r="E27" s="506">
        <v>26400</v>
      </c>
      <c r="F27" s="506">
        <v>1636800000</v>
      </c>
      <c r="G27" s="109">
        <v>2.717461427106212E-2</v>
      </c>
    </row>
    <row r="28" spans="1:7" s="235" customFormat="1" ht="15">
      <c r="A28" s="108">
        <v>13</v>
      </c>
      <c r="B28" s="598" t="s">
        <v>1059</v>
      </c>
      <c r="C28" s="599">
        <v>2246.13</v>
      </c>
      <c r="D28" s="506">
        <v>25000</v>
      </c>
      <c r="E28" s="506">
        <v>11550</v>
      </c>
      <c r="F28" s="506">
        <v>288750000</v>
      </c>
      <c r="G28" s="109">
        <v>4.7939087675764828E-3</v>
      </c>
    </row>
    <row r="29" spans="1:7" s="235" customFormat="1" ht="15">
      <c r="A29" s="108">
        <v>14</v>
      </c>
      <c r="B29" s="598" t="s">
        <v>811</v>
      </c>
      <c r="C29" s="600">
        <v>2246.14</v>
      </c>
      <c r="D29" s="506">
        <v>96000</v>
      </c>
      <c r="E29" s="506">
        <v>65800</v>
      </c>
      <c r="F29" s="506">
        <v>6316800000</v>
      </c>
      <c r="G29" s="109">
        <v>0.10487329143905498</v>
      </c>
    </row>
    <row r="30" spans="1:7" s="235" customFormat="1" ht="15">
      <c r="A30" s="108">
        <v>15</v>
      </c>
      <c r="B30" s="598" t="s">
        <v>1060</v>
      </c>
      <c r="C30" s="599">
        <v>2246.15</v>
      </c>
      <c r="D30" s="506">
        <v>44850</v>
      </c>
      <c r="E30" s="506">
        <v>52700</v>
      </c>
      <c r="F30" s="506">
        <v>2363595000</v>
      </c>
      <c r="G30" s="109">
        <v>3.9241069414718395E-2</v>
      </c>
    </row>
    <row r="31" spans="1:7" s="235" customFormat="1" ht="15">
      <c r="A31" s="108">
        <v>16</v>
      </c>
      <c r="B31" s="598" t="s">
        <v>812</v>
      </c>
      <c r="C31" s="600">
        <v>2246.16</v>
      </c>
      <c r="D31" s="506">
        <v>165000</v>
      </c>
      <c r="E31" s="506">
        <v>32750</v>
      </c>
      <c r="F31" s="506">
        <v>5403750000</v>
      </c>
      <c r="G31" s="109">
        <v>8.9714578364645609E-2</v>
      </c>
    </row>
    <row r="32" spans="1:7" s="235" customFormat="1" ht="15">
      <c r="A32" s="108">
        <v>17</v>
      </c>
      <c r="B32" s="598" t="s">
        <v>896</v>
      </c>
      <c r="C32" s="599">
        <v>2246.17</v>
      </c>
      <c r="D32" s="506">
        <v>48000</v>
      </c>
      <c r="E32" s="506">
        <v>15900</v>
      </c>
      <c r="F32" s="506">
        <v>763200000</v>
      </c>
      <c r="G32" s="109">
        <v>1.2670861199703452E-2</v>
      </c>
    </row>
    <row r="33" spans="1:7" s="235" customFormat="1" ht="15">
      <c r="A33" s="108">
        <v>18</v>
      </c>
      <c r="B33" s="598" t="s">
        <v>813</v>
      </c>
      <c r="C33" s="600">
        <v>2246.1799999999998</v>
      </c>
      <c r="D33" s="506">
        <v>139000</v>
      </c>
      <c r="E33" s="506">
        <v>27100</v>
      </c>
      <c r="F33" s="506">
        <v>3766900000</v>
      </c>
      <c r="G33" s="109">
        <v>6.2539133979511177E-2</v>
      </c>
    </row>
    <row r="34" spans="1:7" s="235" customFormat="1" ht="25.5">
      <c r="A34" s="108"/>
      <c r="B34" s="594" t="s">
        <v>203</v>
      </c>
      <c r="C34" s="594">
        <v>2247</v>
      </c>
      <c r="D34" s="595">
        <v>1524880</v>
      </c>
      <c r="E34" s="595"/>
      <c r="F34" s="595">
        <v>59210499000</v>
      </c>
      <c r="G34" s="345">
        <v>0.9830293689651205</v>
      </c>
    </row>
    <row r="35" spans="1:7" s="235" customFormat="1" ht="90.75" customHeight="1">
      <c r="A35" s="594" t="s">
        <v>61</v>
      </c>
      <c r="B35" s="594" t="s">
        <v>860</v>
      </c>
      <c r="C35" s="594">
        <v>2248</v>
      </c>
      <c r="D35" s="595"/>
      <c r="E35" s="601"/>
      <c r="F35" s="595"/>
      <c r="G35" s="109">
        <v>0</v>
      </c>
    </row>
    <row r="36" spans="1:7" s="235" customFormat="1" ht="25.5">
      <c r="A36" s="594"/>
      <c r="B36" s="594" t="s">
        <v>203</v>
      </c>
      <c r="C36" s="594">
        <v>2249</v>
      </c>
      <c r="D36" s="243"/>
      <c r="E36" s="243"/>
      <c r="F36" s="243"/>
      <c r="G36" s="109">
        <v>0</v>
      </c>
    </row>
    <row r="37" spans="1:7" s="235" customFormat="1" ht="25.5">
      <c r="A37" s="594"/>
      <c r="B37" s="594" t="s">
        <v>204</v>
      </c>
      <c r="C37" s="594">
        <v>2250</v>
      </c>
      <c r="D37" s="595">
        <v>1524880</v>
      </c>
      <c r="E37" s="595"/>
      <c r="F37" s="595">
        <v>59210499000</v>
      </c>
      <c r="G37" s="345">
        <v>0.9830293689651205</v>
      </c>
    </row>
    <row r="38" spans="1:7" s="602" customFormat="1" ht="25.5">
      <c r="A38" s="594" t="s">
        <v>60</v>
      </c>
      <c r="B38" s="594" t="s">
        <v>205</v>
      </c>
      <c r="C38" s="594">
        <v>2251</v>
      </c>
      <c r="D38" s="595"/>
      <c r="E38" s="601"/>
      <c r="F38" s="595"/>
      <c r="G38" s="109">
        <v>0</v>
      </c>
    </row>
    <row r="39" spans="1:7" s="602" customFormat="1" ht="25.5">
      <c r="A39" s="108"/>
      <c r="B39" s="594" t="s">
        <v>203</v>
      </c>
      <c r="C39" s="594">
        <v>2252</v>
      </c>
      <c r="D39" s="243"/>
      <c r="E39" s="243"/>
      <c r="F39" s="243"/>
      <c r="G39" s="109">
        <v>0</v>
      </c>
    </row>
    <row r="40" spans="1:7" s="602" customFormat="1" ht="25.5">
      <c r="A40" s="594" t="s">
        <v>92</v>
      </c>
      <c r="B40" s="594" t="s">
        <v>206</v>
      </c>
      <c r="C40" s="594">
        <v>2253</v>
      </c>
      <c r="D40" s="601"/>
      <c r="E40" s="601"/>
      <c r="F40" s="601"/>
      <c r="G40" s="109">
        <v>0</v>
      </c>
    </row>
    <row r="41" spans="1:7" s="602" customFormat="1" ht="30" customHeight="1">
      <c r="A41" s="108">
        <v>1</v>
      </c>
      <c r="B41" s="108" t="s">
        <v>1069</v>
      </c>
      <c r="C41" s="108">
        <v>2253.1</v>
      </c>
      <c r="D41" s="603"/>
      <c r="E41" s="603"/>
      <c r="F41" s="604">
        <v>0</v>
      </c>
      <c r="G41" s="109">
        <v>0</v>
      </c>
    </row>
    <row r="42" spans="1:7" s="602" customFormat="1" ht="31.5" customHeight="1">
      <c r="A42" s="108">
        <v>2</v>
      </c>
      <c r="B42" s="108" t="s">
        <v>1068</v>
      </c>
      <c r="C42" s="108">
        <v>2253.1999999999998</v>
      </c>
      <c r="D42" s="598"/>
      <c r="E42" s="605"/>
      <c r="F42" s="604"/>
      <c r="G42" s="109">
        <v>0</v>
      </c>
    </row>
    <row r="43" spans="1:7" s="609" customFormat="1" ht="25.5">
      <c r="A43" s="108"/>
      <c r="B43" s="594" t="s">
        <v>203</v>
      </c>
      <c r="C43" s="594">
        <v>2254</v>
      </c>
      <c r="D43" s="606"/>
      <c r="E43" s="607"/>
      <c r="F43" s="608"/>
      <c r="G43" s="109">
        <v>0</v>
      </c>
    </row>
    <row r="44" spans="1:7" s="235" customFormat="1" ht="25.5">
      <c r="A44" s="108"/>
      <c r="B44" s="594" t="s">
        <v>241</v>
      </c>
      <c r="C44" s="594">
        <v>2255</v>
      </c>
      <c r="D44" s="595">
        <v>1524880</v>
      </c>
      <c r="E44" s="595"/>
      <c r="F44" s="595">
        <v>59210499000</v>
      </c>
      <c r="G44" s="345">
        <v>0.9830293689651205</v>
      </c>
    </row>
    <row r="45" spans="1:7" s="235" customFormat="1" ht="25.5">
      <c r="A45" s="594" t="s">
        <v>93</v>
      </c>
      <c r="B45" s="594" t="s">
        <v>242</v>
      </c>
      <c r="C45" s="594">
        <v>2256</v>
      </c>
      <c r="D45" s="595"/>
      <c r="E45" s="601"/>
      <c r="F45" s="595"/>
      <c r="G45" s="109">
        <v>0</v>
      </c>
    </row>
    <row r="46" spans="1:7" s="235" customFormat="1" ht="25.5" customHeight="1">
      <c r="A46" s="108">
        <v>1</v>
      </c>
      <c r="B46" s="108" t="s">
        <v>933</v>
      </c>
      <c r="C46" s="108">
        <v>2256.1</v>
      </c>
      <c r="D46" s="501"/>
      <c r="E46" s="501"/>
      <c r="F46" s="110">
        <v>287660000</v>
      </c>
      <c r="G46" s="109">
        <v>4.7758122808001765E-3</v>
      </c>
    </row>
    <row r="47" spans="1:7" s="235" customFormat="1" ht="51">
      <c r="A47" s="108">
        <v>2</v>
      </c>
      <c r="B47" s="108" t="s">
        <v>611</v>
      </c>
      <c r="C47" s="108">
        <v>2256.1999999999998</v>
      </c>
      <c r="D47" s="501"/>
      <c r="E47" s="501"/>
      <c r="F47" s="110"/>
      <c r="G47" s="109">
        <v>0</v>
      </c>
    </row>
    <row r="48" spans="1:7" s="235" customFormat="1" ht="38.25">
      <c r="A48" s="108">
        <v>3</v>
      </c>
      <c r="B48" s="108" t="s">
        <v>547</v>
      </c>
      <c r="C48" s="108">
        <v>2256.3000000000002</v>
      </c>
      <c r="D48" s="501"/>
      <c r="E48" s="501"/>
      <c r="F48" s="110">
        <v>0</v>
      </c>
      <c r="G48" s="109">
        <v>0</v>
      </c>
    </row>
    <row r="49" spans="1:7" s="609" customFormat="1" ht="32.25" customHeight="1">
      <c r="A49" s="108">
        <v>4</v>
      </c>
      <c r="B49" s="108" t="s">
        <v>616</v>
      </c>
      <c r="C49" s="108">
        <v>2256.4</v>
      </c>
      <c r="D49" s="501"/>
      <c r="E49" s="501"/>
      <c r="F49" s="110">
        <v>19347939</v>
      </c>
      <c r="G49" s="109">
        <v>3.212199286809869E-4</v>
      </c>
    </row>
    <row r="50" spans="1:7" s="609" customFormat="1" ht="27.75" customHeight="1">
      <c r="A50" s="594"/>
      <c r="B50" s="594" t="s">
        <v>203</v>
      </c>
      <c r="C50" s="594">
        <v>2257</v>
      </c>
      <c r="D50" s="601"/>
      <c r="E50" s="601"/>
      <c r="F50" s="608">
        <v>307007939</v>
      </c>
      <c r="G50" s="345">
        <v>5.0970322094811638E-3</v>
      </c>
    </row>
    <row r="51" spans="1:7" s="235" customFormat="1" ht="27.75" customHeight="1">
      <c r="A51" s="594" t="s">
        <v>62</v>
      </c>
      <c r="B51" s="594" t="s">
        <v>240</v>
      </c>
      <c r="C51" s="594">
        <v>2258</v>
      </c>
      <c r="D51" s="601"/>
      <c r="E51" s="601"/>
      <c r="F51" s="595"/>
      <c r="G51" s="109">
        <v>0</v>
      </c>
    </row>
    <row r="52" spans="1:7" s="235" customFormat="1" ht="25.5">
      <c r="A52" s="108" t="s">
        <v>770</v>
      </c>
      <c r="B52" s="108" t="s">
        <v>862</v>
      </c>
      <c r="C52" s="594">
        <v>2259</v>
      </c>
      <c r="D52" s="601"/>
      <c r="E52" s="501"/>
      <c r="F52" s="243">
        <v>715178746</v>
      </c>
      <c r="G52" s="109">
        <v>1.1873598825398284E-2</v>
      </c>
    </row>
    <row r="53" spans="1:7" s="235" customFormat="1" ht="25.5" customHeight="1">
      <c r="A53" s="108" t="s">
        <v>291</v>
      </c>
      <c r="B53" s="108" t="s">
        <v>866</v>
      </c>
      <c r="C53" s="108">
        <v>2259.1</v>
      </c>
      <c r="D53" s="601"/>
      <c r="E53" s="601"/>
      <c r="F53" s="110">
        <v>715178746</v>
      </c>
      <c r="G53" s="109">
        <v>1.1873598825398284E-2</v>
      </c>
    </row>
    <row r="54" spans="1:7" s="235" customFormat="1" ht="25.5">
      <c r="A54" s="108" t="s">
        <v>294</v>
      </c>
      <c r="B54" s="108" t="s">
        <v>867</v>
      </c>
      <c r="C54" s="108">
        <v>2259.1999999999998</v>
      </c>
      <c r="D54" s="501"/>
      <c r="E54" s="501"/>
      <c r="F54" s="501"/>
      <c r="G54" s="109">
        <v>0</v>
      </c>
    </row>
    <row r="55" spans="1:7" s="235" customFormat="1" ht="51">
      <c r="A55" s="108">
        <v>2</v>
      </c>
      <c r="B55" s="108" t="s">
        <v>863</v>
      </c>
      <c r="C55" s="108">
        <v>2259.3000000000002</v>
      </c>
      <c r="D55" s="501"/>
      <c r="E55" s="501"/>
      <c r="F55" s="501"/>
      <c r="G55" s="109">
        <v>0</v>
      </c>
    </row>
    <row r="56" spans="1:7" s="235" customFormat="1" ht="25.5">
      <c r="A56" s="108">
        <v>3</v>
      </c>
      <c r="B56" s="108" t="s">
        <v>864</v>
      </c>
      <c r="C56" s="108">
        <v>2260</v>
      </c>
      <c r="D56" s="501"/>
      <c r="E56" s="501"/>
      <c r="F56" s="110"/>
      <c r="G56" s="109">
        <v>0</v>
      </c>
    </row>
    <row r="57" spans="1:7" s="235" customFormat="1" ht="25.5">
      <c r="A57" s="108">
        <v>4</v>
      </c>
      <c r="B57" s="108" t="s">
        <v>865</v>
      </c>
      <c r="C57" s="108">
        <v>2261</v>
      </c>
      <c r="D57" s="501"/>
      <c r="E57" s="501"/>
      <c r="F57" s="110"/>
      <c r="G57" s="109">
        <v>0</v>
      </c>
    </row>
    <row r="58" spans="1:7" s="609" customFormat="1" ht="25.5" customHeight="1">
      <c r="A58" s="108"/>
      <c r="B58" s="594" t="s">
        <v>203</v>
      </c>
      <c r="C58" s="594">
        <v>2262</v>
      </c>
      <c r="D58" s="601"/>
      <c r="E58" s="601"/>
      <c r="F58" s="608">
        <v>715178746</v>
      </c>
      <c r="G58" s="345">
        <v>1.1873598825398284E-2</v>
      </c>
    </row>
    <row r="59" spans="1:7" s="235" customFormat="1" ht="25.5">
      <c r="A59" s="594" t="s">
        <v>62</v>
      </c>
      <c r="B59" s="594" t="s">
        <v>239</v>
      </c>
      <c r="C59" s="594">
        <v>2263</v>
      </c>
      <c r="D59" s="595">
        <v>1524880</v>
      </c>
      <c r="E59" s="601"/>
      <c r="F59" s="243">
        <v>60232685685</v>
      </c>
      <c r="G59" s="345">
        <v>1</v>
      </c>
    </row>
    <row r="60" spans="1:7">
      <c r="A60" s="244"/>
      <c r="B60" s="244"/>
      <c r="C60" s="244"/>
      <c r="D60" s="610"/>
      <c r="E60" s="376"/>
      <c r="F60" s="610"/>
      <c r="G60" s="305"/>
    </row>
    <row r="63" spans="1:7" ht="12.75" customHeight="1">
      <c r="A63" s="250" t="s">
        <v>373</v>
      </c>
      <c r="B63" s="250"/>
      <c r="C63" s="250"/>
      <c r="D63" s="237"/>
      <c r="F63" s="530" t="s">
        <v>504</v>
      </c>
      <c r="G63" s="301"/>
    </row>
    <row r="64" spans="1:7">
      <c r="A64" s="175" t="s">
        <v>375</v>
      </c>
      <c r="B64" s="295"/>
      <c r="C64" s="237"/>
      <c r="D64" s="237"/>
      <c r="F64" s="139" t="s">
        <v>376</v>
      </c>
      <c r="G64" s="301"/>
    </row>
    <row r="65" spans="1:7">
      <c r="A65" s="253"/>
      <c r="B65" s="253"/>
      <c r="C65" s="254"/>
      <c r="D65" s="237"/>
      <c r="E65" s="255"/>
      <c r="F65" s="255"/>
    </row>
    <row r="66" spans="1:7">
      <c r="A66" s="253"/>
      <c r="B66" s="253"/>
      <c r="C66" s="254"/>
      <c r="D66" s="237"/>
      <c r="E66" s="255"/>
      <c r="F66" s="255"/>
    </row>
    <row r="67" spans="1:7">
      <c r="A67" s="253"/>
      <c r="B67" s="253"/>
      <c r="C67" s="254"/>
      <c r="D67" s="237"/>
      <c r="E67" s="255"/>
      <c r="F67" s="255"/>
    </row>
    <row r="68" spans="1:7">
      <c r="A68" s="253"/>
      <c r="B68" s="253"/>
      <c r="C68" s="254"/>
      <c r="D68" s="237"/>
      <c r="E68" s="255"/>
      <c r="F68" s="255"/>
    </row>
    <row r="69" spans="1:7">
      <c r="A69" s="253"/>
      <c r="B69" s="253"/>
      <c r="C69" s="254"/>
      <c r="D69" s="237"/>
      <c r="E69" s="255"/>
      <c r="F69" s="255"/>
    </row>
    <row r="70" spans="1:7">
      <c r="A70" s="253"/>
      <c r="B70" s="253"/>
      <c r="C70" s="254"/>
      <c r="D70" s="237"/>
      <c r="E70" s="255"/>
      <c r="F70" s="255"/>
    </row>
    <row r="71" spans="1:7">
      <c r="A71" s="611" t="s">
        <v>665</v>
      </c>
      <c r="B71" s="611"/>
      <c r="C71" s="254"/>
      <c r="D71" s="237"/>
      <c r="E71" s="255"/>
      <c r="F71" s="823" t="s">
        <v>1061</v>
      </c>
      <c r="G71" s="823"/>
    </row>
    <row r="72" spans="1:7">
      <c r="A72" s="253" t="s">
        <v>1072</v>
      </c>
      <c r="B72" s="253"/>
      <c r="C72" s="254"/>
      <c r="D72" s="237"/>
      <c r="E72" s="255"/>
      <c r="F72" s="818" t="s">
        <v>1063</v>
      </c>
      <c r="G72" s="818"/>
    </row>
    <row r="73" spans="1:7">
      <c r="A73" s="612" t="s">
        <v>662</v>
      </c>
      <c r="B73" s="612"/>
      <c r="C73" s="254"/>
      <c r="D73" s="237"/>
      <c r="E73" s="255"/>
      <c r="F73" s="819" t="s">
        <v>994</v>
      </c>
      <c r="G73" s="819"/>
    </row>
    <row r="74" spans="1:7">
      <c r="A74" s="253"/>
      <c r="B74" s="253"/>
      <c r="C74" s="254"/>
      <c r="D74" s="237"/>
      <c r="E74" s="255"/>
      <c r="F74" s="255"/>
    </row>
    <row r="75" spans="1:7">
      <c r="A75" s="253"/>
      <c r="B75" s="253"/>
      <c r="C75" s="254"/>
      <c r="D75" s="237"/>
      <c r="E75" s="255"/>
      <c r="F75" s="255"/>
    </row>
    <row r="76" spans="1:7">
      <c r="A76" s="519"/>
      <c r="B76" s="519"/>
      <c r="C76" s="522"/>
      <c r="D76" s="521"/>
      <c r="E76" s="255"/>
      <c r="F76" s="255"/>
      <c r="G76" s="613"/>
    </row>
    <row r="77" spans="1:7">
      <c r="A77" s="171"/>
      <c r="B77" s="171"/>
      <c r="C77" s="237"/>
      <c r="D77" s="237"/>
      <c r="E77" s="298"/>
      <c r="F77" s="180"/>
      <c r="G77" s="298"/>
    </row>
    <row r="78" spans="1:7">
      <c r="A78" s="181"/>
      <c r="B78" s="181"/>
      <c r="C78" s="237"/>
      <c r="D78" s="237"/>
      <c r="E78" s="300"/>
      <c r="F78" s="263"/>
      <c r="G78" s="300"/>
    </row>
    <row r="79" spans="1:7">
      <c r="A79" s="175"/>
      <c r="B79" s="175"/>
      <c r="C79" s="175"/>
      <c r="D79" s="237"/>
      <c r="E79" s="302"/>
      <c r="F79" s="303"/>
      <c r="G79" s="300"/>
    </row>
  </sheetData>
  <mergeCells count="12">
    <mergeCell ref="C7:G7"/>
    <mergeCell ref="C8:G8"/>
    <mergeCell ref="A1:G1"/>
    <mergeCell ref="A2:G2"/>
    <mergeCell ref="A3:G3"/>
    <mergeCell ref="A4:G4"/>
    <mergeCell ref="C6:G6"/>
    <mergeCell ref="F72:G72"/>
    <mergeCell ref="F73:G73"/>
    <mergeCell ref="F71:G71"/>
    <mergeCell ref="C9:G9"/>
    <mergeCell ref="C10:G10"/>
  </mergeCells>
  <printOptions horizontalCentered="1"/>
  <pageMargins left="0.27559055118110237" right="0.19685039370078741" top="0.31496062992125984" bottom="0.39370078740157483" header="0.19685039370078741" footer="0.35433070866141736"/>
  <pageSetup scale="72"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abSelected="1" view="pageBreakPreview" topLeftCell="A43" zoomScaleSheetLayoutView="100" workbookViewId="0">
      <selection activeCell="A45" sqref="A45:XFD46"/>
    </sheetView>
  </sheetViews>
  <sheetFormatPr defaultColWidth="9.140625" defaultRowHeight="12.75"/>
  <cols>
    <col min="1" max="1" width="9.28515625" style="139" bestFit="1" customWidth="1"/>
    <col min="2" max="2" width="58" style="139" customWidth="1"/>
    <col min="3" max="3" width="13.5703125" style="139" customWidth="1"/>
    <col min="4" max="5" width="29" style="249" customWidth="1"/>
    <col min="6" max="16384" width="9.140625" style="139"/>
  </cols>
  <sheetData>
    <row r="1" spans="1:5" s="516" customFormat="1" ht="30.75" customHeight="1">
      <c r="A1" s="825" t="s">
        <v>857</v>
      </c>
      <c r="B1" s="825"/>
      <c r="C1" s="825"/>
      <c r="D1" s="825"/>
      <c r="E1" s="825"/>
    </row>
    <row r="2" spans="1:5" s="516" customFormat="1" ht="33.75" customHeight="1">
      <c r="A2" s="826" t="s">
        <v>858</v>
      </c>
      <c r="B2" s="826"/>
      <c r="C2" s="826"/>
      <c r="D2" s="826"/>
      <c r="E2" s="826"/>
    </row>
    <row r="3" spans="1:5" ht="30.75" customHeight="1">
      <c r="A3" s="827" t="s">
        <v>794</v>
      </c>
      <c r="B3" s="827"/>
      <c r="C3" s="827"/>
      <c r="D3" s="827"/>
      <c r="E3" s="827"/>
    </row>
    <row r="4" spans="1:5" ht="16.5" customHeight="1">
      <c r="A4" s="828" t="str">
        <f>'NGAY THANG'!C21</f>
        <v>Tại ngày 31 tháng 05 năm 2026/ As at 31 May 2026</v>
      </c>
      <c r="B4" s="829"/>
      <c r="C4" s="829"/>
      <c r="D4" s="829"/>
      <c r="E4" s="829"/>
    </row>
    <row r="5" spans="1:5">
      <c r="A5" s="523"/>
      <c r="B5" s="830"/>
      <c r="C5" s="830"/>
      <c r="D5" s="830"/>
      <c r="E5" s="524"/>
    </row>
    <row r="6" spans="1:5" s="140" customFormat="1" ht="30" customHeight="1">
      <c r="A6" s="145" t="s">
        <v>280</v>
      </c>
      <c r="B6" s="565" t="s">
        <v>698</v>
      </c>
      <c r="C6" s="756" t="s">
        <v>1062</v>
      </c>
      <c r="D6" s="756"/>
      <c r="E6" s="756"/>
    </row>
    <row r="7" spans="1:5" s="140" customFormat="1" ht="30" customHeight="1">
      <c r="A7" s="145" t="s">
        <v>281</v>
      </c>
      <c r="B7" s="565" t="s">
        <v>700</v>
      </c>
      <c r="C7" s="756" t="s">
        <v>1056</v>
      </c>
      <c r="D7" s="756"/>
      <c r="E7" s="756"/>
    </row>
    <row r="8" spans="1:5" s="140" customFormat="1" ht="30" customHeight="1">
      <c r="A8" s="145" t="s">
        <v>282</v>
      </c>
      <c r="B8" s="565" t="s">
        <v>702</v>
      </c>
      <c r="C8" s="756" t="s">
        <v>1065</v>
      </c>
      <c r="D8" s="756"/>
      <c r="E8" s="756"/>
    </row>
    <row r="9" spans="1:5" s="140" customFormat="1" ht="24.75" customHeight="1">
      <c r="A9" s="145" t="s">
        <v>419</v>
      </c>
      <c r="B9" s="630" t="s">
        <v>993</v>
      </c>
      <c r="C9" s="816" t="s">
        <v>1066</v>
      </c>
      <c r="D9" s="816"/>
      <c r="E9" s="816"/>
    </row>
    <row r="10" spans="1:5" ht="25.5">
      <c r="A10" s="145" t="s">
        <v>422</v>
      </c>
      <c r="B10" s="565" t="s">
        <v>704</v>
      </c>
      <c r="C10" s="746" t="str">
        <f>'NGAY THANG'!C20</f>
        <v>Ngày 04 tháng 06 năm 2026
04 June 2026</v>
      </c>
      <c r="D10" s="746"/>
      <c r="E10" s="746"/>
    </row>
    <row r="11" spans="1:5" ht="20.45" customHeight="1">
      <c r="A11" s="525" t="s">
        <v>802</v>
      </c>
      <c r="B11" s="526"/>
      <c r="C11" s="526"/>
      <c r="D11" s="526"/>
      <c r="E11" s="527" t="s">
        <v>503</v>
      </c>
    </row>
    <row r="12" spans="1:5" ht="32.25" customHeight="1">
      <c r="A12" s="636" t="s">
        <v>217</v>
      </c>
      <c r="B12" s="636" t="s">
        <v>218</v>
      </c>
      <c r="C12" s="636" t="s">
        <v>198</v>
      </c>
      <c r="D12" s="241" t="s">
        <v>219</v>
      </c>
      <c r="E12" s="241" t="s">
        <v>220</v>
      </c>
    </row>
    <row r="13" spans="1:5" s="530" customFormat="1" ht="25.5">
      <c r="A13" s="615" t="s">
        <v>59</v>
      </c>
      <c r="B13" s="528" t="s">
        <v>243</v>
      </c>
      <c r="C13" s="528" t="s">
        <v>932</v>
      </c>
      <c r="D13" s="529"/>
      <c r="E13" s="529"/>
    </row>
    <row r="14" spans="1:5" s="235" customFormat="1" ht="51">
      <c r="A14" s="136">
        <v>1</v>
      </c>
      <c r="B14" s="531" t="s">
        <v>868</v>
      </c>
      <c r="C14" s="531" t="s">
        <v>931</v>
      </c>
      <c r="D14" s="529">
        <v>6.5005616419614148E-3</v>
      </c>
      <c r="E14" s="529">
        <v>6.500597274228307E-3</v>
      </c>
    </row>
    <row r="15" spans="1:5" s="235" customFormat="1" ht="51">
      <c r="A15" s="136">
        <v>2</v>
      </c>
      <c r="B15" s="531" t="s">
        <v>869</v>
      </c>
      <c r="C15" s="531" t="s">
        <v>930</v>
      </c>
      <c r="D15" s="529">
        <v>4.9966236776989512E-3</v>
      </c>
      <c r="E15" s="529">
        <v>5.5285317070765845E-3</v>
      </c>
    </row>
    <row r="16" spans="1:5" s="235" customFormat="1" ht="63.75">
      <c r="A16" s="136">
        <v>3</v>
      </c>
      <c r="B16" s="108" t="s">
        <v>870</v>
      </c>
      <c r="C16" s="531" t="s">
        <v>929</v>
      </c>
      <c r="D16" s="529">
        <v>6.7323585933362542E-3</v>
      </c>
      <c r="E16" s="529">
        <v>6.8605362809075719E-3</v>
      </c>
    </row>
    <row r="17" spans="1:5" s="235" customFormat="1" ht="51">
      <c r="A17" s="136">
        <v>4</v>
      </c>
      <c r="B17" s="108" t="s">
        <v>871</v>
      </c>
      <c r="C17" s="531" t="s">
        <v>928</v>
      </c>
      <c r="D17" s="529">
        <v>1.4148440231089056E-3</v>
      </c>
      <c r="E17" s="529">
        <v>1.4023010512447618E-3</v>
      </c>
    </row>
    <row r="18" spans="1:5" s="235" customFormat="1" ht="51">
      <c r="A18" s="136">
        <v>5</v>
      </c>
      <c r="B18" s="108" t="s">
        <v>872</v>
      </c>
      <c r="C18" s="531" t="s">
        <v>927</v>
      </c>
      <c r="D18" s="529">
        <v>0</v>
      </c>
      <c r="E18" s="529">
        <v>0</v>
      </c>
    </row>
    <row r="19" spans="1:5" s="235" customFormat="1" ht="76.5">
      <c r="A19" s="136">
        <v>6</v>
      </c>
      <c r="B19" s="108" t="s">
        <v>873</v>
      </c>
      <c r="C19" s="531" t="s">
        <v>926</v>
      </c>
      <c r="D19" s="529">
        <v>0</v>
      </c>
      <c r="E19" s="529">
        <v>0</v>
      </c>
    </row>
    <row r="20" spans="1:5" s="235" customFormat="1" ht="76.5">
      <c r="A20" s="136">
        <v>7</v>
      </c>
      <c r="B20" s="108" t="s">
        <v>874</v>
      </c>
      <c r="C20" s="531" t="s">
        <v>48</v>
      </c>
      <c r="D20" s="529">
        <v>2.6613503673703462E-3</v>
      </c>
      <c r="E20" s="529">
        <v>4.6973420681535021E-3</v>
      </c>
    </row>
    <row r="21" spans="1:5" s="235" customFormat="1" ht="25.5">
      <c r="A21" s="136">
        <v>8</v>
      </c>
      <c r="B21" s="108" t="s">
        <v>244</v>
      </c>
      <c r="C21" s="531" t="s">
        <v>49</v>
      </c>
      <c r="D21" s="529">
        <v>2.2305738303475871E-2</v>
      </c>
      <c r="E21" s="529">
        <v>2.4989308381610727E-2</v>
      </c>
    </row>
    <row r="22" spans="1:5" s="235" customFormat="1" ht="76.5">
      <c r="A22" s="136">
        <v>9</v>
      </c>
      <c r="B22" s="108" t="s">
        <v>875</v>
      </c>
      <c r="C22" s="531" t="s">
        <v>50</v>
      </c>
      <c r="D22" s="529">
        <v>0</v>
      </c>
      <c r="E22" s="109">
        <v>0.61466125077582012</v>
      </c>
    </row>
    <row r="23" spans="1:5" s="235" customFormat="1" ht="51">
      <c r="A23" s="136">
        <v>10</v>
      </c>
      <c r="B23" s="108" t="s">
        <v>876</v>
      </c>
      <c r="C23" s="531" t="s">
        <v>925</v>
      </c>
      <c r="D23" s="529"/>
      <c r="E23" s="529"/>
    </row>
    <row r="24" spans="1:5" s="235" customFormat="1" ht="25.5">
      <c r="A24" s="615" t="s">
        <v>87</v>
      </c>
      <c r="B24" s="528" t="s">
        <v>245</v>
      </c>
      <c r="C24" s="528" t="s">
        <v>924</v>
      </c>
      <c r="D24" s="529"/>
      <c r="E24" s="529"/>
    </row>
    <row r="25" spans="1:5" s="235" customFormat="1" ht="25.5">
      <c r="A25" s="136">
        <v>1</v>
      </c>
      <c r="B25" s="531" t="s">
        <v>249</v>
      </c>
      <c r="C25" s="531" t="s">
        <v>923</v>
      </c>
      <c r="D25" s="532">
        <v>56000000000</v>
      </c>
      <c r="E25" s="532">
        <v>56000000000</v>
      </c>
    </row>
    <row r="26" spans="1:5" s="235" customFormat="1" ht="38.25">
      <c r="A26" s="136"/>
      <c r="B26" s="531" t="s">
        <v>246</v>
      </c>
      <c r="C26" s="531" t="s">
        <v>44</v>
      </c>
      <c r="D26" s="532">
        <v>56000000000</v>
      </c>
      <c r="E26" s="532">
        <v>56000000000</v>
      </c>
    </row>
    <row r="27" spans="1:5" s="235" customFormat="1" ht="38.25">
      <c r="A27" s="136"/>
      <c r="B27" s="531" t="s">
        <v>247</v>
      </c>
      <c r="C27" s="531" t="s">
        <v>45</v>
      </c>
      <c r="D27" s="532">
        <v>5600000</v>
      </c>
      <c r="E27" s="532">
        <v>5600000</v>
      </c>
    </row>
    <row r="28" spans="1:5" s="235" customFormat="1" ht="25.5">
      <c r="A28" s="533">
        <v>2</v>
      </c>
      <c r="B28" s="534" t="s">
        <v>248</v>
      </c>
      <c r="C28" s="534" t="s">
        <v>46</v>
      </c>
      <c r="D28" s="738"/>
      <c r="E28" s="535"/>
    </row>
    <row r="29" spans="1:5" s="235" customFormat="1" ht="25.5">
      <c r="A29" s="136"/>
      <c r="B29" s="108" t="s">
        <v>878</v>
      </c>
      <c r="C29" s="531" t="s">
        <v>921</v>
      </c>
      <c r="D29" s="738"/>
      <c r="E29" s="535"/>
    </row>
    <row r="30" spans="1:5" s="235" customFormat="1" ht="25.5">
      <c r="A30" s="136"/>
      <c r="B30" s="108" t="s">
        <v>879</v>
      </c>
      <c r="C30" s="531" t="s">
        <v>922</v>
      </c>
      <c r="D30" s="738"/>
      <c r="E30" s="535"/>
    </row>
    <row r="31" spans="1:5" s="235" customFormat="1" ht="25.5">
      <c r="A31" s="136"/>
      <c r="B31" s="531" t="s">
        <v>617</v>
      </c>
      <c r="C31" s="531" t="s">
        <v>47</v>
      </c>
      <c r="D31" s="738"/>
      <c r="E31" s="535"/>
    </row>
    <row r="32" spans="1:5" s="235" customFormat="1" ht="25.5">
      <c r="A32" s="136"/>
      <c r="B32" s="108" t="s">
        <v>880</v>
      </c>
      <c r="C32" s="531" t="s">
        <v>48</v>
      </c>
      <c r="D32" s="738"/>
      <c r="E32" s="535"/>
    </row>
    <row r="33" spans="1:5" s="235" customFormat="1" ht="25.5">
      <c r="A33" s="136"/>
      <c r="B33" s="531" t="s">
        <v>881</v>
      </c>
      <c r="C33" s="531" t="s">
        <v>49</v>
      </c>
      <c r="D33" s="535"/>
      <c r="E33" s="535"/>
    </row>
    <row r="34" spans="1:5" s="235" customFormat="1" ht="38.25">
      <c r="A34" s="136"/>
      <c r="B34" s="531" t="s">
        <v>882</v>
      </c>
      <c r="C34" s="531" t="s">
        <v>50</v>
      </c>
      <c r="D34" s="535"/>
      <c r="E34" s="535"/>
    </row>
    <row r="35" spans="1:5" s="235" customFormat="1" ht="25.5">
      <c r="A35" s="136">
        <v>3</v>
      </c>
      <c r="B35" s="531" t="s">
        <v>250</v>
      </c>
      <c r="C35" s="531" t="s">
        <v>877</v>
      </c>
      <c r="D35" s="532">
        <v>56000000000</v>
      </c>
      <c r="E35" s="535">
        <v>56000000000</v>
      </c>
    </row>
    <row r="36" spans="1:5" s="235" customFormat="1" ht="51">
      <c r="A36" s="136"/>
      <c r="B36" s="531" t="s">
        <v>883</v>
      </c>
      <c r="C36" s="531" t="s">
        <v>51</v>
      </c>
      <c r="D36" s="532">
        <v>56000000000</v>
      </c>
      <c r="E36" s="535">
        <v>56000000000</v>
      </c>
    </row>
    <row r="37" spans="1:5" s="235" customFormat="1" ht="31.5" customHeight="1">
      <c r="A37" s="136"/>
      <c r="B37" s="531" t="s">
        <v>268</v>
      </c>
      <c r="C37" s="531" t="s">
        <v>52</v>
      </c>
      <c r="D37" s="532">
        <v>5600000</v>
      </c>
      <c r="E37" s="532">
        <v>5600000</v>
      </c>
    </row>
    <row r="38" spans="1:5" s="235" customFormat="1" ht="51">
      <c r="A38" s="136">
        <v>4</v>
      </c>
      <c r="B38" s="531" t="s">
        <v>251</v>
      </c>
      <c r="C38" s="531" t="s">
        <v>53</v>
      </c>
      <c r="D38" s="109">
        <v>0.85780000000000001</v>
      </c>
      <c r="E38" s="109">
        <v>0.85782142857142862</v>
      </c>
    </row>
    <row r="39" spans="1:5" s="235" customFormat="1" ht="25.5">
      <c r="A39" s="136">
        <v>5</v>
      </c>
      <c r="B39" s="531" t="s">
        <v>252</v>
      </c>
      <c r="C39" s="531" t="s">
        <v>54</v>
      </c>
      <c r="D39" s="109">
        <v>0.99960000000000004</v>
      </c>
      <c r="E39" s="109">
        <v>0.9996444642857143</v>
      </c>
    </row>
    <row r="40" spans="1:5" s="235" customFormat="1" ht="25.5">
      <c r="A40" s="136">
        <v>6</v>
      </c>
      <c r="B40" s="531" t="s">
        <v>253</v>
      </c>
      <c r="C40" s="531" t="s">
        <v>55</v>
      </c>
      <c r="D40" s="109">
        <v>0</v>
      </c>
      <c r="E40" s="109">
        <v>0</v>
      </c>
    </row>
    <row r="41" spans="1:5" s="235" customFormat="1" ht="25.5">
      <c r="A41" s="136">
        <v>7</v>
      </c>
      <c r="B41" s="531" t="s">
        <v>255</v>
      </c>
      <c r="C41" s="531" t="s">
        <v>56</v>
      </c>
      <c r="D41" s="586">
        <v>10723.09</v>
      </c>
      <c r="E41" s="586">
        <v>10990.11</v>
      </c>
    </row>
    <row r="42" spans="1:5" s="235" customFormat="1" ht="25.5">
      <c r="A42" s="136">
        <v>8</v>
      </c>
      <c r="B42" s="531" t="s">
        <v>256</v>
      </c>
      <c r="C42" s="531" t="s">
        <v>57</v>
      </c>
      <c r="D42" s="104">
        <v>10720</v>
      </c>
      <c r="E42" s="104">
        <v>11160</v>
      </c>
    </row>
    <row r="43" spans="1:5" s="235" customFormat="1" ht="25.5">
      <c r="A43" s="136">
        <v>9</v>
      </c>
      <c r="B43" s="531" t="s">
        <v>254</v>
      </c>
      <c r="C43" s="531" t="s">
        <v>58</v>
      </c>
      <c r="D43" s="104">
        <v>35</v>
      </c>
      <c r="E43" s="104">
        <v>35</v>
      </c>
    </row>
    <row r="45" spans="1:5" ht="12.75" hidden="1" customHeight="1">
      <c r="D45" s="139"/>
    </row>
    <row r="46" spans="1:5">
      <c r="D46" s="139"/>
    </row>
    <row r="47" spans="1:5" ht="12.75" customHeight="1">
      <c r="A47" s="250" t="s">
        <v>373</v>
      </c>
      <c r="B47" s="250"/>
      <c r="C47" s="251"/>
      <c r="D47" s="251" t="s">
        <v>504</v>
      </c>
      <c r="E47" s="251"/>
    </row>
    <row r="48" spans="1:5">
      <c r="A48" s="175" t="s">
        <v>375</v>
      </c>
      <c r="B48" s="175"/>
      <c r="C48" s="252"/>
      <c r="D48" s="252" t="s">
        <v>376</v>
      </c>
      <c r="E48" s="251"/>
    </row>
    <row r="49" spans="1:5">
      <c r="A49" s="253"/>
      <c r="B49" s="253"/>
      <c r="C49" s="237"/>
      <c r="D49" s="255"/>
      <c r="E49" s="255"/>
    </row>
    <row r="50" spans="1:5">
      <c r="A50" s="253"/>
      <c r="B50" s="253"/>
      <c r="C50" s="237"/>
      <c r="D50" s="255"/>
      <c r="E50" s="255"/>
    </row>
    <row r="51" spans="1:5">
      <c r="A51" s="253"/>
      <c r="B51" s="253"/>
      <c r="C51" s="237"/>
      <c r="D51" s="255"/>
      <c r="E51" s="255"/>
    </row>
    <row r="52" spans="1:5">
      <c r="A52" s="253"/>
      <c r="B52" s="253"/>
      <c r="C52" s="237"/>
      <c r="D52" s="255"/>
      <c r="E52" s="255"/>
    </row>
    <row r="53" spans="1:5">
      <c r="A53" s="253"/>
      <c r="B53" s="253"/>
      <c r="C53" s="237"/>
      <c r="D53" s="255"/>
      <c r="E53" s="255"/>
    </row>
    <row r="54" spans="1:5">
      <c r="A54" s="253"/>
      <c r="B54" s="253"/>
      <c r="C54" s="237"/>
      <c r="D54" s="255"/>
      <c r="E54" s="255"/>
    </row>
    <row r="55" spans="1:5" ht="57.75" customHeight="1">
      <c r="A55" s="519"/>
      <c r="B55" s="519"/>
      <c r="C55" s="237"/>
      <c r="D55" s="520"/>
      <c r="E55" s="520"/>
    </row>
    <row r="56" spans="1:5">
      <c r="A56" s="171" t="s">
        <v>665</v>
      </c>
      <c r="B56" s="171"/>
      <c r="C56" s="237"/>
      <c r="D56" s="183" t="s">
        <v>1061</v>
      </c>
      <c r="E56" s="298"/>
    </row>
    <row r="57" spans="1:5">
      <c r="A57" s="181" t="s">
        <v>1072</v>
      </c>
      <c r="B57" s="181"/>
      <c r="C57" s="237"/>
      <c r="D57" s="818" t="s">
        <v>1063</v>
      </c>
      <c r="E57" s="818"/>
    </row>
    <row r="58" spans="1:5">
      <c r="A58" s="175" t="s">
        <v>662</v>
      </c>
      <c r="B58" s="175"/>
      <c r="C58" s="237"/>
      <c r="D58" s="819" t="s">
        <v>994</v>
      </c>
      <c r="E58" s="819"/>
    </row>
  </sheetData>
  <mergeCells count="12">
    <mergeCell ref="C7:E7"/>
    <mergeCell ref="C8:E8"/>
    <mergeCell ref="C9:E9"/>
    <mergeCell ref="A1:E1"/>
    <mergeCell ref="A2:E2"/>
    <mergeCell ref="A3:E3"/>
    <mergeCell ref="A4:E4"/>
    <mergeCell ref="C6:E6"/>
    <mergeCell ref="B5:D5"/>
    <mergeCell ref="D57:E57"/>
    <mergeCell ref="D58:E58"/>
    <mergeCell ref="C10:E10"/>
  </mergeCells>
  <printOptions horizontalCentered="1"/>
  <pageMargins left="0.35433070866141736" right="0.37795275590551181" top="0.59055118110236227" bottom="0.59055118110236227" header="0.47244094488188981" footer="0.39370078740157483"/>
  <pageSetup scale="70"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506</v>
      </c>
      <c r="G3" s="46" t="s">
        <v>531</v>
      </c>
      <c r="H3" s="46" t="s">
        <v>533</v>
      </c>
    </row>
    <row r="4" spans="1:8">
      <c r="A4" s="46" t="s">
        <v>110</v>
      </c>
      <c r="B4" s="45"/>
      <c r="C4" s="45"/>
      <c r="D4" s="45"/>
      <c r="E4" s="52" t="s">
        <v>535</v>
      </c>
      <c r="F4" s="45"/>
      <c r="G4" s="46" t="s">
        <v>258</v>
      </c>
      <c r="H4" s="46" t="s">
        <v>276</v>
      </c>
    </row>
    <row r="5" spans="1:8">
      <c r="A5" s="45"/>
      <c r="B5" s="45"/>
      <c r="C5" s="45"/>
      <c r="D5" s="45"/>
      <c r="E5" s="45"/>
      <c r="F5" s="45"/>
      <c r="G5" s="45"/>
      <c r="H5" s="46" t="s">
        <v>536</v>
      </c>
    </row>
    <row r="6" spans="1:8">
      <c r="A6" s="45"/>
      <c r="B6" s="45"/>
      <c r="C6" s="45"/>
      <c r="D6" s="45"/>
      <c r="E6" s="52" t="s">
        <v>111</v>
      </c>
      <c r="F6" s="45"/>
      <c r="G6" s="46" t="s">
        <v>525</v>
      </c>
      <c r="H6" s="45"/>
    </row>
    <row r="7" spans="1:8">
      <c r="A7" s="46" t="s">
        <v>112</v>
      </c>
      <c r="B7" s="46" t="s">
        <v>507</v>
      </c>
      <c r="C7" s="46" t="s">
        <v>508</v>
      </c>
      <c r="D7" s="46" t="s">
        <v>509</v>
      </c>
      <c r="E7" s="52" t="s">
        <v>113</v>
      </c>
      <c r="F7" s="45"/>
      <c r="G7" s="46" t="s">
        <v>534</v>
      </c>
      <c r="H7" s="46" t="s">
        <v>277</v>
      </c>
    </row>
    <row r="8" spans="1:8">
      <c r="A8" s="45"/>
      <c r="B8" s="46" t="s">
        <v>510</v>
      </c>
      <c r="C8" s="45"/>
      <c r="D8" s="46" t="s">
        <v>511</v>
      </c>
      <c r="E8" s="45"/>
      <c r="F8" s="45"/>
      <c r="G8" s="46" t="s">
        <v>512</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513</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527</v>
      </c>
      <c r="H52" s="50">
        <v>0</v>
      </c>
    </row>
    <row r="53" spans="1:8">
      <c r="A53" s="45"/>
      <c r="B53" s="45"/>
      <c r="C53" s="45"/>
      <c r="D53" s="45"/>
      <c r="E53" s="45"/>
      <c r="F53" s="45"/>
      <c r="G53" s="46" t="s">
        <v>528</v>
      </c>
      <c r="H53" s="48">
        <v>127291553809</v>
      </c>
    </row>
    <row r="54" spans="1:8">
      <c r="A54" s="45"/>
      <c r="B54" s="45"/>
      <c r="C54" s="45"/>
      <c r="D54" s="45"/>
      <c r="E54" s="45"/>
      <c r="F54" s="45"/>
      <c r="G54" s="46" t="s">
        <v>529</v>
      </c>
      <c r="H54" s="48">
        <v>127291553809</v>
      </c>
    </row>
    <row r="55" spans="1:8">
      <c r="A55" s="45"/>
      <c r="B55" s="45"/>
      <c r="C55" s="45"/>
      <c r="D55" s="45"/>
      <c r="E55" s="45"/>
      <c r="F55" s="45"/>
      <c r="G55" s="46" t="s">
        <v>530</v>
      </c>
      <c r="H55" s="48">
        <v>79645849949</v>
      </c>
    </row>
    <row r="56" spans="1:8">
      <c r="A56" s="45"/>
      <c r="B56" s="45"/>
      <c r="C56" s="45"/>
      <c r="D56" s="45"/>
      <c r="E56" s="45"/>
      <c r="F56" s="45"/>
      <c r="G56" s="46" t="s">
        <v>515</v>
      </c>
      <c r="H56" s="49">
        <v>-79645849949</v>
      </c>
    </row>
    <row r="57" spans="1:8">
      <c r="A57" s="45"/>
      <c r="B57" s="45"/>
      <c r="C57" s="45"/>
      <c r="D57" s="45"/>
      <c r="E57" s="45"/>
      <c r="F57" s="45"/>
      <c r="G57" s="46" t="s">
        <v>516</v>
      </c>
      <c r="H57" s="5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506</v>
      </c>
      <c r="G3" s="23" t="s">
        <v>517</v>
      </c>
      <c r="H3" s="23" t="s">
        <v>257</v>
      </c>
    </row>
    <row r="4" spans="1:9">
      <c r="A4" s="23" t="s">
        <v>110</v>
      </c>
      <c r="B4" s="22"/>
      <c r="C4" s="22"/>
      <c r="D4" s="22"/>
      <c r="E4" s="29" t="s">
        <v>518</v>
      </c>
      <c r="F4" s="22"/>
      <c r="G4" s="23" t="s">
        <v>519</v>
      </c>
      <c r="H4" s="23" t="s">
        <v>259</v>
      </c>
    </row>
    <row r="5" spans="1:9">
      <c r="A5" s="22"/>
      <c r="B5" s="22"/>
      <c r="C5" s="22"/>
      <c r="D5" s="22"/>
      <c r="E5" s="22"/>
      <c r="F5" s="22"/>
      <c r="G5" s="22"/>
      <c r="H5" s="23" t="s">
        <v>520</v>
      </c>
    </row>
    <row r="6" spans="1:9">
      <c r="A6" s="22"/>
      <c r="B6" s="22"/>
      <c r="C6" s="22"/>
      <c r="D6" s="22"/>
      <c r="E6" s="29" t="s">
        <v>111</v>
      </c>
      <c r="F6" s="22"/>
      <c r="G6" s="22"/>
      <c r="H6" s="22"/>
    </row>
    <row r="7" spans="1:9">
      <c r="A7" s="23" t="s">
        <v>112</v>
      </c>
      <c r="B7" s="23" t="s">
        <v>507</v>
      </c>
      <c r="C7" s="23" t="s">
        <v>508</v>
      </c>
      <c r="D7" s="23" t="s">
        <v>509</v>
      </c>
      <c r="E7" s="29" t="s">
        <v>113</v>
      </c>
      <c r="F7" s="22"/>
      <c r="G7" s="23" t="s">
        <v>521</v>
      </c>
      <c r="H7" s="23" t="s">
        <v>261</v>
      </c>
    </row>
    <row r="8" spans="1:9">
      <c r="A8" s="22"/>
      <c r="B8" s="23" t="s">
        <v>510</v>
      </c>
      <c r="C8" s="22"/>
      <c r="D8" s="23" t="s">
        <v>511</v>
      </c>
      <c r="E8" s="22"/>
      <c r="F8" s="22"/>
      <c r="G8" s="23" t="s">
        <v>512</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513</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506</v>
      </c>
      <c r="G60" s="23" t="s">
        <v>517</v>
      </c>
      <c r="H60" s="23" t="s">
        <v>514</v>
      </c>
      <c r="I60" s="1" t="e">
        <f>VLOOKUP(A60,#REF!,7,0)</f>
        <v>#REF!</v>
      </c>
    </row>
    <row r="61" spans="1:9">
      <c r="A61" s="23" t="s">
        <v>110</v>
      </c>
      <c r="B61" s="22"/>
      <c r="C61" s="22"/>
      <c r="D61" s="22"/>
      <c r="E61" s="29" t="s">
        <v>518</v>
      </c>
      <c r="F61" s="22"/>
      <c r="G61" s="23" t="s">
        <v>519</v>
      </c>
      <c r="H61" s="23" t="s">
        <v>259</v>
      </c>
      <c r="I61" s="1" t="e">
        <f>VLOOKUP(A61,#REF!,7,0)</f>
        <v>#REF!</v>
      </c>
    </row>
    <row r="62" spans="1:9">
      <c r="A62" s="22"/>
      <c r="B62" s="22"/>
      <c r="C62" s="22"/>
      <c r="D62" s="22"/>
      <c r="E62" s="22"/>
      <c r="F62" s="22"/>
      <c r="G62" s="22"/>
      <c r="H62" s="23" t="s">
        <v>520</v>
      </c>
      <c r="I62" s="1" t="e">
        <f>VLOOKUP(A62,#REF!,7,0)</f>
        <v>#REF!</v>
      </c>
    </row>
    <row r="63" spans="1:9">
      <c r="A63" s="22"/>
      <c r="B63" s="22"/>
      <c r="C63" s="22"/>
      <c r="D63" s="22"/>
      <c r="E63" s="29" t="s">
        <v>111</v>
      </c>
      <c r="F63" s="22"/>
      <c r="G63" s="22"/>
      <c r="H63" s="22"/>
      <c r="I63" s="1" t="e">
        <f>VLOOKUP(A63,#REF!,7,0)</f>
        <v>#REF!</v>
      </c>
    </row>
    <row r="64" spans="1:9">
      <c r="A64" s="23" t="s">
        <v>112</v>
      </c>
      <c r="B64" s="23" t="s">
        <v>507</v>
      </c>
      <c r="C64" s="23" t="s">
        <v>508</v>
      </c>
      <c r="D64" s="23" t="s">
        <v>509</v>
      </c>
      <c r="E64" s="29" t="s">
        <v>113</v>
      </c>
      <c r="F64" s="22"/>
      <c r="G64" s="23" t="s">
        <v>521</v>
      </c>
      <c r="H64" s="23" t="s">
        <v>261</v>
      </c>
      <c r="I64" s="1" t="e">
        <f>VLOOKUP(A64,#REF!,7,0)</f>
        <v>#REF!</v>
      </c>
    </row>
    <row r="65" spans="1:9">
      <c r="A65" s="18"/>
      <c r="B65" s="23" t="s">
        <v>510</v>
      </c>
      <c r="C65" s="22"/>
      <c r="D65" s="23" t="s">
        <v>511</v>
      </c>
      <c r="E65" s="22"/>
      <c r="F65" s="22"/>
      <c r="G65" s="23" t="s">
        <v>512</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515</v>
      </c>
      <c r="H68" s="20">
        <v>-90551696130</v>
      </c>
      <c r="I68" s="1" t="e">
        <f>VLOOKUP(A68,#REF!,7,0)</f>
        <v>#REF!</v>
      </c>
    </row>
    <row r="69" spans="1:9">
      <c r="A69" s="17"/>
      <c r="B69" s="17"/>
      <c r="C69" s="17"/>
      <c r="D69" s="17"/>
      <c r="E69" s="17"/>
      <c r="F69" s="17"/>
      <c r="G69" s="18" t="s">
        <v>516</v>
      </c>
      <c r="H69" s="21">
        <v>0</v>
      </c>
      <c r="I69" s="1" t="e">
        <f>VLOOKUP(A69,#REF!,7,0)</f>
        <v>#REF!</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506</v>
      </c>
      <c r="H3" s="38" t="s">
        <v>531</v>
      </c>
      <c r="I3" s="37"/>
      <c r="J3" s="37"/>
      <c r="K3" s="37"/>
      <c r="L3" s="37"/>
      <c r="M3" s="37"/>
      <c r="N3" s="37"/>
      <c r="O3" s="37"/>
      <c r="P3" s="37"/>
      <c r="Q3" s="37"/>
      <c r="R3" s="37"/>
      <c r="S3" s="37"/>
      <c r="T3" s="38" t="s">
        <v>517</v>
      </c>
      <c r="U3" s="37"/>
      <c r="V3" s="38"/>
      <c r="W3" s="39"/>
      <c r="X3" s="37"/>
      <c r="Y3" s="37"/>
      <c r="Z3" s="37"/>
      <c r="AA3" s="37"/>
      <c r="AB3" s="37"/>
      <c r="AC3" s="37"/>
      <c r="AD3" s="37"/>
      <c r="AE3" s="30"/>
      <c r="AF3" s="30"/>
    </row>
    <row r="4" spans="1:32">
      <c r="A4" s="38" t="s">
        <v>110</v>
      </c>
      <c r="B4" s="37"/>
      <c r="C4" s="37"/>
      <c r="D4" s="37"/>
      <c r="E4" s="44" t="s">
        <v>523</v>
      </c>
      <c r="F4" s="38" t="s">
        <v>524</v>
      </c>
      <c r="G4" s="37"/>
      <c r="H4" s="38" t="s">
        <v>258</v>
      </c>
      <c r="I4" s="37"/>
      <c r="J4" s="37"/>
      <c r="K4" s="37"/>
      <c r="L4" s="37"/>
      <c r="M4" s="37"/>
      <c r="N4" s="37"/>
      <c r="O4" s="37"/>
      <c r="P4" s="37"/>
      <c r="Q4" s="37"/>
      <c r="R4" s="37"/>
      <c r="S4" s="37"/>
      <c r="T4" s="38" t="s">
        <v>519</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532</v>
      </c>
      <c r="U5" s="37"/>
      <c r="V5" s="37"/>
      <c r="W5" s="37"/>
      <c r="X5" s="37"/>
      <c r="Y5" s="37"/>
      <c r="Z5" s="37"/>
      <c r="AA5" s="37"/>
      <c r="AB5" s="37"/>
      <c r="AC5" s="37"/>
      <c r="AD5" s="37"/>
      <c r="AE5" s="30"/>
      <c r="AF5" s="30"/>
    </row>
    <row r="6" spans="1:32">
      <c r="A6" s="37"/>
      <c r="B6" s="37"/>
      <c r="C6" s="37"/>
      <c r="D6" s="37"/>
      <c r="E6" s="37"/>
      <c r="F6" s="38" t="s">
        <v>111</v>
      </c>
      <c r="G6" s="37"/>
      <c r="H6" s="38" t="s">
        <v>525</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507</v>
      </c>
      <c r="C7" s="38" t="s">
        <v>508</v>
      </c>
      <c r="D7" s="38" t="s">
        <v>509</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526</v>
      </c>
      <c r="U7" s="38" t="s">
        <v>260</v>
      </c>
      <c r="V7" s="38"/>
      <c r="W7" s="38"/>
      <c r="X7" s="38"/>
      <c r="Y7" s="38"/>
      <c r="Z7" s="38"/>
      <c r="AA7" s="38"/>
      <c r="AB7" s="38"/>
      <c r="AC7" s="38"/>
      <c r="AD7" s="38" t="s">
        <v>260</v>
      </c>
      <c r="AE7" s="31"/>
      <c r="AF7" s="31"/>
    </row>
    <row r="8" spans="1:32">
      <c r="A8" s="37"/>
      <c r="B8" s="38" t="s">
        <v>510</v>
      </c>
      <c r="C8" s="37"/>
      <c r="D8" s="38" t="s">
        <v>511</v>
      </c>
      <c r="E8" s="37"/>
      <c r="F8" s="37"/>
      <c r="G8" s="37"/>
      <c r="H8" s="37"/>
      <c r="I8" s="37"/>
      <c r="J8" s="37"/>
      <c r="K8" s="37"/>
      <c r="L8" s="37"/>
      <c r="M8" s="37"/>
      <c r="N8" s="37"/>
      <c r="O8" s="37"/>
      <c r="P8" s="37"/>
      <c r="Q8" s="38" t="s">
        <v>512</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513</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527</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528</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529</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506</v>
      </c>
      <c r="H61" s="38" t="s">
        <v>531</v>
      </c>
      <c r="I61" s="37"/>
      <c r="J61" s="37"/>
      <c r="K61" s="37"/>
      <c r="L61" s="37"/>
      <c r="M61" s="1">
        <v>37005345</v>
      </c>
      <c r="N61" s="37"/>
      <c r="O61" s="37"/>
      <c r="P61" s="37"/>
      <c r="Q61" s="37"/>
      <c r="R61" s="37"/>
      <c r="S61" s="37"/>
      <c r="T61" s="38" t="s">
        <v>517</v>
      </c>
      <c r="U61" s="37"/>
      <c r="V61" s="38"/>
      <c r="W61" s="39"/>
      <c r="X61" s="37"/>
      <c r="Y61" s="37"/>
      <c r="Z61" s="37"/>
      <c r="AA61" s="37"/>
      <c r="AB61" s="37"/>
      <c r="AC61" s="37"/>
      <c r="AD61" s="37"/>
    </row>
    <row r="62" spans="1:30">
      <c r="A62" s="38" t="s">
        <v>110</v>
      </c>
      <c r="B62" s="37"/>
      <c r="C62" s="37"/>
      <c r="D62" s="37"/>
      <c r="E62" s="44" t="s">
        <v>523</v>
      </c>
      <c r="F62" s="38" t="s">
        <v>524</v>
      </c>
      <c r="G62" s="37"/>
      <c r="H62" s="38" t="s">
        <v>258</v>
      </c>
      <c r="I62" s="37"/>
      <c r="J62" s="37"/>
      <c r="K62" s="37"/>
      <c r="L62" s="37"/>
      <c r="M62" s="1">
        <v>15000000</v>
      </c>
      <c r="N62" s="37"/>
      <c r="O62" s="37"/>
      <c r="P62" s="37"/>
      <c r="Q62" s="37"/>
      <c r="R62" s="37"/>
      <c r="S62" s="37"/>
      <c r="T62" s="38" t="s">
        <v>519</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532</v>
      </c>
      <c r="U63" s="37"/>
      <c r="V63" s="37"/>
      <c r="W63" s="37"/>
      <c r="X63" s="37"/>
      <c r="Y63" s="37"/>
      <c r="Z63" s="37"/>
      <c r="AA63" s="37"/>
      <c r="AB63" s="37"/>
      <c r="AC63" s="37"/>
      <c r="AD63" s="37"/>
    </row>
    <row r="64" spans="1:30">
      <c r="A64" s="37"/>
      <c r="B64" s="37"/>
      <c r="C64" s="37"/>
      <c r="D64" s="37"/>
      <c r="E64" s="37"/>
      <c r="F64" s="38" t="s">
        <v>111</v>
      </c>
      <c r="G64" s="37"/>
      <c r="H64" s="38" t="s">
        <v>525</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507</v>
      </c>
      <c r="C65" s="38" t="s">
        <v>508</v>
      </c>
      <c r="D65" s="38" t="s">
        <v>509</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526</v>
      </c>
      <c r="U65" s="38" t="s">
        <v>260</v>
      </c>
      <c r="V65" s="38"/>
      <c r="W65" s="38"/>
      <c r="X65" s="38"/>
      <c r="Y65" s="38"/>
      <c r="Z65" s="38"/>
      <c r="AA65" s="38"/>
      <c r="AB65" s="38"/>
      <c r="AC65" s="38"/>
      <c r="AD65" s="38" t="s">
        <v>260</v>
      </c>
      <c r="AE65" s="30"/>
      <c r="AF65" s="30"/>
    </row>
    <row r="66" spans="1:32">
      <c r="A66" s="37"/>
      <c r="B66" s="38" t="s">
        <v>510</v>
      </c>
      <c r="C66" s="37"/>
      <c r="D66" s="38" t="s">
        <v>511</v>
      </c>
      <c r="E66" s="37"/>
      <c r="F66" s="37"/>
      <c r="G66" s="37"/>
      <c r="H66" s="37"/>
      <c r="I66" s="37"/>
      <c r="J66" s="37"/>
      <c r="K66" s="37"/>
      <c r="L66" s="37"/>
      <c r="M66" s="1">
        <v>8866160</v>
      </c>
      <c r="N66" s="37"/>
      <c r="O66" s="37"/>
      <c r="P66" s="37"/>
      <c r="Q66" s="38" t="s">
        <v>512</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530</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515</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516</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549</v>
      </c>
      <c r="G50" s="63"/>
      <c r="H50" s="63"/>
      <c r="I50" s="63"/>
    </row>
    <row r="51" spans="1:9">
      <c r="A51" s="64" t="s">
        <v>550</v>
      </c>
      <c r="B51" s="63"/>
      <c r="C51" s="64" t="s">
        <v>566</v>
      </c>
      <c r="D51" s="63"/>
      <c r="E51" s="63"/>
      <c r="F51" s="63"/>
      <c r="G51" s="63"/>
      <c r="H51" s="63"/>
      <c r="I51" s="64" t="s">
        <v>551</v>
      </c>
    </row>
    <row r="52" spans="1:9">
      <c r="A52" s="64" t="s">
        <v>552</v>
      </c>
      <c r="B52" s="63"/>
      <c r="C52" s="64" t="s">
        <v>567</v>
      </c>
      <c r="D52" s="63"/>
      <c r="E52" s="71" t="s">
        <v>553</v>
      </c>
      <c r="F52" s="65" t="s">
        <v>531</v>
      </c>
      <c r="G52" s="63"/>
      <c r="H52" s="64" t="s">
        <v>568</v>
      </c>
      <c r="I52" s="63"/>
    </row>
    <row r="53" spans="1:9">
      <c r="A53" s="63"/>
      <c r="B53" s="63"/>
      <c r="C53" s="63"/>
      <c r="D53" s="63"/>
      <c r="E53" s="71" t="s">
        <v>569</v>
      </c>
      <c r="F53" s="63"/>
      <c r="G53" s="63"/>
      <c r="H53" s="63"/>
      <c r="I53" s="63"/>
    </row>
    <row r="54" spans="1:9">
      <c r="A54" s="64" t="s">
        <v>554</v>
      </c>
      <c r="B54" s="64" t="s">
        <v>555</v>
      </c>
      <c r="C54" s="63"/>
      <c r="D54" s="64" t="s">
        <v>556</v>
      </c>
      <c r="E54" s="72" t="s">
        <v>113</v>
      </c>
      <c r="F54" s="64" t="s">
        <v>557</v>
      </c>
      <c r="G54" s="64" t="s">
        <v>558</v>
      </c>
      <c r="H54" s="64" t="s">
        <v>559</v>
      </c>
      <c r="I54" s="64" t="s">
        <v>560</v>
      </c>
    </row>
    <row r="55" spans="1:9">
      <c r="A55" s="64" t="s">
        <v>561</v>
      </c>
      <c r="B55" s="63"/>
      <c r="C55" s="64" t="s">
        <v>564</v>
      </c>
      <c r="D55" s="63"/>
      <c r="E55" s="63"/>
      <c r="F55" s="63"/>
      <c r="G55" s="63"/>
      <c r="H55" s="63"/>
      <c r="I55" s="63"/>
    </row>
    <row r="56" spans="1:9">
      <c r="A56" s="64" t="s">
        <v>570</v>
      </c>
      <c r="B56" s="64" t="s">
        <v>571</v>
      </c>
      <c r="C56" s="66">
        <v>211</v>
      </c>
      <c r="D56" s="66">
        <v>44496</v>
      </c>
      <c r="E56" s="72" t="s">
        <v>589</v>
      </c>
      <c r="F56" s="67">
        <v>30300</v>
      </c>
      <c r="G56" s="68">
        <v>369244286</v>
      </c>
      <c r="H56" s="68">
        <v>484800000</v>
      </c>
      <c r="I56" s="68">
        <v>115555714</v>
      </c>
    </row>
    <row r="57" spans="1:9">
      <c r="A57" s="64" t="s">
        <v>570</v>
      </c>
      <c r="B57" s="64" t="s">
        <v>571</v>
      </c>
      <c r="C57" s="66">
        <v>212</v>
      </c>
      <c r="D57" s="66">
        <v>42116</v>
      </c>
      <c r="E57" s="72" t="s">
        <v>586</v>
      </c>
      <c r="F57" s="67">
        <v>20200</v>
      </c>
      <c r="G57" s="68">
        <v>597854262</v>
      </c>
      <c r="H57" s="68">
        <v>747800000</v>
      </c>
      <c r="I57" s="68">
        <v>149945738</v>
      </c>
    </row>
    <row r="58" spans="1:9">
      <c r="A58" s="64" t="s">
        <v>570</v>
      </c>
      <c r="B58" s="64" t="s">
        <v>571</v>
      </c>
      <c r="C58" s="66">
        <v>213</v>
      </c>
      <c r="D58" s="66">
        <v>17389</v>
      </c>
      <c r="E58" s="72" t="s">
        <v>581</v>
      </c>
      <c r="F58" s="67">
        <v>10100</v>
      </c>
      <c r="G58" s="68">
        <v>471935907</v>
      </c>
      <c r="H58" s="68">
        <v>616460000</v>
      </c>
      <c r="I58" s="68">
        <v>144524093</v>
      </c>
    </row>
    <row r="59" spans="1:9">
      <c r="A59" s="64" t="s">
        <v>570</v>
      </c>
      <c r="B59" s="64" t="s">
        <v>571</v>
      </c>
      <c r="C59" s="66">
        <v>214</v>
      </c>
      <c r="D59" s="66">
        <v>7521</v>
      </c>
      <c r="E59" s="72" t="s">
        <v>584</v>
      </c>
      <c r="F59" s="67">
        <v>40400</v>
      </c>
      <c r="G59" s="68">
        <v>354422221</v>
      </c>
      <c r="H59" s="68">
        <v>319160000</v>
      </c>
      <c r="I59" s="68">
        <v>-35262221</v>
      </c>
    </row>
    <row r="60" spans="1:9">
      <c r="A60" s="64" t="s">
        <v>570</v>
      </c>
      <c r="B60" s="64" t="s">
        <v>571</v>
      </c>
      <c r="C60" s="66">
        <v>215</v>
      </c>
      <c r="D60" s="66">
        <v>38121</v>
      </c>
      <c r="E60" s="72" t="s">
        <v>593</v>
      </c>
      <c r="F60" s="67">
        <v>20200</v>
      </c>
      <c r="G60" s="68">
        <v>295880000</v>
      </c>
      <c r="H60" s="68">
        <v>300180000</v>
      </c>
      <c r="I60" s="68">
        <v>4300000</v>
      </c>
    </row>
    <row r="61" spans="1:9">
      <c r="A61" s="64" t="s">
        <v>570</v>
      </c>
      <c r="B61" s="64" t="s">
        <v>571</v>
      </c>
      <c r="C61" s="66">
        <v>216</v>
      </c>
      <c r="D61" s="66">
        <v>15690</v>
      </c>
      <c r="E61" s="72" t="s">
        <v>585</v>
      </c>
      <c r="F61" s="67">
        <v>70700</v>
      </c>
      <c r="G61" s="68">
        <v>781903238</v>
      </c>
      <c r="H61" s="68">
        <v>487830000</v>
      </c>
      <c r="I61" s="68">
        <v>-294073238</v>
      </c>
    </row>
    <row r="62" spans="1:9">
      <c r="A62" s="64" t="s">
        <v>570</v>
      </c>
      <c r="B62" s="64" t="s">
        <v>571</v>
      </c>
      <c r="C62" s="66">
        <v>217</v>
      </c>
      <c r="D62" s="66">
        <v>42115</v>
      </c>
      <c r="E62" s="72" t="s">
        <v>588</v>
      </c>
      <c r="F62" s="67">
        <v>40400</v>
      </c>
      <c r="G62" s="68">
        <v>434854326</v>
      </c>
      <c r="H62" s="68">
        <v>173720000</v>
      </c>
      <c r="I62" s="68">
        <v>-261134326</v>
      </c>
    </row>
    <row r="63" spans="1:9">
      <c r="A63" s="64" t="s">
        <v>570</v>
      </c>
      <c r="B63" s="64" t="s">
        <v>571</v>
      </c>
      <c r="C63" s="66">
        <v>218</v>
      </c>
      <c r="D63" s="66">
        <v>42127</v>
      </c>
      <c r="E63" s="72" t="s">
        <v>594</v>
      </c>
      <c r="F63" s="67">
        <v>30300</v>
      </c>
      <c r="G63" s="68">
        <v>376030649</v>
      </c>
      <c r="H63" s="68">
        <v>354510000</v>
      </c>
      <c r="I63" s="68">
        <v>-21520649</v>
      </c>
    </row>
    <row r="64" spans="1:9">
      <c r="A64" s="64" t="s">
        <v>570</v>
      </c>
      <c r="B64" s="64" t="s">
        <v>571</v>
      </c>
      <c r="C64" s="66">
        <v>219</v>
      </c>
      <c r="D64" s="66">
        <v>42120</v>
      </c>
      <c r="E64" s="72" t="s">
        <v>591</v>
      </c>
      <c r="F64" s="67">
        <v>20200</v>
      </c>
      <c r="G64" s="68">
        <v>234190261</v>
      </c>
      <c r="H64" s="68">
        <v>143420000</v>
      </c>
      <c r="I64" s="68">
        <v>-90770261</v>
      </c>
    </row>
    <row r="65" spans="1:9">
      <c r="A65" s="64" t="s">
        <v>570</v>
      </c>
      <c r="B65" s="64" t="s">
        <v>571</v>
      </c>
      <c r="C65" s="66">
        <v>220</v>
      </c>
      <c r="D65" s="66">
        <v>15691</v>
      </c>
      <c r="E65" s="72" t="s">
        <v>582</v>
      </c>
      <c r="F65" s="67">
        <v>70700</v>
      </c>
      <c r="G65" s="68">
        <v>988509553</v>
      </c>
      <c r="H65" s="68">
        <v>956290000</v>
      </c>
      <c r="I65" s="68">
        <v>-32219553</v>
      </c>
    </row>
    <row r="66" spans="1:9">
      <c r="A66" s="64" t="s">
        <v>577</v>
      </c>
      <c r="B66" s="64" t="s">
        <v>571</v>
      </c>
      <c r="C66" s="66">
        <v>226</v>
      </c>
      <c r="D66" s="66">
        <v>46186</v>
      </c>
      <c r="E66" s="72" t="s">
        <v>600</v>
      </c>
      <c r="F66" s="67">
        <v>40400</v>
      </c>
      <c r="G66" s="68">
        <v>587750000</v>
      </c>
      <c r="H66" s="68">
        <v>496380000</v>
      </c>
      <c r="I66" s="68">
        <v>-91370000</v>
      </c>
    </row>
    <row r="67" spans="1:9">
      <c r="A67" s="64" t="s">
        <v>577</v>
      </c>
      <c r="B67" s="64" t="s">
        <v>571</v>
      </c>
      <c r="C67" s="66">
        <v>227</v>
      </c>
      <c r="D67" s="66">
        <v>46185</v>
      </c>
      <c r="E67" s="72" t="s">
        <v>601</v>
      </c>
      <c r="F67" s="67">
        <v>40400</v>
      </c>
      <c r="G67" s="68">
        <v>584080000</v>
      </c>
      <c r="H67" s="68">
        <v>532390000</v>
      </c>
      <c r="I67" s="68">
        <v>-51690000</v>
      </c>
    </row>
    <row r="68" spans="1:9">
      <c r="A68" s="64" t="s">
        <v>579</v>
      </c>
      <c r="B68" s="64" t="s">
        <v>571</v>
      </c>
      <c r="C68" s="66">
        <v>260</v>
      </c>
      <c r="D68" s="66">
        <v>11899</v>
      </c>
      <c r="E68" s="72" t="s">
        <v>580</v>
      </c>
      <c r="F68" s="67">
        <v>57600</v>
      </c>
      <c r="G68" s="68">
        <v>931371665</v>
      </c>
      <c r="H68" s="68">
        <v>1157760000</v>
      </c>
      <c r="I68" s="68">
        <v>226388335</v>
      </c>
    </row>
    <row r="69" spans="1:9">
      <c r="A69" s="64" t="s">
        <v>579</v>
      </c>
      <c r="B69" s="64" t="s">
        <v>571</v>
      </c>
      <c r="C69" s="66">
        <v>261</v>
      </c>
      <c r="D69" s="66">
        <v>12725</v>
      </c>
      <c r="E69" s="72" t="s">
        <v>573</v>
      </c>
      <c r="F69" s="67">
        <v>54000</v>
      </c>
      <c r="G69" s="68">
        <v>1768013258</v>
      </c>
      <c r="H69" s="68">
        <v>1096200000</v>
      </c>
      <c r="I69" s="68">
        <v>-671813258</v>
      </c>
    </row>
    <row r="70" spans="1:9">
      <c r="A70" s="64" t="s">
        <v>579</v>
      </c>
      <c r="B70" s="64" t="s">
        <v>571</v>
      </c>
      <c r="C70" s="66">
        <v>262</v>
      </c>
      <c r="D70" s="66">
        <v>42128</v>
      </c>
      <c r="E70" s="72" t="s">
        <v>575</v>
      </c>
      <c r="F70" s="67">
        <v>174600</v>
      </c>
      <c r="G70" s="68">
        <v>1384317965</v>
      </c>
      <c r="H70" s="68">
        <v>1169820000</v>
      </c>
      <c r="I70" s="68">
        <v>-214497965</v>
      </c>
    </row>
    <row r="71" spans="1:9">
      <c r="A71" s="64" t="s">
        <v>579</v>
      </c>
      <c r="B71" s="64" t="s">
        <v>571</v>
      </c>
      <c r="C71" s="66">
        <v>263</v>
      </c>
      <c r="D71" s="66">
        <v>17389</v>
      </c>
      <c r="E71" s="72" t="s">
        <v>581</v>
      </c>
      <c r="F71" s="67">
        <v>4500</v>
      </c>
      <c r="G71" s="68">
        <v>216965778</v>
      </c>
      <c r="H71" s="68">
        <v>292050000</v>
      </c>
      <c r="I71" s="68">
        <v>75084222</v>
      </c>
    </row>
    <row r="72" spans="1:9">
      <c r="A72" s="64" t="s">
        <v>579</v>
      </c>
      <c r="B72" s="64" t="s">
        <v>571</v>
      </c>
      <c r="C72" s="66">
        <v>264</v>
      </c>
      <c r="D72" s="66">
        <v>15691</v>
      </c>
      <c r="E72" s="72" t="s">
        <v>582</v>
      </c>
      <c r="F72" s="67">
        <v>25200</v>
      </c>
      <c r="G72" s="68">
        <v>350728218</v>
      </c>
      <c r="H72" s="68">
        <v>332640000</v>
      </c>
      <c r="I72" s="68">
        <v>-18088218</v>
      </c>
    </row>
    <row r="73" spans="1:9">
      <c r="A73" s="64" t="s">
        <v>579</v>
      </c>
      <c r="B73" s="64" t="s">
        <v>571</v>
      </c>
      <c r="C73" s="66">
        <v>265</v>
      </c>
      <c r="D73" s="66">
        <v>18581</v>
      </c>
      <c r="E73" s="72" t="s">
        <v>583</v>
      </c>
      <c r="F73" s="67">
        <v>11700</v>
      </c>
      <c r="G73" s="68">
        <v>333081770</v>
      </c>
      <c r="H73" s="68">
        <v>307710000</v>
      </c>
      <c r="I73" s="68">
        <v>-25371770</v>
      </c>
    </row>
    <row r="74" spans="1:9">
      <c r="A74" s="64" t="s">
        <v>579</v>
      </c>
      <c r="B74" s="64" t="s">
        <v>571</v>
      </c>
      <c r="C74" s="66">
        <v>266</v>
      </c>
      <c r="D74" s="66">
        <v>15497</v>
      </c>
      <c r="E74" s="72" t="s">
        <v>578</v>
      </c>
      <c r="F74" s="67">
        <v>27900</v>
      </c>
      <c r="G74" s="68">
        <v>367522847</v>
      </c>
      <c r="H74" s="68">
        <v>340380000</v>
      </c>
      <c r="I74" s="68">
        <v>-27142847</v>
      </c>
    </row>
    <row r="75" spans="1:9">
      <c r="A75" s="64" t="s">
        <v>579</v>
      </c>
      <c r="B75" s="64" t="s">
        <v>571</v>
      </c>
      <c r="C75" s="66">
        <v>267</v>
      </c>
      <c r="D75" s="66">
        <v>7521</v>
      </c>
      <c r="E75" s="72" t="s">
        <v>584</v>
      </c>
      <c r="F75" s="67">
        <v>35100</v>
      </c>
      <c r="G75" s="68">
        <v>307142576</v>
      </c>
      <c r="H75" s="68">
        <v>298350000</v>
      </c>
      <c r="I75" s="68">
        <v>-8792576</v>
      </c>
    </row>
    <row r="76" spans="1:9">
      <c r="A76" s="64" t="s">
        <v>579</v>
      </c>
      <c r="B76" s="64" t="s">
        <v>571</v>
      </c>
      <c r="C76" s="66">
        <v>268</v>
      </c>
      <c r="D76" s="66">
        <v>15690</v>
      </c>
      <c r="E76" s="72" t="s">
        <v>585</v>
      </c>
      <c r="F76" s="67">
        <v>39600</v>
      </c>
      <c r="G76" s="68">
        <v>424477665</v>
      </c>
      <c r="H76" s="68">
        <v>273240000</v>
      </c>
      <c r="I76" s="68">
        <v>-151237665</v>
      </c>
    </row>
    <row r="77" spans="1:9">
      <c r="A77" s="64" t="s">
        <v>579</v>
      </c>
      <c r="B77" s="64" t="s">
        <v>571</v>
      </c>
      <c r="C77" s="66">
        <v>269</v>
      </c>
      <c r="D77" s="66">
        <v>42113</v>
      </c>
      <c r="E77" s="72" t="s">
        <v>574</v>
      </c>
      <c r="F77" s="67">
        <v>20700</v>
      </c>
      <c r="G77" s="68">
        <v>260548977</v>
      </c>
      <c r="H77" s="68">
        <v>235980000</v>
      </c>
      <c r="I77" s="68">
        <v>-24568977</v>
      </c>
    </row>
    <row r="78" spans="1:9">
      <c r="A78" s="64" t="s">
        <v>579</v>
      </c>
      <c r="B78" s="64" t="s">
        <v>571</v>
      </c>
      <c r="C78" s="66">
        <v>270</v>
      </c>
      <c r="D78" s="66">
        <v>42116</v>
      </c>
      <c r="E78" s="72" t="s">
        <v>586</v>
      </c>
      <c r="F78" s="67">
        <v>4500</v>
      </c>
      <c r="G78" s="68">
        <v>136096513</v>
      </c>
      <c r="H78" s="68">
        <v>168750000</v>
      </c>
      <c r="I78" s="68">
        <v>32653487</v>
      </c>
    </row>
    <row r="79" spans="1:9">
      <c r="A79" s="64" t="s">
        <v>579</v>
      </c>
      <c r="B79" s="64" t="s">
        <v>571</v>
      </c>
      <c r="C79" s="66">
        <v>271</v>
      </c>
      <c r="D79" s="66">
        <v>35952</v>
      </c>
      <c r="E79" s="72" t="s">
        <v>587</v>
      </c>
      <c r="F79" s="67">
        <v>6300</v>
      </c>
      <c r="G79" s="68">
        <v>203014859</v>
      </c>
      <c r="H79" s="68">
        <v>197820000</v>
      </c>
      <c r="I79" s="68">
        <v>-5194859</v>
      </c>
    </row>
    <row r="80" spans="1:9">
      <c r="A80" s="64" t="s">
        <v>579</v>
      </c>
      <c r="B80" s="64" t="s">
        <v>571</v>
      </c>
      <c r="C80" s="66">
        <v>272</v>
      </c>
      <c r="D80" s="66">
        <v>42115</v>
      </c>
      <c r="E80" s="72" t="s">
        <v>588</v>
      </c>
      <c r="F80" s="67">
        <v>43200</v>
      </c>
      <c r="G80" s="68">
        <v>443911945</v>
      </c>
      <c r="H80" s="68">
        <v>207360000</v>
      </c>
      <c r="I80" s="68">
        <v>-236551945</v>
      </c>
    </row>
    <row r="81" spans="1:9">
      <c r="A81" s="64" t="s">
        <v>579</v>
      </c>
      <c r="B81" s="64" t="s">
        <v>571</v>
      </c>
      <c r="C81" s="66">
        <v>273</v>
      </c>
      <c r="D81" s="66">
        <v>44496</v>
      </c>
      <c r="E81" s="72" t="s">
        <v>589</v>
      </c>
      <c r="F81" s="67">
        <v>9900</v>
      </c>
      <c r="G81" s="68">
        <v>122518286</v>
      </c>
      <c r="H81" s="68">
        <v>143550000</v>
      </c>
      <c r="I81" s="68">
        <v>21031714</v>
      </c>
    </row>
    <row r="82" spans="1:9">
      <c r="A82" s="64" t="s">
        <v>579</v>
      </c>
      <c r="B82" s="64" t="s">
        <v>571</v>
      </c>
      <c r="C82" s="66">
        <v>274</v>
      </c>
      <c r="D82" s="66">
        <v>15687</v>
      </c>
      <c r="E82" s="72" t="s">
        <v>590</v>
      </c>
      <c r="F82" s="67">
        <v>7200</v>
      </c>
      <c r="G82" s="68">
        <v>239110030</v>
      </c>
      <c r="H82" s="68">
        <v>129600000</v>
      </c>
      <c r="I82" s="68">
        <v>-109510030</v>
      </c>
    </row>
    <row r="83" spans="1:9">
      <c r="A83" s="64" t="s">
        <v>579</v>
      </c>
      <c r="B83" s="64" t="s">
        <v>571</v>
      </c>
      <c r="C83" s="66">
        <v>275</v>
      </c>
      <c r="D83" s="66">
        <v>42120</v>
      </c>
      <c r="E83" s="72" t="s">
        <v>591</v>
      </c>
      <c r="F83" s="67">
        <v>21600</v>
      </c>
      <c r="G83" s="68">
        <v>243010075</v>
      </c>
      <c r="H83" s="68">
        <v>159840000</v>
      </c>
      <c r="I83" s="68">
        <v>-83170075</v>
      </c>
    </row>
    <row r="84" spans="1:9">
      <c r="A84" s="64" t="s">
        <v>579</v>
      </c>
      <c r="B84" s="64" t="s">
        <v>571</v>
      </c>
      <c r="C84" s="66">
        <v>276</v>
      </c>
      <c r="D84" s="66">
        <v>15688</v>
      </c>
      <c r="E84" s="72" t="s">
        <v>592</v>
      </c>
      <c r="F84" s="67">
        <v>7200</v>
      </c>
      <c r="G84" s="68">
        <v>190052762</v>
      </c>
      <c r="H84" s="68">
        <v>141840000</v>
      </c>
      <c r="I84" s="68">
        <v>-48212762</v>
      </c>
    </row>
    <row r="85" spans="1:9">
      <c r="A85" s="64" t="s">
        <v>579</v>
      </c>
      <c r="B85" s="64" t="s">
        <v>571</v>
      </c>
      <c r="C85" s="66">
        <v>277</v>
      </c>
      <c r="D85" s="66">
        <v>38121</v>
      </c>
      <c r="E85" s="72" t="s">
        <v>593</v>
      </c>
      <c r="F85" s="67">
        <v>6300</v>
      </c>
      <c r="G85" s="68">
        <v>92203364</v>
      </c>
      <c r="H85" s="68">
        <v>91350000</v>
      </c>
      <c r="I85" s="68">
        <v>-853364</v>
      </c>
    </row>
    <row r="86" spans="1:9">
      <c r="A86" s="64" t="s">
        <v>579</v>
      </c>
      <c r="B86" s="64" t="s">
        <v>602</v>
      </c>
      <c r="C86" s="63"/>
      <c r="D86" s="66">
        <v>42127</v>
      </c>
      <c r="E86" s="72" t="s">
        <v>594</v>
      </c>
      <c r="F86" s="67">
        <v>9000</v>
      </c>
      <c r="G86" s="68">
        <v>110217946</v>
      </c>
      <c r="H86" s="68">
        <v>94500000</v>
      </c>
      <c r="I86" s="68">
        <v>-15717946</v>
      </c>
    </row>
    <row r="87" spans="1:9">
      <c r="A87" s="64" t="s">
        <v>579</v>
      </c>
      <c r="B87" s="64" t="s">
        <v>603</v>
      </c>
      <c r="C87" s="63"/>
      <c r="D87" s="66">
        <v>16732</v>
      </c>
      <c r="E87" s="72" t="s">
        <v>595</v>
      </c>
      <c r="F87" s="67">
        <v>8100</v>
      </c>
      <c r="G87" s="68">
        <v>122994278</v>
      </c>
      <c r="H87" s="68">
        <v>102060000</v>
      </c>
      <c r="I87" s="68">
        <v>-20934278</v>
      </c>
    </row>
    <row r="88" spans="1:9">
      <c r="A88" s="64" t="s">
        <v>579</v>
      </c>
      <c r="B88" s="64" t="s">
        <v>604</v>
      </c>
      <c r="C88" s="63"/>
      <c r="D88" s="66">
        <v>54074</v>
      </c>
      <c r="E88" s="72" t="s">
        <v>576</v>
      </c>
      <c r="F88" s="67">
        <v>6300</v>
      </c>
      <c r="G88" s="68">
        <v>84740727</v>
      </c>
      <c r="H88" s="68">
        <v>81270000</v>
      </c>
      <c r="I88" s="68">
        <v>-3470727</v>
      </c>
    </row>
    <row r="89" spans="1:9">
      <c r="A89" s="64" t="s">
        <v>579</v>
      </c>
      <c r="B89" s="64" t="s">
        <v>605</v>
      </c>
      <c r="C89" s="63"/>
      <c r="D89" s="66">
        <v>42119</v>
      </c>
      <c r="E89" s="72" t="s">
        <v>596</v>
      </c>
      <c r="F89" s="67">
        <v>2700</v>
      </c>
      <c r="G89" s="68">
        <v>136612605</v>
      </c>
      <c r="H89" s="68">
        <v>92070000</v>
      </c>
      <c r="I89" s="68">
        <v>-44542605</v>
      </c>
    </row>
    <row r="90" spans="1:9">
      <c r="A90" s="64" t="s">
        <v>579</v>
      </c>
      <c r="B90" s="64" t="s">
        <v>606</v>
      </c>
      <c r="C90" s="63"/>
      <c r="D90" s="66">
        <v>53999</v>
      </c>
      <c r="E90" s="72" t="s">
        <v>572</v>
      </c>
      <c r="F90" s="67">
        <v>9900</v>
      </c>
      <c r="G90" s="68">
        <v>75904125</v>
      </c>
      <c r="H90" s="68">
        <v>79200000</v>
      </c>
      <c r="I90" s="68">
        <v>3295875</v>
      </c>
    </row>
    <row r="91" spans="1:9">
      <c r="A91" s="64" t="s">
        <v>579</v>
      </c>
      <c r="B91" s="64" t="s">
        <v>607</v>
      </c>
      <c r="C91" s="63"/>
      <c r="D91" s="66">
        <v>11910</v>
      </c>
      <c r="E91" s="72" t="s">
        <v>597</v>
      </c>
      <c r="F91" s="67">
        <v>4500</v>
      </c>
      <c r="G91" s="68">
        <v>74609087</v>
      </c>
      <c r="H91" s="68">
        <v>55350000</v>
      </c>
      <c r="I91" s="68">
        <v>-19259087</v>
      </c>
    </row>
    <row r="92" spans="1:9">
      <c r="A92" s="64" t="s">
        <v>579</v>
      </c>
      <c r="B92" s="64" t="s">
        <v>608</v>
      </c>
      <c r="C92" s="63"/>
      <c r="D92" s="66">
        <v>42112</v>
      </c>
      <c r="E92" s="72" t="s">
        <v>562</v>
      </c>
      <c r="F92" s="67">
        <v>3600</v>
      </c>
      <c r="G92" s="68">
        <v>82063281</v>
      </c>
      <c r="H92" s="68">
        <v>60840000</v>
      </c>
      <c r="I92" s="68">
        <v>-21223281</v>
      </c>
    </row>
    <row r="93" spans="1:9">
      <c r="A93" s="64" t="s">
        <v>598</v>
      </c>
      <c r="B93" s="64" t="s">
        <v>599</v>
      </c>
      <c r="C93" s="63"/>
      <c r="D93" s="66">
        <v>53636</v>
      </c>
      <c r="E93" s="72" t="s">
        <v>563</v>
      </c>
      <c r="F93" s="67">
        <v>30300</v>
      </c>
      <c r="G93" s="69">
        <v>0</v>
      </c>
      <c r="H93" s="69">
        <v>0</v>
      </c>
      <c r="I93" s="69">
        <v>0</v>
      </c>
    </row>
    <row r="94" spans="1:9" s="6" customFormat="1">
      <c r="E94" s="62" t="s">
        <v>565</v>
      </c>
      <c r="F94" s="58">
        <v>1065800</v>
      </c>
      <c r="G94" s="59">
        <v>14777885305</v>
      </c>
      <c r="H94" s="59">
        <v>12922470000</v>
      </c>
      <c r="I94" s="59">
        <v>-1855415305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zoomScale="80" zoomScaleNormal="80" workbookViewId="0">
      <selection activeCell="E14" sqref="E14:E15"/>
    </sheetView>
  </sheetViews>
  <sheetFormatPr defaultColWidth="9.140625" defaultRowHeight="15"/>
  <cols>
    <col min="1" max="1" width="4.85546875" style="737" customWidth="1"/>
    <col min="2" max="2" width="47.140625" style="714" customWidth="1"/>
    <col min="3" max="3" width="9.140625" style="714"/>
    <col min="4" max="4" width="14.5703125" style="714" customWidth="1"/>
    <col min="5" max="5" width="14" style="714" customWidth="1"/>
    <col min="6" max="6" width="9.140625" style="714"/>
    <col min="7" max="7" width="18.28515625" style="714" customWidth="1"/>
    <col min="8" max="11" width="19" style="714" customWidth="1"/>
    <col min="12" max="16384" width="9.140625" style="714"/>
  </cols>
  <sheetData>
    <row r="1" spans="1:11" s="713" customFormat="1" ht="27.75" customHeight="1">
      <c r="A1" s="834" t="s">
        <v>857</v>
      </c>
      <c r="B1" s="834"/>
      <c r="C1" s="834"/>
      <c r="D1" s="834"/>
      <c r="E1" s="834"/>
      <c r="F1" s="834"/>
      <c r="G1" s="834"/>
      <c r="H1" s="834"/>
      <c r="I1" s="834"/>
      <c r="J1" s="834"/>
      <c r="K1" s="834"/>
    </row>
    <row r="2" spans="1:11" s="713" customFormat="1" ht="28.5" customHeight="1">
      <c r="A2" s="835" t="s">
        <v>858</v>
      </c>
      <c r="B2" s="835"/>
      <c r="C2" s="835"/>
      <c r="D2" s="835"/>
      <c r="E2" s="835"/>
      <c r="F2" s="835"/>
      <c r="G2" s="835"/>
      <c r="H2" s="835"/>
      <c r="I2" s="835"/>
      <c r="J2" s="835"/>
      <c r="K2" s="835"/>
    </row>
    <row r="3" spans="1:11" ht="15" customHeight="1">
      <c r="A3" s="836" t="s">
        <v>794</v>
      </c>
      <c r="B3" s="836"/>
      <c r="C3" s="836"/>
      <c r="D3" s="836"/>
      <c r="E3" s="836"/>
      <c r="F3" s="836"/>
      <c r="G3" s="836"/>
      <c r="H3" s="836"/>
      <c r="I3" s="836"/>
      <c r="J3" s="836"/>
      <c r="K3" s="836"/>
    </row>
    <row r="4" spans="1:11">
      <c r="A4" s="836"/>
      <c r="B4" s="836"/>
      <c r="C4" s="836"/>
      <c r="D4" s="836"/>
      <c r="E4" s="836"/>
      <c r="F4" s="836"/>
      <c r="G4" s="836"/>
      <c r="H4" s="836"/>
      <c r="I4" s="836"/>
      <c r="J4" s="836"/>
      <c r="K4" s="836"/>
    </row>
    <row r="5" spans="1:11">
      <c r="A5" s="837" t="s">
        <v>1075</v>
      </c>
      <c r="B5" s="838"/>
      <c r="C5" s="838"/>
      <c r="D5" s="838"/>
      <c r="E5" s="838"/>
      <c r="F5" s="838"/>
      <c r="G5" s="838"/>
      <c r="H5" s="838"/>
      <c r="I5" s="838"/>
      <c r="J5" s="838"/>
      <c r="K5" s="838"/>
    </row>
    <row r="6" spans="1:11" ht="5.25" customHeight="1">
      <c r="A6" s="633"/>
      <c r="B6" s="633"/>
      <c r="C6" s="633"/>
      <c r="D6" s="633"/>
      <c r="E6" s="633"/>
      <c r="F6" s="307"/>
      <c r="G6" s="715"/>
      <c r="H6" s="715"/>
      <c r="I6" s="715"/>
      <c r="J6" s="715"/>
      <c r="K6" s="715"/>
    </row>
    <row r="7" spans="1:11" ht="31.5" customHeight="1">
      <c r="A7" s="145" t="s">
        <v>280</v>
      </c>
      <c r="B7" s="565" t="s">
        <v>698</v>
      </c>
      <c r="C7" s="756" t="s">
        <v>1062</v>
      </c>
      <c r="D7" s="756"/>
      <c r="E7" s="756"/>
      <c r="F7" s="756"/>
      <c r="G7" s="756"/>
      <c r="H7" s="756"/>
      <c r="I7" s="756"/>
      <c r="J7" s="756"/>
      <c r="K7" s="756"/>
    </row>
    <row r="8" spans="1:11" ht="31.5" customHeight="1">
      <c r="A8" s="145" t="s">
        <v>281</v>
      </c>
      <c r="B8" s="565" t="s">
        <v>700</v>
      </c>
      <c r="C8" s="756" t="s">
        <v>1056</v>
      </c>
      <c r="D8" s="756"/>
      <c r="E8" s="756"/>
      <c r="F8" s="756"/>
      <c r="G8" s="756"/>
      <c r="H8" s="756"/>
      <c r="I8" s="756"/>
      <c r="J8" s="756"/>
      <c r="K8" s="756"/>
    </row>
    <row r="9" spans="1:11" ht="31.5" customHeight="1">
      <c r="A9" s="145" t="s">
        <v>282</v>
      </c>
      <c r="B9" s="565" t="s">
        <v>702</v>
      </c>
      <c r="C9" s="756" t="s">
        <v>1065</v>
      </c>
      <c r="D9" s="756"/>
      <c r="E9" s="756"/>
      <c r="F9" s="756"/>
      <c r="G9" s="756"/>
      <c r="H9" s="756"/>
      <c r="I9" s="756"/>
      <c r="J9" s="756"/>
      <c r="K9" s="756"/>
    </row>
    <row r="10" spans="1:11" ht="31.5" customHeight="1">
      <c r="A10" s="145" t="s">
        <v>419</v>
      </c>
      <c r="B10" s="630" t="s">
        <v>993</v>
      </c>
      <c r="C10" s="816" t="s">
        <v>1066</v>
      </c>
      <c r="D10" s="816"/>
      <c r="E10" s="816"/>
      <c r="F10" s="816"/>
      <c r="G10" s="816"/>
      <c r="H10" s="816"/>
      <c r="I10" s="816"/>
      <c r="J10" s="816"/>
      <c r="K10" s="816"/>
    </row>
    <row r="11" spans="1:11" ht="25.5">
      <c r="A11" s="145" t="s">
        <v>422</v>
      </c>
      <c r="B11" s="565" t="s">
        <v>704</v>
      </c>
      <c r="C11" s="746" t="s">
        <v>1078</v>
      </c>
      <c r="D11" s="746"/>
      <c r="E11" s="746"/>
      <c r="F11" s="746"/>
      <c r="G11" s="746"/>
      <c r="H11" s="746"/>
      <c r="I11" s="746"/>
      <c r="J11" s="746"/>
      <c r="K11" s="746"/>
    </row>
    <row r="12" spans="1:11">
      <c r="A12" s="145"/>
      <c r="B12" s="565"/>
      <c r="C12" s="617"/>
      <c r="D12" s="617"/>
      <c r="E12" s="617"/>
      <c r="F12" s="617"/>
      <c r="G12" s="617"/>
      <c r="H12" s="617"/>
      <c r="I12" s="617"/>
      <c r="J12" s="617"/>
      <c r="K12" s="617"/>
    </row>
    <row r="13" spans="1:11">
      <c r="A13" s="716" t="s">
        <v>91</v>
      </c>
      <c r="B13" s="717" t="s">
        <v>884</v>
      </c>
      <c r="C13" s="716"/>
      <c r="D13" s="716"/>
      <c r="E13" s="716"/>
      <c r="F13" s="716"/>
      <c r="G13" s="716"/>
      <c r="H13" s="716"/>
      <c r="I13" s="716"/>
      <c r="J13" s="716"/>
      <c r="K13" s="716"/>
    </row>
    <row r="14" spans="1:11" s="718" customFormat="1" ht="29.25" customHeight="1">
      <c r="A14" s="839" t="s">
        <v>709</v>
      </c>
      <c r="B14" s="839" t="s">
        <v>710</v>
      </c>
      <c r="C14" s="843" t="s">
        <v>198</v>
      </c>
      <c r="D14" s="839" t="s">
        <v>711</v>
      </c>
      <c r="E14" s="839" t="s">
        <v>712</v>
      </c>
      <c r="F14" s="839" t="s">
        <v>713</v>
      </c>
      <c r="G14" s="839" t="s">
        <v>714</v>
      </c>
      <c r="H14" s="841" t="s">
        <v>715</v>
      </c>
      <c r="I14" s="842"/>
      <c r="J14" s="841" t="s">
        <v>716</v>
      </c>
      <c r="K14" s="842"/>
    </row>
    <row r="15" spans="1:11" s="718" customFormat="1" ht="51">
      <c r="A15" s="840"/>
      <c r="B15" s="840"/>
      <c r="C15" s="844"/>
      <c r="D15" s="840"/>
      <c r="E15" s="840"/>
      <c r="F15" s="840"/>
      <c r="G15" s="840"/>
      <c r="H15" s="719" t="s">
        <v>717</v>
      </c>
      <c r="I15" s="719" t="s">
        <v>718</v>
      </c>
      <c r="J15" s="719" t="s">
        <v>719</v>
      </c>
      <c r="K15" s="719" t="s">
        <v>718</v>
      </c>
    </row>
    <row r="16" spans="1:11" s="718" customFormat="1" ht="25.5">
      <c r="A16" s="311" t="s">
        <v>291</v>
      </c>
      <c r="B16" s="312" t="s">
        <v>720</v>
      </c>
      <c r="C16" s="312" t="s">
        <v>721</v>
      </c>
      <c r="D16" s="720"/>
      <c r="E16" s="720"/>
      <c r="F16" s="721"/>
      <c r="G16" s="722"/>
      <c r="H16" s="312"/>
      <c r="I16" s="315"/>
      <c r="J16" s="316"/>
      <c r="K16" s="317"/>
    </row>
    <row r="17" spans="1:11" s="718" customFormat="1" ht="25.5">
      <c r="A17" s="311" t="s">
        <v>59</v>
      </c>
      <c r="B17" s="312" t="s">
        <v>722</v>
      </c>
      <c r="C17" s="312" t="s">
        <v>723</v>
      </c>
      <c r="D17" s="721"/>
      <c r="E17" s="721"/>
      <c r="F17" s="721"/>
      <c r="G17" s="722"/>
      <c r="H17" s="312"/>
      <c r="I17" s="315"/>
      <c r="J17" s="312"/>
      <c r="K17" s="315"/>
    </row>
    <row r="18" spans="1:11" s="718" customFormat="1" ht="25.5">
      <c r="A18" s="311" t="s">
        <v>294</v>
      </c>
      <c r="B18" s="312" t="s">
        <v>724</v>
      </c>
      <c r="C18" s="312" t="s">
        <v>725</v>
      </c>
      <c r="D18" s="721"/>
      <c r="E18" s="721"/>
      <c r="F18" s="721"/>
      <c r="G18" s="720"/>
      <c r="H18" s="312"/>
      <c r="I18" s="723"/>
      <c r="J18" s="312"/>
      <c r="K18" s="723"/>
    </row>
    <row r="19" spans="1:11" s="718" customFormat="1" ht="25.5">
      <c r="A19" s="311" t="s">
        <v>87</v>
      </c>
      <c r="B19" s="312" t="s">
        <v>726</v>
      </c>
      <c r="C19" s="312" t="s">
        <v>727</v>
      </c>
      <c r="D19" s="721"/>
      <c r="E19" s="721"/>
      <c r="F19" s="721"/>
      <c r="G19" s="722"/>
      <c r="H19" s="312"/>
      <c r="I19" s="315"/>
      <c r="J19" s="312"/>
      <c r="K19" s="315"/>
    </row>
    <row r="20" spans="1:11" s="718" customFormat="1" ht="25.5">
      <c r="A20" s="311" t="s">
        <v>482</v>
      </c>
      <c r="B20" s="312" t="s">
        <v>728</v>
      </c>
      <c r="C20" s="312" t="s">
        <v>729</v>
      </c>
      <c r="D20" s="721"/>
      <c r="E20" s="721"/>
      <c r="F20" s="721"/>
      <c r="G20" s="722"/>
      <c r="H20" s="312"/>
      <c r="I20" s="315"/>
      <c r="J20" s="312"/>
      <c r="K20" s="315"/>
    </row>
    <row r="21" spans="1:11" s="718" customFormat="1" ht="25.5">
      <c r="A21" s="311" t="s">
        <v>316</v>
      </c>
      <c r="B21" s="312" t="s">
        <v>730</v>
      </c>
      <c r="C21" s="312" t="s">
        <v>731</v>
      </c>
      <c r="D21" s="721"/>
      <c r="E21" s="721"/>
      <c r="F21" s="721"/>
      <c r="G21" s="722"/>
      <c r="H21" s="312"/>
      <c r="I21" s="315"/>
      <c r="J21" s="312"/>
      <c r="K21" s="315"/>
    </row>
    <row r="22" spans="1:11" s="718" customFormat="1" ht="25.5">
      <c r="A22" s="311" t="s">
        <v>59</v>
      </c>
      <c r="B22" s="312" t="s">
        <v>732</v>
      </c>
      <c r="C22" s="312" t="s">
        <v>741</v>
      </c>
      <c r="D22" s="721"/>
      <c r="E22" s="721"/>
      <c r="F22" s="721"/>
      <c r="G22" s="722"/>
      <c r="H22" s="312"/>
      <c r="I22" s="315"/>
      <c r="J22" s="312"/>
      <c r="K22" s="315"/>
    </row>
    <row r="23" spans="1:11" s="718" customFormat="1" ht="25.5">
      <c r="A23" s="311" t="s">
        <v>321</v>
      </c>
      <c r="B23" s="312" t="s">
        <v>733</v>
      </c>
      <c r="C23" s="312" t="s">
        <v>734</v>
      </c>
      <c r="D23" s="721"/>
      <c r="E23" s="721"/>
      <c r="F23" s="721"/>
      <c r="G23" s="722"/>
      <c r="H23" s="312"/>
      <c r="I23" s="315"/>
      <c r="J23" s="312"/>
      <c r="K23" s="315"/>
    </row>
    <row r="24" spans="1:11" s="718" customFormat="1" ht="25.5">
      <c r="A24" s="311" t="s">
        <v>87</v>
      </c>
      <c r="B24" s="312" t="s">
        <v>735</v>
      </c>
      <c r="C24" s="312" t="s">
        <v>736</v>
      </c>
      <c r="D24" s="721"/>
      <c r="E24" s="721"/>
      <c r="F24" s="721"/>
      <c r="G24" s="722"/>
      <c r="H24" s="312"/>
      <c r="I24" s="315"/>
      <c r="J24" s="312"/>
      <c r="K24" s="315"/>
    </row>
    <row r="25" spans="1:11" s="718" customFormat="1" ht="38.25">
      <c r="A25" s="311" t="s">
        <v>489</v>
      </c>
      <c r="B25" s="312" t="s">
        <v>737</v>
      </c>
      <c r="C25" s="312" t="s">
        <v>738</v>
      </c>
      <c r="D25" s="721"/>
      <c r="E25" s="721"/>
      <c r="F25" s="721"/>
      <c r="G25" s="722"/>
      <c r="H25" s="312"/>
      <c r="I25" s="315"/>
      <c r="J25" s="312"/>
      <c r="K25" s="315"/>
    </row>
    <row r="26" spans="1:11" s="718" customFormat="1" ht="12.75">
      <c r="A26" s="724"/>
      <c r="B26" s="725"/>
      <c r="C26" s="725"/>
      <c r="D26" s="721"/>
      <c r="E26" s="721"/>
      <c r="F26" s="721"/>
      <c r="G26" s="722"/>
      <c r="H26" s="312"/>
      <c r="I26" s="315"/>
      <c r="J26" s="316"/>
      <c r="K26" s="317"/>
    </row>
    <row r="27" spans="1:11" s="718" customFormat="1" ht="12.75">
      <c r="A27" s="726"/>
      <c r="B27" s="727"/>
      <c r="C27" s="727"/>
      <c r="D27" s="727"/>
      <c r="E27" s="727"/>
      <c r="F27" s="727"/>
      <c r="G27" s="727"/>
      <c r="H27" s="727"/>
      <c r="I27" s="727"/>
      <c r="J27" s="727"/>
      <c r="K27" s="727"/>
    </row>
    <row r="28" spans="1:11" s="718" customFormat="1" ht="15" customHeight="1">
      <c r="A28" s="728" t="s">
        <v>373</v>
      </c>
      <c r="B28" s="307"/>
      <c r="C28" s="729"/>
      <c r="D28" s="727"/>
      <c r="E28" s="727"/>
      <c r="F28" s="727"/>
      <c r="G28" s="727"/>
      <c r="H28" s="727"/>
      <c r="I28" s="832" t="s">
        <v>504</v>
      </c>
      <c r="J28" s="832"/>
      <c r="K28" s="832"/>
    </row>
    <row r="29" spans="1:11" s="718" customFormat="1" ht="15" customHeight="1">
      <c r="A29" s="730" t="s">
        <v>375</v>
      </c>
      <c r="B29" s="307"/>
      <c r="C29" s="729"/>
      <c r="D29" s="727"/>
      <c r="E29" s="727"/>
      <c r="F29" s="727"/>
      <c r="G29" s="727"/>
      <c r="H29" s="727"/>
      <c r="I29" s="833" t="s">
        <v>376</v>
      </c>
      <c r="J29" s="833"/>
      <c r="K29" s="833"/>
    </row>
    <row r="30" spans="1:11">
      <c r="A30" s="307"/>
      <c r="B30" s="307"/>
      <c r="C30" s="729"/>
      <c r="D30" s="715"/>
      <c r="E30" s="715"/>
      <c r="F30" s="715"/>
      <c r="G30" s="715"/>
      <c r="H30" s="715"/>
      <c r="I30" s="729"/>
      <c r="J30" s="715"/>
      <c r="K30" s="731"/>
    </row>
    <row r="31" spans="1:11">
      <c r="A31" s="307"/>
      <c r="B31" s="307"/>
      <c r="C31" s="729"/>
      <c r="D31" s="715"/>
      <c r="E31" s="715"/>
      <c r="F31" s="715"/>
      <c r="G31" s="715"/>
      <c r="H31" s="715"/>
      <c r="I31" s="729"/>
      <c r="J31" s="715"/>
      <c r="K31" s="731"/>
    </row>
    <row r="32" spans="1:11">
      <c r="A32" s="307"/>
      <c r="B32" s="307"/>
      <c r="C32" s="729"/>
      <c r="D32" s="715"/>
      <c r="E32" s="715"/>
      <c r="F32" s="715"/>
      <c r="G32" s="715"/>
      <c r="H32" s="715"/>
      <c r="I32" s="729"/>
      <c r="J32" s="715"/>
      <c r="K32" s="731"/>
    </row>
    <row r="33" spans="1:11">
      <c r="A33" s="732"/>
      <c r="B33" s="732"/>
      <c r="C33" s="733"/>
      <c r="D33" s="734"/>
      <c r="E33" s="715"/>
      <c r="F33" s="715"/>
      <c r="G33" s="715"/>
      <c r="H33" s="715"/>
      <c r="I33" s="733"/>
      <c r="J33" s="735"/>
      <c r="K33" s="736"/>
    </row>
    <row r="34" spans="1:11">
      <c r="A34" s="712" t="s">
        <v>739</v>
      </c>
      <c r="B34" s="307"/>
      <c r="C34" s="729"/>
      <c r="D34" s="715"/>
      <c r="E34" s="715"/>
      <c r="F34" s="715"/>
      <c r="G34" s="715"/>
      <c r="H34" s="715"/>
      <c r="I34" s="831" t="s">
        <v>1061</v>
      </c>
      <c r="J34" s="831"/>
      <c r="K34" s="831"/>
    </row>
    <row r="35" spans="1:11">
      <c r="A35" s="116" t="s">
        <v>1072</v>
      </c>
      <c r="B35" s="307"/>
      <c r="C35" s="729"/>
      <c r="D35" s="715"/>
      <c r="E35" s="715"/>
      <c r="F35" s="715"/>
      <c r="G35" s="715"/>
      <c r="H35" s="715"/>
      <c r="I35" s="818" t="s">
        <v>1064</v>
      </c>
      <c r="J35" s="818"/>
      <c r="K35" s="818"/>
    </row>
    <row r="36" spans="1:11">
      <c r="A36" s="307" t="s">
        <v>662</v>
      </c>
      <c r="B36" s="307"/>
      <c r="C36" s="729"/>
      <c r="D36" s="715"/>
      <c r="E36" s="715"/>
      <c r="F36" s="715"/>
      <c r="G36" s="715"/>
      <c r="H36" s="715"/>
      <c r="I36" s="819" t="s">
        <v>995</v>
      </c>
      <c r="J36" s="819"/>
      <c r="K36" s="819"/>
    </row>
    <row r="37" spans="1:11">
      <c r="A37" s="714"/>
    </row>
  </sheetData>
  <mergeCells count="23">
    <mergeCell ref="A1:K1"/>
    <mergeCell ref="A2:K2"/>
    <mergeCell ref="A3:K4"/>
    <mergeCell ref="A5:K5"/>
    <mergeCell ref="G14:G15"/>
    <mergeCell ref="H14:I14"/>
    <mergeCell ref="J14:K14"/>
    <mergeCell ref="A14:A15"/>
    <mergeCell ref="B14:B15"/>
    <mergeCell ref="C14:C15"/>
    <mergeCell ref="D14:D15"/>
    <mergeCell ref="E14:E15"/>
    <mergeCell ref="F14:F15"/>
    <mergeCell ref="C7:K7"/>
    <mergeCell ref="C8:K8"/>
    <mergeCell ref="C9:K9"/>
    <mergeCell ref="C10:K10"/>
    <mergeCell ref="C11:K11"/>
    <mergeCell ref="I36:K36"/>
    <mergeCell ref="I35:K35"/>
    <mergeCell ref="I34:K34"/>
    <mergeCell ref="I28:K28"/>
    <mergeCell ref="I29:K29"/>
  </mergeCells>
  <pageMargins left="0.49" right="0.7" top="0.35" bottom="0.35" header="0.3" footer="0.3"/>
  <pageSetup paperSize="9" scale="69"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107"/>
  <sheetViews>
    <sheetView view="pageBreakPreview" topLeftCell="A10" zoomScale="96" zoomScaleSheetLayoutView="96" workbookViewId="0">
      <selection activeCell="C7" sqref="C7:H7"/>
    </sheetView>
  </sheetViews>
  <sheetFormatPr defaultColWidth="9.140625" defaultRowHeight="12.75"/>
  <cols>
    <col min="1" max="1" width="9.140625" style="475"/>
    <col min="2" max="2" width="33.85546875" style="475" customWidth="1"/>
    <col min="3" max="3" width="22.42578125" style="475" customWidth="1"/>
    <col min="4" max="6" width="13.7109375" style="475" customWidth="1"/>
    <col min="7" max="7" width="15.85546875" style="475" customWidth="1"/>
    <col min="8" max="8" width="40.5703125" style="653" customWidth="1"/>
    <col min="9" max="9" width="14.85546875" style="701" bestFit="1" customWidth="1"/>
    <col min="10" max="13" width="21.140625" style="475" customWidth="1"/>
    <col min="14" max="14" width="13.42578125" style="475" bestFit="1" customWidth="1"/>
    <col min="15" max="15" width="8" style="475" bestFit="1" customWidth="1"/>
    <col min="16" max="20" width="9.140625" style="475"/>
    <col min="21" max="21" width="12" style="475" bestFit="1" customWidth="1"/>
    <col min="22" max="22" width="13.42578125" style="475" bestFit="1" customWidth="1"/>
    <col min="23" max="16384" width="9.140625" style="475"/>
  </cols>
  <sheetData>
    <row r="1" spans="1:13" s="639" customFormat="1" ht="29.25" customHeight="1">
      <c r="A1" s="750" t="s">
        <v>857</v>
      </c>
      <c r="B1" s="750"/>
      <c r="C1" s="750"/>
      <c r="D1" s="750"/>
      <c r="E1" s="750"/>
      <c r="F1" s="750"/>
      <c r="G1" s="750"/>
      <c r="H1" s="750"/>
      <c r="I1" s="637"/>
      <c r="J1" s="638"/>
      <c r="K1" s="638"/>
      <c r="L1" s="638"/>
      <c r="M1" s="638"/>
    </row>
    <row r="2" spans="1:13" s="639" customFormat="1" ht="30" customHeight="1">
      <c r="A2" s="751" t="s">
        <v>978</v>
      </c>
      <c r="B2" s="751"/>
      <c r="C2" s="751"/>
      <c r="D2" s="751"/>
      <c r="E2" s="751"/>
      <c r="F2" s="751"/>
      <c r="G2" s="751"/>
      <c r="H2" s="751"/>
      <c r="I2" s="640"/>
      <c r="J2" s="641"/>
      <c r="K2" s="641"/>
      <c r="L2" s="641"/>
      <c r="M2" s="641"/>
    </row>
    <row r="3" spans="1:13" ht="37.15" customHeight="1">
      <c r="A3" s="871" t="s">
        <v>775</v>
      </c>
      <c r="B3" s="871"/>
      <c r="C3" s="871"/>
      <c r="D3" s="871"/>
      <c r="E3" s="871"/>
      <c r="F3" s="871"/>
      <c r="G3" s="871"/>
      <c r="H3" s="871"/>
      <c r="I3" s="642"/>
      <c r="J3" s="643"/>
      <c r="K3" s="643"/>
      <c r="L3" s="643"/>
      <c r="M3" s="643"/>
    </row>
    <row r="4" spans="1:13" ht="14.25" customHeight="1">
      <c r="A4" s="872" t="s">
        <v>1076</v>
      </c>
      <c r="B4" s="873"/>
      <c r="C4" s="873"/>
      <c r="D4" s="873"/>
      <c r="E4" s="873"/>
      <c r="F4" s="873"/>
      <c r="G4" s="873"/>
      <c r="H4" s="873"/>
      <c r="I4" s="644"/>
      <c r="J4" s="645"/>
      <c r="K4" s="645"/>
      <c r="L4" s="645"/>
      <c r="M4" s="645"/>
    </row>
    <row r="5" spans="1:13" ht="13.5" customHeight="1">
      <c r="A5" s="645"/>
      <c r="B5" s="645"/>
      <c r="C5" s="645"/>
      <c r="D5" s="645"/>
      <c r="E5" s="645"/>
      <c r="F5" s="645"/>
      <c r="G5" s="645"/>
      <c r="H5" s="485"/>
      <c r="I5" s="644"/>
      <c r="J5" s="645"/>
      <c r="K5" s="645"/>
      <c r="L5" s="645"/>
      <c r="M5" s="645"/>
    </row>
    <row r="6" spans="1:13" ht="31.5" customHeight="1">
      <c r="A6" s="145" t="s">
        <v>280</v>
      </c>
      <c r="B6" s="565" t="s">
        <v>698</v>
      </c>
      <c r="C6" s="756" t="s">
        <v>1062</v>
      </c>
      <c r="D6" s="756"/>
      <c r="E6" s="756"/>
      <c r="F6" s="756"/>
      <c r="G6" s="756"/>
      <c r="H6" s="756"/>
      <c r="I6" s="646"/>
      <c r="J6" s="646"/>
      <c r="K6" s="646"/>
      <c r="L6" s="647"/>
      <c r="M6" s="647"/>
    </row>
    <row r="7" spans="1:13" ht="31.5" customHeight="1">
      <c r="A7" s="145" t="s">
        <v>281</v>
      </c>
      <c r="B7" s="565" t="s">
        <v>700</v>
      </c>
      <c r="C7" s="756" t="s">
        <v>1056</v>
      </c>
      <c r="D7" s="756"/>
      <c r="E7" s="756"/>
      <c r="F7" s="756"/>
      <c r="G7" s="756"/>
      <c r="H7" s="756"/>
      <c r="I7" s="646"/>
      <c r="J7" s="646"/>
      <c r="K7" s="646"/>
      <c r="L7" s="648"/>
      <c r="M7" s="648"/>
    </row>
    <row r="8" spans="1:13" ht="31.5" customHeight="1">
      <c r="A8" s="145" t="s">
        <v>282</v>
      </c>
      <c r="B8" s="565" t="s">
        <v>702</v>
      </c>
      <c r="C8" s="756" t="s">
        <v>1065</v>
      </c>
      <c r="D8" s="756"/>
      <c r="E8" s="756"/>
      <c r="F8" s="756"/>
      <c r="G8" s="756"/>
      <c r="H8" s="756"/>
      <c r="I8" s="646"/>
      <c r="J8" s="646"/>
      <c r="K8" s="646"/>
      <c r="L8" s="647"/>
      <c r="M8" s="647"/>
    </row>
    <row r="9" spans="1:13" ht="30" customHeight="1">
      <c r="A9" s="145" t="s">
        <v>419</v>
      </c>
      <c r="B9" s="630" t="s">
        <v>993</v>
      </c>
      <c r="C9" s="816" t="s">
        <v>1066</v>
      </c>
      <c r="D9" s="816"/>
      <c r="E9" s="816"/>
      <c r="F9" s="816"/>
      <c r="G9" s="816"/>
      <c r="H9" s="816"/>
      <c r="I9" s="536"/>
      <c r="J9" s="536"/>
      <c r="K9" s="536"/>
      <c r="L9" s="649"/>
      <c r="M9" s="649"/>
    </row>
    <row r="10" spans="1:13" ht="25.5">
      <c r="A10" s="145" t="s">
        <v>422</v>
      </c>
      <c r="B10" s="565" t="s">
        <v>704</v>
      </c>
      <c r="C10" s="746" t="s">
        <v>1078</v>
      </c>
      <c r="D10" s="746"/>
      <c r="E10" s="746"/>
      <c r="F10" s="746"/>
      <c r="G10" s="746"/>
      <c r="H10" s="746"/>
      <c r="I10" s="363"/>
      <c r="J10" s="363"/>
      <c r="K10" s="363"/>
      <c r="L10" s="650"/>
      <c r="M10" s="650"/>
    </row>
    <row r="11" spans="1:13" ht="9" customHeight="1">
      <c r="A11" s="145"/>
      <c r="B11" s="565"/>
      <c r="C11" s="543"/>
      <c r="D11" s="543"/>
      <c r="E11" s="543"/>
      <c r="F11" s="543"/>
      <c r="G11" s="543"/>
      <c r="H11" s="543"/>
      <c r="I11" s="363"/>
      <c r="J11" s="363"/>
      <c r="K11" s="363"/>
      <c r="L11" s="650"/>
      <c r="M11" s="650"/>
    </row>
    <row r="12" spans="1:13" s="654" customFormat="1" ht="20.100000000000001" customHeight="1">
      <c r="A12" s="651" t="s">
        <v>979</v>
      </c>
      <c r="B12" s="651"/>
      <c r="C12" s="651"/>
      <c r="D12" s="651"/>
      <c r="E12" s="652"/>
      <c r="F12" s="652"/>
      <c r="G12" s="652"/>
      <c r="H12" s="653"/>
    </row>
    <row r="13" spans="1:13" s="654" customFormat="1" ht="20.100000000000001" customHeight="1">
      <c r="A13" s="655" t="s">
        <v>980</v>
      </c>
      <c r="B13" s="655"/>
      <c r="C13" s="655"/>
      <c r="D13" s="655"/>
      <c r="E13" s="652"/>
      <c r="F13" s="652"/>
      <c r="G13" s="652"/>
      <c r="H13" s="653"/>
    </row>
    <row r="14" spans="1:13" s="656" customFormat="1" ht="15.75" customHeight="1">
      <c r="A14" s="862" t="s">
        <v>709</v>
      </c>
      <c r="B14" s="864" t="s">
        <v>706</v>
      </c>
      <c r="C14" s="865"/>
      <c r="D14" s="865"/>
      <c r="E14" s="865"/>
      <c r="F14" s="866"/>
      <c r="G14" s="870" t="s">
        <v>767</v>
      </c>
      <c r="H14" s="870"/>
    </row>
    <row r="15" spans="1:13" s="656" customFormat="1" ht="21" customHeight="1">
      <c r="A15" s="863"/>
      <c r="B15" s="867"/>
      <c r="C15" s="868"/>
      <c r="D15" s="868"/>
      <c r="E15" s="868"/>
      <c r="F15" s="869"/>
      <c r="G15" s="657" t="s">
        <v>768</v>
      </c>
      <c r="H15" s="657" t="s">
        <v>981</v>
      </c>
    </row>
    <row r="16" spans="1:13" s="656" customFormat="1" ht="25.5" customHeight="1">
      <c r="A16" s="471" t="s">
        <v>59</v>
      </c>
      <c r="B16" s="859" t="s">
        <v>769</v>
      </c>
      <c r="C16" s="860"/>
      <c r="D16" s="860"/>
      <c r="E16" s="860"/>
      <c r="F16" s="861"/>
      <c r="G16" s="658"/>
      <c r="H16" s="658"/>
    </row>
    <row r="17" spans="1:14" s="656" customFormat="1">
      <c r="A17" s="471" t="s">
        <v>770</v>
      </c>
      <c r="B17" s="859" t="s">
        <v>771</v>
      </c>
      <c r="C17" s="860"/>
      <c r="D17" s="860"/>
      <c r="E17" s="860"/>
      <c r="F17" s="861"/>
      <c r="G17" s="659"/>
      <c r="H17" s="659"/>
    </row>
    <row r="18" spans="1:14" s="656" customFormat="1">
      <c r="A18" s="471" t="s">
        <v>772</v>
      </c>
      <c r="B18" s="859" t="s">
        <v>773</v>
      </c>
      <c r="C18" s="860"/>
      <c r="D18" s="860"/>
      <c r="E18" s="860"/>
      <c r="F18" s="861"/>
      <c r="G18" s="659"/>
      <c r="H18" s="659"/>
    </row>
    <row r="19" spans="1:14" s="656" customFormat="1">
      <c r="A19" s="471" t="s">
        <v>87</v>
      </c>
      <c r="B19" s="859" t="s">
        <v>790</v>
      </c>
      <c r="C19" s="860"/>
      <c r="D19" s="860"/>
      <c r="E19" s="860"/>
      <c r="F19" s="861"/>
      <c r="G19" s="659"/>
      <c r="H19" s="659"/>
    </row>
    <row r="20" spans="1:14" s="656" customFormat="1">
      <c r="A20" s="471" t="s">
        <v>770</v>
      </c>
      <c r="B20" s="859" t="s">
        <v>771</v>
      </c>
      <c r="C20" s="860"/>
      <c r="D20" s="860"/>
      <c r="E20" s="860"/>
      <c r="F20" s="861"/>
      <c r="G20" s="659"/>
      <c r="H20" s="659"/>
    </row>
    <row r="21" spans="1:14" s="656" customFormat="1">
      <c r="A21" s="471" t="s">
        <v>772</v>
      </c>
      <c r="B21" s="859" t="s">
        <v>773</v>
      </c>
      <c r="C21" s="860"/>
      <c r="D21" s="860"/>
      <c r="E21" s="860"/>
      <c r="F21" s="861"/>
      <c r="G21" s="659"/>
      <c r="H21" s="659"/>
    </row>
    <row r="22" spans="1:14" s="656" customFormat="1">
      <c r="A22" s="471" t="s">
        <v>61</v>
      </c>
      <c r="B22" s="859" t="s">
        <v>791</v>
      </c>
      <c r="C22" s="860"/>
      <c r="D22" s="860"/>
      <c r="E22" s="860"/>
      <c r="F22" s="861"/>
      <c r="G22" s="659"/>
      <c r="H22" s="659"/>
    </row>
    <row r="23" spans="1:14" s="656" customFormat="1">
      <c r="A23" s="471" t="s">
        <v>770</v>
      </c>
      <c r="B23" s="859" t="s">
        <v>771</v>
      </c>
      <c r="C23" s="860"/>
      <c r="D23" s="860"/>
      <c r="E23" s="860"/>
      <c r="F23" s="861"/>
      <c r="G23" s="659"/>
      <c r="H23" s="659"/>
    </row>
    <row r="24" spans="1:14" s="656" customFormat="1">
      <c r="A24" s="471" t="s">
        <v>772</v>
      </c>
      <c r="B24" s="859" t="s">
        <v>773</v>
      </c>
      <c r="C24" s="860"/>
      <c r="D24" s="860"/>
      <c r="E24" s="860"/>
      <c r="F24" s="861"/>
      <c r="G24" s="659"/>
      <c r="H24" s="659"/>
    </row>
    <row r="25" spans="1:14" s="656" customFormat="1">
      <c r="A25" s="471" t="s">
        <v>91</v>
      </c>
      <c r="B25" s="859" t="s">
        <v>774</v>
      </c>
      <c r="C25" s="860"/>
      <c r="D25" s="860"/>
      <c r="E25" s="860"/>
      <c r="F25" s="861"/>
      <c r="G25" s="659"/>
      <c r="H25" s="659"/>
    </row>
    <row r="26" spans="1:14" s="656" customFormat="1">
      <c r="A26" s="660">
        <v>1</v>
      </c>
      <c r="B26" s="859" t="s">
        <v>771</v>
      </c>
      <c r="C26" s="860"/>
      <c r="D26" s="860"/>
      <c r="E26" s="860"/>
      <c r="F26" s="861"/>
      <c r="G26" s="659"/>
      <c r="H26" s="659"/>
    </row>
    <row r="27" spans="1:14" s="656" customFormat="1">
      <c r="A27" s="660">
        <v>2</v>
      </c>
      <c r="B27" s="859" t="s">
        <v>773</v>
      </c>
      <c r="C27" s="860"/>
      <c r="D27" s="860"/>
      <c r="E27" s="860"/>
      <c r="F27" s="861"/>
      <c r="G27" s="659"/>
      <c r="H27" s="659"/>
    </row>
    <row r="28" spans="1:14" s="656" customFormat="1">
      <c r="A28" s="661" t="s">
        <v>776</v>
      </c>
      <c r="B28" s="661"/>
      <c r="C28" s="661"/>
      <c r="D28" s="661"/>
      <c r="E28" s="661"/>
      <c r="F28" s="661"/>
      <c r="G28" s="661"/>
      <c r="H28" s="661"/>
    </row>
    <row r="29" spans="1:14" s="656" customFormat="1">
      <c r="A29" s="662"/>
      <c r="B29" s="663"/>
      <c r="C29" s="663"/>
      <c r="D29" s="663"/>
      <c r="E29" s="662"/>
      <c r="F29" s="663"/>
      <c r="G29" s="663"/>
      <c r="H29" s="663"/>
    </row>
    <row r="30" spans="1:14" ht="18" customHeight="1">
      <c r="A30" s="472" t="s">
        <v>982</v>
      </c>
      <c r="B30" s="472"/>
      <c r="C30" s="472"/>
      <c r="D30" s="472"/>
      <c r="E30" s="472"/>
      <c r="F30" s="472"/>
      <c r="G30" s="473"/>
      <c r="H30" s="474"/>
      <c r="I30" s="475"/>
    </row>
    <row r="31" spans="1:14" ht="30.75" customHeight="1">
      <c r="A31" s="848" t="s">
        <v>217</v>
      </c>
      <c r="B31" s="853" t="s">
        <v>209</v>
      </c>
      <c r="C31" s="854"/>
      <c r="D31" s="857" t="s">
        <v>219</v>
      </c>
      <c r="E31" s="858"/>
      <c r="F31" s="857" t="s">
        <v>220</v>
      </c>
      <c r="G31" s="858"/>
      <c r="H31" s="848" t="s">
        <v>609</v>
      </c>
      <c r="I31" s="474"/>
      <c r="N31" s="476"/>
    </row>
    <row r="32" spans="1:14" ht="28.5" customHeight="1">
      <c r="A32" s="849"/>
      <c r="B32" s="855"/>
      <c r="C32" s="856"/>
      <c r="D32" s="477" t="s">
        <v>768</v>
      </c>
      <c r="E32" s="477" t="s">
        <v>983</v>
      </c>
      <c r="F32" s="477" t="s">
        <v>768</v>
      </c>
      <c r="G32" s="477" t="s">
        <v>983</v>
      </c>
      <c r="H32" s="849"/>
      <c r="I32" s="474"/>
      <c r="N32" s="476"/>
    </row>
    <row r="33" spans="1:14" s="482" customFormat="1" ht="30" customHeight="1">
      <c r="A33" s="478" t="s">
        <v>79</v>
      </c>
      <c r="B33" s="851" t="s">
        <v>190</v>
      </c>
      <c r="C33" s="852"/>
      <c r="D33" s="479"/>
      <c r="E33" s="479"/>
      <c r="F33" s="479"/>
      <c r="G33" s="479"/>
      <c r="H33" s="480"/>
      <c r="I33" s="481"/>
    </row>
    <row r="34" spans="1:14" s="482" customFormat="1" ht="30" customHeight="1">
      <c r="A34" s="478"/>
      <c r="B34" s="851" t="s">
        <v>191</v>
      </c>
      <c r="C34" s="852"/>
      <c r="D34" s="479"/>
      <c r="E34" s="479"/>
      <c r="F34" s="479"/>
      <c r="G34" s="479"/>
      <c r="H34" s="480"/>
      <c r="I34" s="481"/>
    </row>
    <row r="35" spans="1:14" s="482" customFormat="1" ht="30" customHeight="1">
      <c r="A35" s="478"/>
      <c r="B35" s="851" t="s">
        <v>192</v>
      </c>
      <c r="C35" s="852"/>
      <c r="D35" s="479"/>
      <c r="E35" s="479"/>
      <c r="F35" s="479"/>
      <c r="G35" s="479"/>
      <c r="H35" s="480"/>
      <c r="I35" s="481"/>
    </row>
    <row r="36" spans="1:14" s="482" customFormat="1" ht="30" customHeight="1">
      <c r="A36" s="478"/>
      <c r="B36" s="851" t="s">
        <v>193</v>
      </c>
      <c r="C36" s="852"/>
      <c r="D36" s="479"/>
      <c r="E36" s="479"/>
      <c r="F36" s="479"/>
      <c r="G36" s="479"/>
      <c r="H36" s="480"/>
      <c r="I36" s="481"/>
    </row>
    <row r="37" spans="1:14" s="482" customFormat="1" ht="30" customHeight="1">
      <c r="A37" s="478" t="s">
        <v>80</v>
      </c>
      <c r="B37" s="851" t="s">
        <v>194</v>
      </c>
      <c r="C37" s="852"/>
      <c r="D37" s="479"/>
      <c r="E37" s="479"/>
      <c r="F37" s="479"/>
      <c r="G37" s="479"/>
      <c r="H37" s="480"/>
      <c r="I37" s="481"/>
    </row>
    <row r="38" spans="1:14" s="482" customFormat="1" ht="30" customHeight="1">
      <c r="A38" s="478" t="s">
        <v>81</v>
      </c>
      <c r="B38" s="851" t="s">
        <v>195</v>
      </c>
      <c r="C38" s="852"/>
      <c r="D38" s="479"/>
      <c r="E38" s="479"/>
      <c r="F38" s="479"/>
      <c r="G38" s="479"/>
      <c r="H38" s="480"/>
      <c r="I38" s="481"/>
    </row>
    <row r="39" spans="1:14" s="482" customFormat="1" ht="30" customHeight="1">
      <c r="A39" s="478" t="s">
        <v>82</v>
      </c>
      <c r="B39" s="851" t="s">
        <v>207</v>
      </c>
      <c r="C39" s="852"/>
      <c r="D39" s="479"/>
      <c r="E39" s="479"/>
      <c r="F39" s="479"/>
      <c r="G39" s="479"/>
      <c r="H39" s="480"/>
      <c r="I39" s="481"/>
    </row>
    <row r="40" spans="1:14" s="482" customFormat="1" ht="45" customHeight="1">
      <c r="A40" s="478" t="s">
        <v>83</v>
      </c>
      <c r="B40" s="851" t="s">
        <v>208</v>
      </c>
      <c r="C40" s="852"/>
      <c r="D40" s="479"/>
      <c r="E40" s="479"/>
      <c r="F40" s="479"/>
      <c r="G40" s="479"/>
      <c r="H40" s="480"/>
      <c r="I40" s="481"/>
    </row>
    <row r="41" spans="1:14" s="482" customFormat="1" ht="30" customHeight="1">
      <c r="A41" s="478" t="s">
        <v>84</v>
      </c>
      <c r="B41" s="851" t="s">
        <v>210</v>
      </c>
      <c r="C41" s="852"/>
      <c r="D41" s="479"/>
      <c r="E41" s="479"/>
      <c r="F41" s="479"/>
      <c r="G41" s="479"/>
      <c r="H41" s="480"/>
      <c r="I41" s="481"/>
    </row>
    <row r="42" spans="1:14" s="482" customFormat="1" ht="30" customHeight="1">
      <c r="A42" s="478" t="s">
        <v>85</v>
      </c>
      <c r="B42" s="851" t="s">
        <v>211</v>
      </c>
      <c r="C42" s="852"/>
      <c r="D42" s="479"/>
      <c r="E42" s="479"/>
      <c r="F42" s="479"/>
      <c r="G42" s="479"/>
      <c r="H42" s="480"/>
      <c r="I42" s="481"/>
    </row>
    <row r="43" spans="1:14" s="482" customFormat="1" ht="30" customHeight="1">
      <c r="A43" s="478" t="s">
        <v>86</v>
      </c>
      <c r="B43" s="851" t="s">
        <v>212</v>
      </c>
      <c r="C43" s="852"/>
      <c r="D43" s="479"/>
      <c r="E43" s="479"/>
      <c r="F43" s="479"/>
      <c r="G43" s="479"/>
      <c r="H43" s="480"/>
      <c r="I43" s="481"/>
    </row>
    <row r="44" spans="1:14" ht="30.75" customHeight="1">
      <c r="A44" s="848" t="s">
        <v>217</v>
      </c>
      <c r="B44" s="853" t="s">
        <v>213</v>
      </c>
      <c r="C44" s="854"/>
      <c r="D44" s="857" t="s">
        <v>219</v>
      </c>
      <c r="E44" s="858"/>
      <c r="F44" s="857" t="s">
        <v>220</v>
      </c>
      <c r="G44" s="858"/>
      <c r="H44" s="848" t="s">
        <v>609</v>
      </c>
      <c r="I44" s="474"/>
      <c r="N44" s="476"/>
    </row>
    <row r="45" spans="1:14" ht="28.5" customHeight="1">
      <c r="A45" s="849"/>
      <c r="B45" s="855"/>
      <c r="C45" s="856"/>
      <c r="D45" s="477" t="s">
        <v>768</v>
      </c>
      <c r="E45" s="477" t="s">
        <v>983</v>
      </c>
      <c r="F45" s="477" t="s">
        <v>768</v>
      </c>
      <c r="G45" s="477" t="s">
        <v>983</v>
      </c>
      <c r="H45" s="849"/>
      <c r="I45" s="474"/>
      <c r="N45" s="476"/>
    </row>
    <row r="46" spans="1:14" s="482" customFormat="1" ht="47.25" customHeight="1">
      <c r="A46" s="478" t="s">
        <v>88</v>
      </c>
      <c r="B46" s="851" t="s">
        <v>214</v>
      </c>
      <c r="C46" s="852"/>
      <c r="D46" s="479"/>
      <c r="E46" s="479"/>
      <c r="F46" s="479"/>
      <c r="G46" s="479"/>
      <c r="H46" s="480"/>
      <c r="I46" s="481"/>
    </row>
    <row r="47" spans="1:14" s="482" customFormat="1" ht="30" customHeight="1">
      <c r="A47" s="478" t="s">
        <v>89</v>
      </c>
      <c r="B47" s="851" t="s">
        <v>215</v>
      </c>
      <c r="C47" s="852"/>
      <c r="D47" s="479"/>
      <c r="E47" s="479"/>
      <c r="F47" s="479"/>
      <c r="G47" s="479"/>
      <c r="H47" s="480"/>
      <c r="I47" s="481"/>
    </row>
    <row r="48" spans="1:14" s="482" customFormat="1" ht="30" customHeight="1">
      <c r="A48" s="478" t="s">
        <v>90</v>
      </c>
      <c r="B48" s="851" t="s">
        <v>216</v>
      </c>
      <c r="C48" s="852"/>
      <c r="D48" s="479"/>
      <c r="E48" s="479"/>
      <c r="F48" s="479"/>
      <c r="G48" s="479"/>
      <c r="H48" s="480"/>
      <c r="I48" s="481"/>
    </row>
    <row r="49" spans="1:8" s="482" customFormat="1" ht="15">
      <c r="A49" s="850" t="s">
        <v>776</v>
      </c>
      <c r="B49" s="850"/>
      <c r="C49" s="850"/>
      <c r="D49" s="850"/>
      <c r="E49" s="850"/>
      <c r="F49" s="850"/>
      <c r="G49" s="850"/>
      <c r="H49" s="481"/>
    </row>
    <row r="50" spans="1:8" s="482" customFormat="1" ht="15">
      <c r="A50" s="483"/>
      <c r="B50" s="483"/>
      <c r="C50" s="483"/>
      <c r="D50" s="483"/>
      <c r="E50" s="483"/>
      <c r="F50" s="483"/>
      <c r="G50" s="483"/>
      <c r="H50" s="481"/>
    </row>
    <row r="51" spans="1:8" s="486" customFormat="1" ht="18.600000000000001" customHeight="1">
      <c r="A51" s="484" t="s">
        <v>785</v>
      </c>
      <c r="B51" s="484"/>
      <c r="C51" s="484"/>
      <c r="D51" s="484"/>
      <c r="E51" s="484"/>
      <c r="F51" s="484"/>
      <c r="G51" s="485"/>
    </row>
    <row r="52" spans="1:8" s="475" customFormat="1" ht="30.95" customHeight="1">
      <c r="A52" s="848" t="s">
        <v>217</v>
      </c>
      <c r="B52" s="853" t="s">
        <v>218</v>
      </c>
      <c r="C52" s="854"/>
      <c r="D52" s="857" t="s">
        <v>219</v>
      </c>
      <c r="E52" s="858"/>
      <c r="F52" s="857" t="s">
        <v>220</v>
      </c>
      <c r="G52" s="858"/>
      <c r="H52" s="848" t="s">
        <v>221</v>
      </c>
    </row>
    <row r="53" spans="1:8" s="475" customFormat="1" ht="30.95" customHeight="1">
      <c r="A53" s="849"/>
      <c r="B53" s="855"/>
      <c r="C53" s="856"/>
      <c r="D53" s="477" t="s">
        <v>768</v>
      </c>
      <c r="E53" s="477" t="s">
        <v>983</v>
      </c>
      <c r="F53" s="477" t="s">
        <v>768</v>
      </c>
      <c r="G53" s="477" t="s">
        <v>983</v>
      </c>
      <c r="H53" s="849"/>
    </row>
    <row r="54" spans="1:8" s="489" customFormat="1" ht="30" customHeight="1">
      <c r="A54" s="487" t="s">
        <v>59</v>
      </c>
      <c r="B54" s="851" t="s">
        <v>781</v>
      </c>
      <c r="C54" s="852"/>
      <c r="D54" s="488"/>
      <c r="E54" s="488"/>
      <c r="F54" s="488"/>
      <c r="G54" s="488"/>
      <c r="H54" s="488"/>
    </row>
    <row r="55" spans="1:8" s="489" customFormat="1" ht="30" customHeight="1">
      <c r="A55" s="478">
        <v>1</v>
      </c>
      <c r="B55" s="851" t="s">
        <v>223</v>
      </c>
      <c r="C55" s="852"/>
      <c r="D55" s="490"/>
      <c r="E55" s="490"/>
      <c r="F55" s="490"/>
      <c r="G55" s="490"/>
      <c r="H55" s="490"/>
    </row>
    <row r="56" spans="1:8" s="489" customFormat="1" ht="30" customHeight="1">
      <c r="A56" s="478">
        <v>2</v>
      </c>
      <c r="B56" s="851" t="s">
        <v>224</v>
      </c>
      <c r="C56" s="852"/>
      <c r="D56" s="490"/>
      <c r="E56" s="490"/>
      <c r="F56" s="490"/>
      <c r="G56" s="490"/>
      <c r="H56" s="490"/>
    </row>
    <row r="57" spans="1:8" s="489" customFormat="1" ht="30" customHeight="1">
      <c r="A57" s="478">
        <v>3</v>
      </c>
      <c r="B57" s="851" t="s">
        <v>779</v>
      </c>
      <c r="C57" s="852"/>
      <c r="D57" s="490"/>
      <c r="E57" s="490"/>
      <c r="F57" s="490"/>
      <c r="G57" s="490"/>
      <c r="H57" s="488"/>
    </row>
    <row r="58" spans="1:8" s="489" customFormat="1" ht="30" customHeight="1">
      <c r="A58" s="487" t="s">
        <v>87</v>
      </c>
      <c r="B58" s="851" t="s">
        <v>782</v>
      </c>
      <c r="C58" s="852"/>
      <c r="D58" s="488"/>
      <c r="E58" s="488"/>
      <c r="F58" s="488"/>
      <c r="G58" s="488"/>
      <c r="H58" s="488"/>
    </row>
    <row r="59" spans="1:8" s="489" customFormat="1" ht="30" customHeight="1">
      <c r="A59" s="478">
        <v>1</v>
      </c>
      <c r="B59" s="851" t="s">
        <v>780</v>
      </c>
      <c r="C59" s="852"/>
      <c r="D59" s="490"/>
      <c r="E59" s="490"/>
      <c r="F59" s="490"/>
      <c r="G59" s="490"/>
      <c r="H59" s="490"/>
    </row>
    <row r="60" spans="1:8" s="489" customFormat="1" ht="30" customHeight="1">
      <c r="A60" s="478">
        <v>2</v>
      </c>
      <c r="B60" s="851" t="s">
        <v>694</v>
      </c>
      <c r="C60" s="852"/>
      <c r="D60" s="490"/>
      <c r="E60" s="490"/>
      <c r="F60" s="490"/>
      <c r="G60" s="490"/>
      <c r="H60" s="490"/>
    </row>
    <row r="61" spans="1:8" s="489" customFormat="1" ht="45" customHeight="1">
      <c r="A61" s="487" t="s">
        <v>61</v>
      </c>
      <c r="B61" s="851" t="s">
        <v>783</v>
      </c>
      <c r="C61" s="852"/>
      <c r="D61" s="488"/>
      <c r="E61" s="488"/>
      <c r="F61" s="488"/>
      <c r="G61" s="488"/>
      <c r="H61" s="488"/>
    </row>
    <row r="62" spans="1:8" s="489" customFormat="1" ht="30" customHeight="1">
      <c r="A62" s="487" t="s">
        <v>91</v>
      </c>
      <c r="B62" s="851" t="s">
        <v>784</v>
      </c>
      <c r="C62" s="852"/>
      <c r="D62" s="488"/>
      <c r="E62" s="488"/>
      <c r="F62" s="488"/>
      <c r="G62" s="488"/>
      <c r="H62" s="488"/>
    </row>
    <row r="63" spans="1:8" s="489" customFormat="1" ht="30" customHeight="1">
      <c r="A63" s="478">
        <v>1</v>
      </c>
      <c r="B63" s="851" t="s">
        <v>233</v>
      </c>
      <c r="C63" s="852"/>
      <c r="D63" s="490"/>
      <c r="E63" s="490"/>
      <c r="F63" s="490"/>
      <c r="G63" s="490"/>
      <c r="H63" s="490"/>
    </row>
    <row r="64" spans="1:8" s="475" customFormat="1" ht="30" customHeight="1">
      <c r="A64" s="478">
        <v>2</v>
      </c>
      <c r="B64" s="851" t="s">
        <v>234</v>
      </c>
      <c r="C64" s="852"/>
      <c r="D64" s="490"/>
      <c r="E64" s="490"/>
      <c r="F64" s="490"/>
      <c r="G64" s="490"/>
      <c r="H64" s="490"/>
    </row>
    <row r="65" spans="1:14">
      <c r="A65" s="850" t="s">
        <v>776</v>
      </c>
      <c r="B65" s="850"/>
      <c r="C65" s="850"/>
      <c r="D65" s="850"/>
      <c r="E65" s="850"/>
      <c r="F65" s="850"/>
      <c r="G65" s="850"/>
      <c r="H65" s="475"/>
      <c r="I65" s="475"/>
    </row>
    <row r="66" spans="1:14">
      <c r="A66" s="483"/>
      <c r="B66" s="483"/>
      <c r="C66" s="483"/>
      <c r="D66" s="483"/>
      <c r="E66" s="483"/>
      <c r="F66" s="483"/>
      <c r="G66" s="483"/>
      <c r="H66" s="475"/>
      <c r="I66" s="475"/>
    </row>
    <row r="67" spans="1:14" ht="17.45" customHeight="1">
      <c r="A67" s="664" t="s">
        <v>984</v>
      </c>
      <c r="B67" s="664"/>
      <c r="C67" s="664"/>
      <c r="D67" s="664"/>
      <c r="E67" s="664"/>
      <c r="F67" s="664"/>
      <c r="G67" s="664"/>
      <c r="H67" s="665" t="s">
        <v>503</v>
      </c>
      <c r="I67" s="666"/>
      <c r="J67" s="667"/>
      <c r="K67" s="667"/>
      <c r="L67" s="667"/>
      <c r="M67" s="667"/>
    </row>
    <row r="68" spans="1:14" ht="59.25" customHeight="1">
      <c r="A68" s="848" t="s">
        <v>43</v>
      </c>
      <c r="B68" s="853" t="s">
        <v>197</v>
      </c>
      <c r="C68" s="854" t="s">
        <v>199</v>
      </c>
      <c r="D68" s="857" t="s">
        <v>200</v>
      </c>
      <c r="E68" s="858"/>
      <c r="F68" s="857" t="s">
        <v>201</v>
      </c>
      <c r="G68" s="858"/>
      <c r="H68" s="848" t="s">
        <v>202</v>
      </c>
      <c r="I68" s="668"/>
      <c r="J68" s="669"/>
      <c r="K68" s="669"/>
      <c r="L68" s="669"/>
      <c r="M68" s="669"/>
    </row>
    <row r="69" spans="1:14" ht="30" customHeight="1">
      <c r="A69" s="849"/>
      <c r="B69" s="855"/>
      <c r="C69" s="856"/>
      <c r="D69" s="477" t="s">
        <v>768</v>
      </c>
      <c r="E69" s="477" t="s">
        <v>983</v>
      </c>
      <c r="F69" s="477" t="s">
        <v>768</v>
      </c>
      <c r="G69" s="477" t="s">
        <v>983</v>
      </c>
      <c r="H69" s="849"/>
      <c r="I69" s="668"/>
      <c r="J69" s="669"/>
      <c r="K69" s="669"/>
      <c r="L69" s="669"/>
      <c r="M69" s="669"/>
    </row>
    <row r="70" spans="1:14" ht="30" customHeight="1">
      <c r="A70" s="635" t="s">
        <v>59</v>
      </c>
      <c r="B70" s="846" t="s">
        <v>787</v>
      </c>
      <c r="C70" s="847"/>
      <c r="D70" s="636"/>
      <c r="E70" s="491"/>
      <c r="F70" s="491"/>
      <c r="G70" s="491"/>
      <c r="H70" s="636"/>
      <c r="I70" s="668"/>
      <c r="J70" s="669"/>
      <c r="K70" s="669"/>
      <c r="L70" s="669"/>
      <c r="M70" s="669"/>
    </row>
    <row r="71" spans="1:14">
      <c r="A71" s="635">
        <v>1</v>
      </c>
      <c r="B71" s="846"/>
      <c r="C71" s="847"/>
      <c r="D71" s="636"/>
      <c r="E71" s="491"/>
      <c r="F71" s="491"/>
      <c r="G71" s="491"/>
      <c r="H71" s="636"/>
      <c r="I71" s="668"/>
      <c r="J71" s="669"/>
      <c r="K71" s="669"/>
      <c r="L71" s="669"/>
      <c r="M71" s="669"/>
    </row>
    <row r="72" spans="1:14" ht="30" customHeight="1">
      <c r="A72" s="635"/>
      <c r="B72" s="846" t="s">
        <v>203</v>
      </c>
      <c r="C72" s="847"/>
      <c r="D72" s="636"/>
      <c r="E72" s="491"/>
      <c r="F72" s="491"/>
      <c r="G72" s="491"/>
      <c r="H72" s="636"/>
      <c r="I72" s="668"/>
      <c r="J72" s="669"/>
      <c r="K72" s="669"/>
      <c r="L72" s="669"/>
      <c r="M72" s="669"/>
    </row>
    <row r="73" spans="1:14" ht="30" customHeight="1">
      <c r="A73" s="635" t="s">
        <v>87</v>
      </c>
      <c r="B73" s="846" t="s">
        <v>786</v>
      </c>
      <c r="C73" s="847"/>
      <c r="D73" s="636"/>
      <c r="E73" s="491"/>
      <c r="F73" s="491"/>
      <c r="G73" s="491"/>
      <c r="H73" s="636"/>
      <c r="I73" s="668"/>
      <c r="J73" s="669"/>
      <c r="K73" s="669"/>
      <c r="L73" s="669"/>
      <c r="M73" s="669"/>
    </row>
    <row r="74" spans="1:14">
      <c r="A74" s="635">
        <v>1</v>
      </c>
      <c r="B74" s="846"/>
      <c r="C74" s="847"/>
      <c r="D74" s="636"/>
      <c r="E74" s="491"/>
      <c r="F74" s="491"/>
      <c r="G74" s="491"/>
      <c r="H74" s="636"/>
      <c r="I74" s="668"/>
      <c r="J74" s="669"/>
      <c r="K74" s="669"/>
      <c r="L74" s="669"/>
      <c r="M74" s="669"/>
    </row>
    <row r="75" spans="1:14" ht="30" customHeight="1">
      <c r="A75" s="635"/>
      <c r="B75" s="846" t="s">
        <v>203</v>
      </c>
      <c r="C75" s="847"/>
      <c r="D75" s="636"/>
      <c r="E75" s="491"/>
      <c r="F75" s="491"/>
      <c r="G75" s="491"/>
      <c r="H75" s="636"/>
      <c r="I75" s="668"/>
      <c r="J75" s="669"/>
      <c r="K75" s="669"/>
      <c r="L75" s="669"/>
      <c r="M75" s="669"/>
    </row>
    <row r="76" spans="1:14" ht="30" customHeight="1">
      <c r="A76" s="670" t="s">
        <v>61</v>
      </c>
      <c r="B76" s="846" t="s">
        <v>196</v>
      </c>
      <c r="C76" s="847"/>
      <c r="D76" s="671"/>
      <c r="E76" s="672"/>
      <c r="F76" s="673"/>
      <c r="G76" s="673"/>
      <c r="H76" s="674"/>
      <c r="I76" s="492"/>
      <c r="J76" s="492"/>
      <c r="K76" s="675"/>
      <c r="L76" s="675"/>
      <c r="M76" s="675"/>
      <c r="N76" s="676"/>
    </row>
    <row r="77" spans="1:14">
      <c r="A77" s="670">
        <v>1</v>
      </c>
      <c r="B77" s="846"/>
      <c r="C77" s="847"/>
      <c r="D77" s="671"/>
      <c r="E77" s="672"/>
      <c r="F77" s="673"/>
      <c r="G77" s="673"/>
      <c r="H77" s="674"/>
      <c r="I77" s="492"/>
      <c r="J77" s="492"/>
      <c r="K77" s="675"/>
      <c r="L77" s="675"/>
      <c r="M77" s="675"/>
      <c r="N77" s="676"/>
    </row>
    <row r="78" spans="1:14" s="482" customFormat="1" ht="30" customHeight="1">
      <c r="A78" s="677"/>
      <c r="B78" s="846" t="s">
        <v>203</v>
      </c>
      <c r="C78" s="847"/>
      <c r="D78" s="678"/>
      <c r="E78" s="679"/>
      <c r="F78" s="680"/>
      <c r="G78" s="680"/>
      <c r="H78" s="674"/>
    </row>
    <row r="79" spans="1:14" s="683" customFormat="1" ht="30" customHeight="1">
      <c r="A79" s="670" t="s">
        <v>60</v>
      </c>
      <c r="B79" s="846" t="s">
        <v>788</v>
      </c>
      <c r="C79" s="847"/>
      <c r="D79" s="678"/>
      <c r="E79" s="679"/>
      <c r="F79" s="681"/>
      <c r="G79" s="681"/>
      <c r="H79" s="682"/>
    </row>
    <row r="80" spans="1:14" s="683" customFormat="1" ht="15">
      <c r="A80" s="670">
        <v>1</v>
      </c>
      <c r="B80" s="846"/>
      <c r="C80" s="847"/>
      <c r="D80" s="678"/>
      <c r="E80" s="679"/>
      <c r="F80" s="681"/>
      <c r="G80" s="681"/>
      <c r="H80" s="682"/>
    </row>
    <row r="81" spans="1:13" s="683" customFormat="1" ht="30" customHeight="1">
      <c r="A81" s="677"/>
      <c r="B81" s="846" t="s">
        <v>203</v>
      </c>
      <c r="C81" s="847"/>
      <c r="D81" s="684"/>
      <c r="E81" s="685"/>
      <c r="F81" s="685"/>
      <c r="G81" s="685"/>
      <c r="H81" s="682"/>
    </row>
    <row r="82" spans="1:13" s="683" customFormat="1" ht="30" customHeight="1">
      <c r="A82" s="670" t="s">
        <v>92</v>
      </c>
      <c r="B82" s="846" t="s">
        <v>789</v>
      </c>
      <c r="C82" s="847"/>
      <c r="D82" s="678"/>
      <c r="E82" s="679"/>
      <c r="F82" s="679"/>
      <c r="G82" s="679"/>
      <c r="H82" s="682"/>
    </row>
    <row r="83" spans="1:13" s="683" customFormat="1" ht="15">
      <c r="A83" s="670">
        <v>1</v>
      </c>
      <c r="B83" s="846"/>
      <c r="C83" s="847"/>
      <c r="D83" s="686"/>
      <c r="E83" s="687"/>
      <c r="F83" s="688"/>
      <c r="G83" s="688"/>
      <c r="H83" s="689"/>
    </row>
    <row r="84" spans="1:13" s="691" customFormat="1" ht="30" customHeight="1">
      <c r="A84" s="677"/>
      <c r="B84" s="846" t="s">
        <v>203</v>
      </c>
      <c r="C84" s="847"/>
      <c r="D84" s="678"/>
      <c r="E84" s="679"/>
      <c r="F84" s="680"/>
      <c r="G84" s="680"/>
      <c r="H84" s="690"/>
    </row>
    <row r="85" spans="1:13" s="482" customFormat="1" ht="30" customHeight="1">
      <c r="A85" s="670" t="s">
        <v>93</v>
      </c>
      <c r="B85" s="846" t="s">
        <v>242</v>
      </c>
      <c r="C85" s="847"/>
      <c r="D85" s="678"/>
      <c r="E85" s="679"/>
      <c r="F85" s="681"/>
      <c r="G85" s="681"/>
      <c r="H85" s="682"/>
    </row>
    <row r="86" spans="1:13" s="482" customFormat="1" ht="15">
      <c r="A86" s="670">
        <v>1</v>
      </c>
      <c r="B86" s="846"/>
      <c r="C86" s="847"/>
      <c r="D86" s="692"/>
      <c r="E86" s="693"/>
      <c r="F86" s="694"/>
      <c r="G86" s="694"/>
      <c r="H86" s="695"/>
    </row>
    <row r="87" spans="1:13" s="691" customFormat="1" ht="30" customHeight="1">
      <c r="A87" s="671"/>
      <c r="B87" s="846" t="s">
        <v>203</v>
      </c>
      <c r="C87" s="847"/>
      <c r="D87" s="678"/>
      <c r="E87" s="679"/>
      <c r="F87" s="680"/>
      <c r="G87" s="680"/>
      <c r="H87" s="690"/>
    </row>
    <row r="88" spans="1:13" s="482" customFormat="1" ht="30" customHeight="1">
      <c r="A88" s="670" t="s">
        <v>62</v>
      </c>
      <c r="B88" s="846" t="s">
        <v>239</v>
      </c>
      <c r="C88" s="847"/>
      <c r="D88" s="678"/>
      <c r="E88" s="679"/>
      <c r="F88" s="685"/>
      <c r="G88" s="685"/>
      <c r="H88" s="690"/>
      <c r="I88" s="696"/>
    </row>
    <row r="89" spans="1:13">
      <c r="A89" s="244"/>
      <c r="B89" s="846"/>
      <c r="C89" s="847"/>
      <c r="D89" s="376"/>
      <c r="E89" s="697"/>
      <c r="F89" s="698"/>
      <c r="G89" s="698"/>
      <c r="H89" s="305"/>
      <c r="I89" s="699"/>
      <c r="J89" s="700"/>
      <c r="K89" s="700"/>
      <c r="L89" s="700"/>
      <c r="M89" s="700"/>
    </row>
    <row r="90" spans="1:13">
      <c r="A90" s="850" t="s">
        <v>776</v>
      </c>
      <c r="B90" s="850"/>
      <c r="C90" s="850"/>
      <c r="D90" s="850"/>
      <c r="E90" s="850"/>
      <c r="F90" s="850"/>
      <c r="G90" s="850"/>
    </row>
    <row r="92" spans="1:13" ht="12.75" customHeight="1">
      <c r="A92" s="250" t="s">
        <v>373</v>
      </c>
      <c r="B92" s="250"/>
      <c r="C92" s="652"/>
      <c r="F92" s="702"/>
      <c r="G92" s="832" t="s">
        <v>504</v>
      </c>
      <c r="H92" s="832"/>
      <c r="I92" s="703"/>
      <c r="J92" s="703"/>
      <c r="K92" s="703"/>
      <c r="L92" s="703"/>
      <c r="M92" s="703"/>
    </row>
    <row r="93" spans="1:13" ht="15" customHeight="1">
      <c r="A93" s="175" t="s">
        <v>375</v>
      </c>
      <c r="B93" s="295"/>
      <c r="C93" s="652"/>
      <c r="F93" s="652"/>
      <c r="G93" s="833" t="s">
        <v>376</v>
      </c>
      <c r="H93" s="833"/>
      <c r="I93" s="703"/>
      <c r="J93" s="703"/>
      <c r="K93" s="703"/>
      <c r="L93" s="703"/>
      <c r="M93" s="703"/>
    </row>
    <row r="94" spans="1:13">
      <c r="A94" s="704"/>
      <c r="B94" s="704"/>
      <c r="C94" s="652"/>
      <c r="D94" s="705"/>
      <c r="E94" s="705"/>
      <c r="F94" s="705"/>
      <c r="G94" s="705"/>
      <c r="I94" s="706"/>
      <c r="J94" s="650"/>
      <c r="K94" s="650"/>
      <c r="L94" s="650"/>
      <c r="M94" s="650"/>
    </row>
    <row r="95" spans="1:13">
      <c r="A95" s="704"/>
      <c r="B95" s="704"/>
      <c r="C95" s="652"/>
      <c r="D95" s="705"/>
      <c r="E95" s="705"/>
      <c r="F95" s="705"/>
      <c r="G95" s="705"/>
      <c r="I95" s="706"/>
      <c r="J95" s="650"/>
      <c r="K95" s="650"/>
      <c r="L95" s="650"/>
      <c r="M95" s="650"/>
    </row>
    <row r="96" spans="1:13">
      <c r="A96" s="704"/>
      <c r="B96" s="704"/>
      <c r="C96" s="652"/>
      <c r="D96" s="705"/>
      <c r="E96" s="705"/>
      <c r="F96" s="705"/>
      <c r="G96" s="705"/>
      <c r="I96" s="706"/>
      <c r="J96" s="650"/>
      <c r="K96" s="650"/>
      <c r="L96" s="650"/>
      <c r="M96" s="650"/>
    </row>
    <row r="97" spans="1:13">
      <c r="A97" s="704"/>
      <c r="B97" s="704"/>
      <c r="C97" s="652"/>
      <c r="D97" s="705"/>
      <c r="E97" s="705"/>
      <c r="F97" s="705"/>
      <c r="G97" s="705"/>
      <c r="I97" s="706"/>
      <c r="J97" s="650"/>
      <c r="K97" s="650"/>
      <c r="L97" s="650"/>
      <c r="M97" s="650"/>
    </row>
    <row r="98" spans="1:13">
      <c r="A98" s="704"/>
      <c r="B98" s="704"/>
      <c r="C98" s="652"/>
      <c r="D98" s="705"/>
      <c r="E98" s="705"/>
      <c r="F98" s="705"/>
      <c r="G98" s="705"/>
      <c r="I98" s="706"/>
      <c r="J98" s="650"/>
      <c r="K98" s="650"/>
      <c r="L98" s="650"/>
      <c r="M98" s="650"/>
    </row>
    <row r="99" spans="1:13">
      <c r="A99" s="704"/>
      <c r="B99" s="704"/>
      <c r="C99" s="652"/>
      <c r="D99" s="705"/>
      <c r="E99" s="705"/>
      <c r="F99" s="705"/>
      <c r="G99" s="705"/>
      <c r="I99" s="706"/>
      <c r="J99" s="650"/>
      <c r="K99" s="650"/>
      <c r="L99" s="650"/>
      <c r="M99" s="650"/>
    </row>
    <row r="100" spans="1:13">
      <c r="A100" s="704"/>
      <c r="B100" s="704"/>
      <c r="C100" s="652"/>
      <c r="D100" s="705"/>
      <c r="E100" s="705"/>
      <c r="F100" s="705"/>
      <c r="G100" s="705"/>
      <c r="I100" s="706"/>
      <c r="J100" s="650"/>
      <c r="K100" s="650"/>
      <c r="L100" s="650"/>
      <c r="M100" s="650"/>
    </row>
    <row r="101" spans="1:13">
      <c r="A101" s="704"/>
      <c r="B101" s="704"/>
      <c r="C101" s="652"/>
      <c r="D101" s="705"/>
      <c r="E101" s="705"/>
      <c r="F101" s="705"/>
      <c r="G101" s="705"/>
      <c r="I101" s="706"/>
      <c r="J101" s="650"/>
      <c r="K101" s="650"/>
      <c r="L101" s="650"/>
      <c r="M101" s="650"/>
    </row>
    <row r="102" spans="1:13">
      <c r="A102" s="704"/>
      <c r="B102" s="704"/>
      <c r="C102" s="652"/>
      <c r="D102" s="705"/>
      <c r="E102" s="705"/>
      <c r="F102" s="705"/>
      <c r="G102" s="705"/>
      <c r="I102" s="706"/>
      <c r="J102" s="650"/>
      <c r="K102" s="650"/>
      <c r="L102" s="650"/>
      <c r="M102" s="650"/>
    </row>
    <row r="103" spans="1:13">
      <c r="A103" s="704"/>
      <c r="B103" s="704"/>
      <c r="C103" s="652"/>
      <c r="D103" s="705"/>
      <c r="E103" s="705"/>
      <c r="F103" s="705"/>
      <c r="G103" s="705"/>
      <c r="I103" s="706"/>
      <c r="J103" s="650"/>
      <c r="K103" s="650"/>
      <c r="L103" s="650"/>
      <c r="M103" s="650"/>
    </row>
    <row r="104" spans="1:13">
      <c r="A104" s="707"/>
      <c r="B104" s="707"/>
      <c r="C104" s="708"/>
      <c r="D104" s="705"/>
      <c r="E104" s="705"/>
      <c r="F104" s="709"/>
      <c r="G104" s="710"/>
      <c r="H104" s="711"/>
      <c r="I104" s="706"/>
      <c r="J104" s="650"/>
      <c r="K104" s="650"/>
      <c r="L104" s="650"/>
      <c r="M104" s="650"/>
    </row>
    <row r="105" spans="1:13" ht="15" customHeight="1">
      <c r="A105" s="712" t="s">
        <v>739</v>
      </c>
      <c r="B105" s="171"/>
      <c r="C105" s="652"/>
      <c r="D105" s="298"/>
      <c r="E105" s="298"/>
      <c r="F105" s="171"/>
      <c r="G105" s="845" t="s">
        <v>1061</v>
      </c>
      <c r="H105" s="845"/>
      <c r="I105" s="493"/>
      <c r="J105" s="298"/>
      <c r="K105" s="298"/>
      <c r="L105" s="298"/>
      <c r="M105" s="298"/>
    </row>
    <row r="106" spans="1:13">
      <c r="A106" s="116" t="s">
        <v>1072</v>
      </c>
      <c r="B106" s="181"/>
      <c r="C106" s="652"/>
      <c r="D106" s="300"/>
      <c r="E106" s="300"/>
      <c r="F106" s="181"/>
      <c r="G106" s="818" t="s">
        <v>1064</v>
      </c>
      <c r="H106" s="818"/>
      <c r="I106" s="818"/>
      <c r="J106" s="300"/>
      <c r="K106" s="300"/>
      <c r="L106" s="300"/>
      <c r="M106" s="300"/>
    </row>
    <row r="107" spans="1:13">
      <c r="A107" s="307" t="s">
        <v>662</v>
      </c>
      <c r="B107" s="175"/>
      <c r="C107" s="652"/>
      <c r="D107" s="302"/>
      <c r="E107" s="302"/>
      <c r="F107" s="175"/>
      <c r="G107" s="819" t="s">
        <v>995</v>
      </c>
      <c r="H107" s="819"/>
      <c r="I107" s="819"/>
      <c r="J107" s="300"/>
      <c r="K107" s="300"/>
      <c r="L107" s="300"/>
      <c r="M107" s="300"/>
    </row>
  </sheetData>
  <mergeCells count="97">
    <mergeCell ref="C7:H7"/>
    <mergeCell ref="C9:H9"/>
    <mergeCell ref="A1:H1"/>
    <mergeCell ref="A2:H2"/>
    <mergeCell ref="A3:H3"/>
    <mergeCell ref="A4:H4"/>
    <mergeCell ref="C6:H6"/>
    <mergeCell ref="C8:H8"/>
    <mergeCell ref="B24:F24"/>
    <mergeCell ref="A14:A15"/>
    <mergeCell ref="B14:F15"/>
    <mergeCell ref="G14:H14"/>
    <mergeCell ref="B16:F16"/>
    <mergeCell ref="B17:F17"/>
    <mergeCell ref="B18:F18"/>
    <mergeCell ref="B19:F19"/>
    <mergeCell ref="B20:F20"/>
    <mergeCell ref="B21:F21"/>
    <mergeCell ref="B22:F22"/>
    <mergeCell ref="B23:F23"/>
    <mergeCell ref="B37:C37"/>
    <mergeCell ref="B25:F25"/>
    <mergeCell ref="B26:F26"/>
    <mergeCell ref="B27:F27"/>
    <mergeCell ref="A31:A32"/>
    <mergeCell ref="B31:C32"/>
    <mergeCell ref="D31:E31"/>
    <mergeCell ref="F31:G31"/>
    <mergeCell ref="H31:H32"/>
    <mergeCell ref="B33:C33"/>
    <mergeCell ref="B34:C34"/>
    <mergeCell ref="B35:C35"/>
    <mergeCell ref="B36:C36"/>
    <mergeCell ref="B46:C46"/>
    <mergeCell ref="B38:C38"/>
    <mergeCell ref="B39:C39"/>
    <mergeCell ref="B40:C40"/>
    <mergeCell ref="B41:C41"/>
    <mergeCell ref="B42:C42"/>
    <mergeCell ref="B43:C43"/>
    <mergeCell ref="A44:A45"/>
    <mergeCell ref="B44:C45"/>
    <mergeCell ref="D44:E44"/>
    <mergeCell ref="F44:G44"/>
    <mergeCell ref="H44:H45"/>
    <mergeCell ref="B58:C58"/>
    <mergeCell ref="B47:C47"/>
    <mergeCell ref="B48:C48"/>
    <mergeCell ref="A49:G49"/>
    <mergeCell ref="A52:A53"/>
    <mergeCell ref="B52:C53"/>
    <mergeCell ref="D52:E52"/>
    <mergeCell ref="F52:G52"/>
    <mergeCell ref="H52:H53"/>
    <mergeCell ref="B54:C54"/>
    <mergeCell ref="B55:C55"/>
    <mergeCell ref="B56:C56"/>
    <mergeCell ref="B57:C57"/>
    <mergeCell ref="B64:C64"/>
    <mergeCell ref="A65:G65"/>
    <mergeCell ref="A68:A69"/>
    <mergeCell ref="B68:C69"/>
    <mergeCell ref="D68:E68"/>
    <mergeCell ref="F68:G68"/>
    <mergeCell ref="B59:C59"/>
    <mergeCell ref="B60:C60"/>
    <mergeCell ref="B61:C61"/>
    <mergeCell ref="B62:C62"/>
    <mergeCell ref="B63:C63"/>
    <mergeCell ref="A90:G90"/>
    <mergeCell ref="B82:C82"/>
    <mergeCell ref="B83:C83"/>
    <mergeCell ref="B84:C84"/>
    <mergeCell ref="B85:C85"/>
    <mergeCell ref="B86:C86"/>
    <mergeCell ref="B87:C87"/>
    <mergeCell ref="C10:H10"/>
    <mergeCell ref="B88:C88"/>
    <mergeCell ref="B89:C89"/>
    <mergeCell ref="B76:C76"/>
    <mergeCell ref="B77:C77"/>
    <mergeCell ref="B78:C78"/>
    <mergeCell ref="B79:C79"/>
    <mergeCell ref="B80:C80"/>
    <mergeCell ref="B81:C81"/>
    <mergeCell ref="B70:C70"/>
    <mergeCell ref="B71:C71"/>
    <mergeCell ref="B72:C72"/>
    <mergeCell ref="B73:C73"/>
    <mergeCell ref="B74:C74"/>
    <mergeCell ref="B75:C75"/>
    <mergeCell ref="H68:H69"/>
    <mergeCell ref="G106:I106"/>
    <mergeCell ref="G107:I107"/>
    <mergeCell ref="G105:H105"/>
    <mergeCell ref="G92:H92"/>
    <mergeCell ref="G93:H93"/>
  </mergeCells>
  <printOptions horizontalCentered="1"/>
  <pageMargins left="0.27559055118110237" right="0.19685039370078741" top="0.31496062992125984" bottom="0.39370078740157483" header="0.19685039370078741" footer="0.35433070866141736"/>
  <pageSetup scale="59" fitToHeight="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32" customWidth="1"/>
    <col min="2" max="2" width="51.85546875" style="306" customWidth="1"/>
    <col min="3" max="3" width="33.5703125" style="306" customWidth="1"/>
    <col min="4" max="4" width="37.42578125" style="306" customWidth="1"/>
    <col min="5" max="16384" width="9.140625" style="306"/>
  </cols>
  <sheetData>
    <row r="1" spans="1:4" ht="27.75" customHeight="1">
      <c r="A1" s="874" t="s">
        <v>792</v>
      </c>
      <c r="B1" s="874"/>
      <c r="C1" s="874"/>
      <c r="D1" s="874"/>
    </row>
    <row r="2" spans="1:4" ht="28.5" customHeight="1">
      <c r="A2" s="875" t="s">
        <v>895</v>
      </c>
      <c r="B2" s="875"/>
      <c r="C2" s="875"/>
      <c r="D2" s="875"/>
    </row>
    <row r="3" spans="1:4" ht="15" customHeight="1">
      <c r="A3" s="836" t="s">
        <v>795</v>
      </c>
      <c r="B3" s="836"/>
      <c r="C3" s="836"/>
      <c r="D3" s="836"/>
    </row>
    <row r="4" spans="1:4">
      <c r="A4" s="836"/>
      <c r="B4" s="836"/>
      <c r="C4" s="836"/>
      <c r="D4" s="836"/>
    </row>
    <row r="5" spans="1:4">
      <c r="A5" s="876" t="str">
        <f>'NGAY THANG'!C21</f>
        <v>Tại ngày 31 tháng 05 năm 2026/ As at 31 May 2026</v>
      </c>
      <c r="B5" s="838"/>
      <c r="C5" s="838"/>
      <c r="D5" s="838"/>
    </row>
    <row r="6" spans="1:4">
      <c r="A6" s="462"/>
      <c r="B6" s="462"/>
      <c r="C6" s="462"/>
      <c r="D6" s="462"/>
    </row>
    <row r="7" spans="1:4" ht="31.5" customHeight="1">
      <c r="A7" s="877" t="s">
        <v>707</v>
      </c>
      <c r="B7" s="877"/>
      <c r="C7" s="877" t="s">
        <v>699</v>
      </c>
      <c r="D7" s="877"/>
    </row>
    <row r="8" spans="1:4" ht="33" customHeight="1">
      <c r="A8" s="878" t="s">
        <v>700</v>
      </c>
      <c r="B8" s="878"/>
      <c r="C8" s="878" t="s">
        <v>705</v>
      </c>
      <c r="D8" s="878"/>
    </row>
    <row r="9" spans="1:4" ht="31.5" customHeight="1">
      <c r="A9" s="877" t="s">
        <v>708</v>
      </c>
      <c r="B9" s="877"/>
      <c r="C9" s="877" t="s">
        <v>703</v>
      </c>
      <c r="D9" s="877"/>
    </row>
    <row r="10" spans="1:4" ht="31.5" customHeight="1">
      <c r="A10" s="878" t="s">
        <v>704</v>
      </c>
      <c r="B10" s="878"/>
      <c r="C10" s="879" t="str">
        <f>'NGAY THANG'!C20</f>
        <v>Ngày 04 tháng 06 năm 2026
04 June 2026</v>
      </c>
      <c r="D10" s="880"/>
    </row>
    <row r="11" spans="1:4">
      <c r="A11" s="461"/>
      <c r="B11" s="461"/>
      <c r="C11" s="461"/>
      <c r="D11" s="461"/>
    </row>
    <row r="12" spans="1:4">
      <c r="A12" s="881" t="s">
        <v>798</v>
      </c>
      <c r="B12" s="881"/>
      <c r="C12" s="881"/>
      <c r="D12" s="881"/>
    </row>
    <row r="13" spans="1:4" s="309" customFormat="1" ht="12.75">
      <c r="A13" s="882" t="s">
        <v>709</v>
      </c>
      <c r="B13" s="882" t="s">
        <v>706</v>
      </c>
      <c r="C13" s="884" t="s">
        <v>767</v>
      </c>
      <c r="D13" s="884"/>
    </row>
    <row r="14" spans="1:4" s="309" customFormat="1" ht="12.75">
      <c r="A14" s="883"/>
      <c r="B14" s="883"/>
      <c r="C14" s="463" t="s">
        <v>768</v>
      </c>
      <c r="D14" s="463" t="s">
        <v>796</v>
      </c>
    </row>
    <row r="15" spans="1:4" s="309" customFormat="1" ht="12.75">
      <c r="A15" s="311" t="s">
        <v>59</v>
      </c>
      <c r="B15" s="312" t="s">
        <v>769</v>
      </c>
      <c r="C15" s="313"/>
      <c r="D15" s="313"/>
    </row>
    <row r="16" spans="1:4" s="309" customFormat="1" ht="12.75">
      <c r="A16" s="311" t="s">
        <v>770</v>
      </c>
      <c r="B16" s="312" t="s">
        <v>771</v>
      </c>
      <c r="C16" s="314"/>
      <c r="D16" s="314"/>
    </row>
    <row r="17" spans="1:4" s="309" customFormat="1" ht="12.75">
      <c r="A17" s="311" t="s">
        <v>772</v>
      </c>
      <c r="B17" s="312" t="s">
        <v>773</v>
      </c>
      <c r="C17" s="314"/>
      <c r="D17" s="314"/>
    </row>
    <row r="18" spans="1:4" s="309" customFormat="1" ht="12.75">
      <c r="A18" s="311" t="s">
        <v>87</v>
      </c>
      <c r="B18" s="312" t="s">
        <v>790</v>
      </c>
      <c r="C18" s="314"/>
      <c r="D18" s="314"/>
    </row>
    <row r="19" spans="1:4" s="309" customFormat="1" ht="12.75">
      <c r="A19" s="311" t="s">
        <v>770</v>
      </c>
      <c r="B19" s="312" t="s">
        <v>771</v>
      </c>
      <c r="C19" s="314"/>
      <c r="D19" s="314"/>
    </row>
    <row r="20" spans="1:4" s="309" customFormat="1" ht="12.75">
      <c r="A20" s="311" t="s">
        <v>772</v>
      </c>
      <c r="B20" s="312" t="s">
        <v>773</v>
      </c>
      <c r="C20" s="314"/>
      <c r="D20" s="314"/>
    </row>
    <row r="21" spans="1:4" s="309" customFormat="1" ht="12.75">
      <c r="A21" s="311" t="s">
        <v>61</v>
      </c>
      <c r="B21" s="312" t="s">
        <v>791</v>
      </c>
      <c r="C21" s="314"/>
      <c r="D21" s="314"/>
    </row>
    <row r="22" spans="1:4" s="309" customFormat="1" ht="12.75">
      <c r="A22" s="311" t="s">
        <v>770</v>
      </c>
      <c r="B22" s="312" t="s">
        <v>771</v>
      </c>
      <c r="C22" s="314"/>
      <c r="D22" s="314"/>
    </row>
    <row r="23" spans="1:4" s="309" customFormat="1" ht="12.75">
      <c r="A23" s="311" t="s">
        <v>772</v>
      </c>
      <c r="B23" s="312" t="s">
        <v>773</v>
      </c>
      <c r="C23" s="314"/>
      <c r="D23" s="314"/>
    </row>
    <row r="24" spans="1:4" s="309" customFormat="1" ht="12.75">
      <c r="A24" s="311" t="s">
        <v>91</v>
      </c>
      <c r="B24" s="312" t="s">
        <v>774</v>
      </c>
      <c r="C24" s="314"/>
      <c r="D24" s="314"/>
    </row>
    <row r="25" spans="1:4" s="309" customFormat="1" ht="12.75">
      <c r="A25" s="318">
        <v>1</v>
      </c>
      <c r="B25" s="354" t="s">
        <v>771</v>
      </c>
      <c r="C25" s="314"/>
      <c r="D25" s="314"/>
    </row>
    <row r="26" spans="1:4" s="309" customFormat="1" ht="12.75">
      <c r="A26" s="318">
        <v>2</v>
      </c>
      <c r="B26" s="354" t="s">
        <v>773</v>
      </c>
      <c r="C26" s="314"/>
      <c r="D26" s="314"/>
    </row>
    <row r="27" spans="1:4" s="309" customFormat="1" ht="12.75">
      <c r="A27" s="885" t="s">
        <v>776</v>
      </c>
      <c r="B27" s="885"/>
      <c r="C27" s="885"/>
      <c r="D27" s="885"/>
    </row>
    <row r="28" spans="1:4" s="309" customFormat="1" ht="12.75">
      <c r="A28" s="319"/>
      <c r="B28" s="320"/>
      <c r="C28" s="320"/>
      <c r="D28" s="320"/>
    </row>
    <row r="29" spans="1:4" s="309" customFormat="1" ht="12.75">
      <c r="A29" s="321" t="s">
        <v>373</v>
      </c>
      <c r="B29" s="322"/>
      <c r="C29" s="320"/>
      <c r="D29" s="323" t="s">
        <v>504</v>
      </c>
    </row>
    <row r="30" spans="1:4" s="309" customFormat="1" ht="12.75">
      <c r="A30" s="324" t="s">
        <v>375</v>
      </c>
      <c r="B30" s="322"/>
      <c r="C30" s="320"/>
      <c r="D30" s="325" t="s">
        <v>376</v>
      </c>
    </row>
    <row r="31" spans="1:4">
      <c r="A31" s="322"/>
      <c r="B31" s="322"/>
      <c r="C31" s="308"/>
      <c r="D31" s="326"/>
    </row>
    <row r="32" spans="1:4">
      <c r="A32" s="322"/>
      <c r="B32" s="322"/>
      <c r="C32" s="308"/>
      <c r="D32" s="326"/>
    </row>
    <row r="33" spans="1:4">
      <c r="A33" s="322"/>
      <c r="B33" s="322"/>
      <c r="C33" s="308"/>
      <c r="D33" s="326"/>
    </row>
    <row r="34" spans="1:4">
      <c r="A34" s="322"/>
      <c r="B34" s="322"/>
      <c r="C34" s="308"/>
      <c r="D34" s="326"/>
    </row>
    <row r="35" spans="1:4">
      <c r="A35" s="322"/>
      <c r="B35" s="322"/>
      <c r="C35" s="308"/>
      <c r="D35" s="326"/>
    </row>
    <row r="36" spans="1:4">
      <c r="A36" s="322"/>
      <c r="B36" s="322"/>
      <c r="C36" s="308"/>
      <c r="D36" s="326"/>
    </row>
    <row r="37" spans="1:4">
      <c r="A37" s="327"/>
      <c r="B37" s="327"/>
      <c r="C37" s="328"/>
      <c r="D37" s="329"/>
    </row>
    <row r="38" spans="1:4">
      <c r="A38" s="330" t="s">
        <v>739</v>
      </c>
      <c r="B38" s="322"/>
      <c r="C38" s="308"/>
      <c r="D38" s="331" t="s">
        <v>740</v>
      </c>
    </row>
    <row r="39" spans="1:4">
      <c r="A39" s="116" t="s">
        <v>952</v>
      </c>
      <c r="B39" s="322"/>
      <c r="C39" s="308"/>
      <c r="D39" s="308"/>
    </row>
    <row r="40" spans="1:4">
      <c r="A40" s="322" t="s">
        <v>662</v>
      </c>
      <c r="B40" s="322"/>
      <c r="C40" s="308"/>
      <c r="D40" s="308"/>
    </row>
    <row r="41" spans="1:4">
      <c r="A41" s="306"/>
    </row>
  </sheetData>
  <mergeCells count="17">
    <mergeCell ref="A12:D12"/>
    <mergeCell ref="A13:A14"/>
    <mergeCell ref="B13:B14"/>
    <mergeCell ref="C13:D13"/>
    <mergeCell ref="A27:D27"/>
    <mergeCell ref="A8:B8"/>
    <mergeCell ref="C8:D8"/>
    <mergeCell ref="A9:B9"/>
    <mergeCell ref="C9:D9"/>
    <mergeCell ref="A10:B10"/>
    <mergeCell ref="C10:D10"/>
    <mergeCell ref="A1:D1"/>
    <mergeCell ref="A2:D2"/>
    <mergeCell ref="A3:D4"/>
    <mergeCell ref="A5:D5"/>
    <mergeCell ref="A7:B7"/>
    <mergeCell ref="C7:D7"/>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21"/>
      <c r="B1" s="121"/>
      <c r="C1" s="121"/>
      <c r="D1" s="121"/>
      <c r="E1" s="121"/>
      <c r="F1" s="121"/>
    </row>
    <row r="2" spans="1:11" ht="18.75">
      <c r="A2" s="121"/>
      <c r="B2" s="122" t="s">
        <v>793</v>
      </c>
      <c r="C2" s="121"/>
      <c r="D2" s="121"/>
      <c r="E2" s="121"/>
      <c r="F2" s="121"/>
    </row>
    <row r="3" spans="1:11" ht="13.5" customHeight="1">
      <c r="A3" s="121"/>
      <c r="B3" s="122"/>
      <c r="C3" s="121"/>
      <c r="D3" s="121"/>
      <c r="E3" s="121"/>
      <c r="F3" s="121"/>
    </row>
    <row r="4" spans="1:11">
      <c r="A4" s="121"/>
      <c r="B4" s="121"/>
      <c r="C4" s="123" t="s">
        <v>103</v>
      </c>
      <c r="D4" s="5" t="s">
        <v>105</v>
      </c>
      <c r="E4" s="121"/>
      <c r="F4" s="121"/>
    </row>
    <row r="5" spans="1:11">
      <c r="A5" s="121"/>
      <c r="B5" s="121"/>
      <c r="C5" s="123" t="s">
        <v>104</v>
      </c>
      <c r="D5" s="370">
        <v>1</v>
      </c>
      <c r="E5" s="121"/>
      <c r="F5" s="121"/>
    </row>
    <row r="6" spans="1:11">
      <c r="A6" s="121"/>
      <c r="B6" s="121"/>
      <c r="C6" s="123" t="s">
        <v>97</v>
      </c>
      <c r="D6" s="371">
        <v>2025</v>
      </c>
      <c r="E6" s="121"/>
      <c r="F6" s="121"/>
      <c r="J6" s="3" t="s">
        <v>105</v>
      </c>
      <c r="K6" s="3"/>
    </row>
    <row r="7" spans="1:11">
      <c r="A7" s="121"/>
      <c r="B7" s="121"/>
      <c r="C7" s="123"/>
      <c r="D7" s="121"/>
      <c r="E7" s="121"/>
      <c r="F7" s="121"/>
      <c r="J7" s="3" t="s">
        <v>106</v>
      </c>
      <c r="K7" s="3"/>
    </row>
    <row r="8" spans="1:11">
      <c r="A8" s="124" t="s">
        <v>659</v>
      </c>
      <c r="B8" s="121"/>
      <c r="C8" s="123"/>
      <c r="D8" s="121"/>
      <c r="E8" s="121"/>
      <c r="F8" s="121"/>
      <c r="J8" s="3" t="s">
        <v>107</v>
      </c>
      <c r="K8" s="3"/>
    </row>
    <row r="9" spans="1:11">
      <c r="A9" s="121" t="s">
        <v>660</v>
      </c>
      <c r="B9" s="121"/>
      <c r="C9" s="123"/>
      <c r="D9" s="121"/>
      <c r="E9" s="121"/>
      <c r="F9" s="121"/>
      <c r="J9" s="3"/>
      <c r="K9" s="3"/>
    </row>
    <row r="10" spans="1:11">
      <c r="A10" s="121" t="s">
        <v>661</v>
      </c>
      <c r="B10" s="121"/>
      <c r="C10" s="121"/>
      <c r="D10" s="121"/>
      <c r="E10" s="121"/>
      <c r="F10" s="121"/>
      <c r="J10" s="3">
        <v>1</v>
      </c>
      <c r="K10" s="3" t="s">
        <v>59</v>
      </c>
    </row>
    <row r="11" spans="1:11">
      <c r="A11" s="372" t="s">
        <v>992</v>
      </c>
      <c r="B11" s="121"/>
      <c r="C11" s="121"/>
      <c r="D11" s="121"/>
      <c r="E11" s="121"/>
      <c r="F11" s="121"/>
      <c r="J11" s="3">
        <v>2</v>
      </c>
      <c r="K11" s="3" t="s">
        <v>87</v>
      </c>
    </row>
    <row r="12" spans="1:11">
      <c r="A12" s="121"/>
      <c r="B12" s="121"/>
      <c r="C12" s="121"/>
      <c r="D12" s="121"/>
      <c r="E12" s="121"/>
      <c r="F12" s="121"/>
      <c r="J12" s="3">
        <v>3</v>
      </c>
      <c r="K12" s="3" t="s">
        <v>61</v>
      </c>
    </row>
    <row r="13" spans="1:11">
      <c r="A13" s="121"/>
      <c r="B13" s="121"/>
      <c r="C13" s="121"/>
      <c r="D13" s="121"/>
      <c r="E13" s="121"/>
      <c r="F13" s="121"/>
      <c r="J13" s="3">
        <v>4</v>
      </c>
      <c r="K13" s="3" t="s">
        <v>91</v>
      </c>
    </row>
    <row r="14" spans="1:11">
      <c r="A14" s="121"/>
      <c r="B14" s="121"/>
      <c r="C14" s="121"/>
      <c r="D14" s="373" t="s">
        <v>70</v>
      </c>
      <c r="E14" s="121"/>
      <c r="F14" s="121"/>
      <c r="J14" s="3">
        <v>5</v>
      </c>
      <c r="K14" s="4"/>
    </row>
    <row r="15" spans="1:11">
      <c r="A15" s="121"/>
      <c r="B15" s="121"/>
      <c r="C15" s="121"/>
      <c r="D15" s="121"/>
      <c r="E15" s="121"/>
      <c r="F15" s="121"/>
      <c r="J15" s="3">
        <v>6</v>
      </c>
      <c r="K15" s="4"/>
    </row>
    <row r="16" spans="1:11">
      <c r="A16" s="121"/>
      <c r="B16" s="121"/>
      <c r="C16" s="121"/>
      <c r="D16" s="121"/>
      <c r="E16" s="121"/>
      <c r="F16" s="121"/>
      <c r="J16" s="3">
        <v>7</v>
      </c>
      <c r="K16" s="4"/>
    </row>
    <row r="17" spans="1:14">
      <c r="A17" s="121"/>
      <c r="B17" s="125" t="s">
        <v>43</v>
      </c>
      <c r="C17" s="126" t="s">
        <v>63</v>
      </c>
      <c r="D17" s="126" t="s">
        <v>64</v>
      </c>
      <c r="E17" s="121"/>
      <c r="F17" s="121"/>
      <c r="J17" s="3">
        <v>8</v>
      </c>
      <c r="K17" s="4"/>
    </row>
    <row r="18" spans="1:14">
      <c r="A18" s="121"/>
      <c r="B18" s="127">
        <v>1</v>
      </c>
      <c r="C18" s="128" t="s">
        <v>71</v>
      </c>
      <c r="D18" s="129" t="s">
        <v>73</v>
      </c>
      <c r="E18" s="121"/>
      <c r="F18" s="121"/>
      <c r="J18" s="3">
        <v>9</v>
      </c>
      <c r="K18" s="4"/>
    </row>
    <row r="19" spans="1:14">
      <c r="A19" s="121"/>
      <c r="B19" s="127">
        <v>2</v>
      </c>
      <c r="C19" s="128" t="s">
        <v>65</v>
      </c>
      <c r="D19" s="129" t="s">
        <v>74</v>
      </c>
      <c r="E19" s="121"/>
      <c r="F19" s="121"/>
      <c r="J19" s="3">
        <v>10</v>
      </c>
      <c r="K19" s="4"/>
    </row>
    <row r="20" spans="1:14">
      <c r="A20" s="121"/>
      <c r="B20" s="127">
        <v>3</v>
      </c>
      <c r="C20" s="128" t="s">
        <v>72</v>
      </c>
      <c r="D20" s="129" t="s">
        <v>75</v>
      </c>
      <c r="E20" s="121"/>
      <c r="F20" s="121"/>
      <c r="J20" s="3">
        <v>11</v>
      </c>
      <c r="K20" s="4"/>
    </row>
    <row r="21" spans="1:14">
      <c r="A21" s="121"/>
      <c r="B21" s="127">
        <v>4</v>
      </c>
      <c r="C21" s="128" t="s">
        <v>66</v>
      </c>
      <c r="D21" s="129" t="s">
        <v>76</v>
      </c>
      <c r="E21" s="121"/>
      <c r="F21" s="121"/>
      <c r="J21" s="3">
        <v>12</v>
      </c>
      <c r="K21" s="4"/>
    </row>
    <row r="22" spans="1:14">
      <c r="A22" s="121"/>
      <c r="B22" s="126"/>
      <c r="C22" s="126"/>
      <c r="D22" s="126"/>
      <c r="E22" s="121"/>
      <c r="F22" s="121"/>
      <c r="N22" s="2" t="s">
        <v>971</v>
      </c>
    </row>
    <row r="23" spans="1:14">
      <c r="A23" s="121"/>
      <c r="B23" s="121"/>
      <c r="C23" s="121"/>
      <c r="D23" s="121"/>
      <c r="E23" s="121"/>
      <c r="F23" s="121"/>
    </row>
    <row r="24" spans="1:14">
      <c r="A24" s="121"/>
      <c r="B24" s="130" t="s">
        <v>67</v>
      </c>
      <c r="C24" s="131" t="s">
        <v>68</v>
      </c>
      <c r="D24" s="121"/>
      <c r="E24" s="121"/>
      <c r="F24" s="121"/>
    </row>
    <row r="25" spans="1:14">
      <c r="A25" s="121"/>
      <c r="B25" s="121"/>
      <c r="C25" s="131" t="s">
        <v>69</v>
      </c>
      <c r="D25" s="121"/>
      <c r="E25" s="121"/>
      <c r="F25" s="121"/>
    </row>
    <row r="26" spans="1:14">
      <c r="A26" s="121"/>
      <c r="B26" s="121"/>
      <c r="C26" s="121"/>
      <c r="D26" s="121"/>
      <c r="E26" s="121"/>
      <c r="F26" s="121"/>
    </row>
    <row r="27" spans="1:14">
      <c r="A27" s="121"/>
      <c r="B27" s="121"/>
      <c r="C27" s="121"/>
      <c r="D27" s="121"/>
      <c r="E27" s="121"/>
      <c r="F27" s="121"/>
    </row>
    <row r="28" spans="1:14">
      <c r="A28" s="121"/>
      <c r="B28" s="121"/>
      <c r="C28" s="121"/>
      <c r="D28" s="121"/>
      <c r="E28" s="121"/>
      <c r="F28" s="121"/>
    </row>
    <row r="29" spans="1:14">
      <c r="A29" s="121"/>
      <c r="B29" s="121"/>
      <c r="C29" s="121"/>
      <c r="D29" s="121"/>
      <c r="E29" s="121"/>
      <c r="F29" s="121"/>
    </row>
    <row r="30" spans="1:14">
      <c r="A30" s="121"/>
      <c r="B30" s="121"/>
      <c r="C30" s="121"/>
      <c r="D30" s="121"/>
      <c r="E30" s="121"/>
      <c r="F30" s="121"/>
    </row>
    <row r="31" spans="1:14">
      <c r="A31" s="121"/>
      <c r="B31" s="132" t="s">
        <v>98</v>
      </c>
      <c r="C31" s="121"/>
      <c r="D31" s="132" t="s">
        <v>101</v>
      </c>
      <c r="E31" s="121"/>
      <c r="F31" s="121"/>
    </row>
    <row r="32" spans="1:14">
      <c r="A32" s="121"/>
      <c r="B32" s="132" t="s">
        <v>99</v>
      </c>
      <c r="C32" s="121"/>
      <c r="D32" s="132" t="s">
        <v>102</v>
      </c>
      <c r="E32" s="121"/>
      <c r="F32" s="121"/>
    </row>
    <row r="33" spans="1:6">
      <c r="A33" s="121"/>
      <c r="B33" s="133" t="s">
        <v>100</v>
      </c>
      <c r="C33" s="121"/>
      <c r="D33" s="133" t="s">
        <v>100</v>
      </c>
      <c r="E33" s="121"/>
      <c r="F33" s="121"/>
    </row>
    <row r="34" spans="1:6">
      <c r="A34" s="121"/>
      <c r="B34" s="121"/>
      <c r="C34" s="121"/>
      <c r="D34" s="121"/>
      <c r="E34" s="121"/>
      <c r="F34" s="121"/>
    </row>
    <row r="35" spans="1:6">
      <c r="A35" s="121"/>
      <c r="B35" s="121"/>
      <c r="C35" s="121"/>
      <c r="D35" s="121"/>
      <c r="E35" s="121"/>
      <c r="F35" s="121"/>
    </row>
    <row r="36" spans="1:6">
      <c r="A36" s="121"/>
      <c r="B36" s="121"/>
      <c r="C36" s="121"/>
      <c r="D36" s="121"/>
      <c r="E36" s="121"/>
      <c r="F36" s="121"/>
    </row>
    <row r="37" spans="1:6">
      <c r="A37" s="121"/>
      <c r="B37" s="121"/>
      <c r="C37" s="121"/>
      <c r="D37" s="121"/>
      <c r="E37" s="121"/>
      <c r="F37" s="121"/>
    </row>
    <row r="38" spans="1:6">
      <c r="A38" s="121"/>
      <c r="B38" s="121"/>
      <c r="C38" s="121"/>
      <c r="D38" s="121"/>
      <c r="E38" s="121"/>
      <c r="F38" s="121"/>
    </row>
    <row r="39" spans="1:6">
      <c r="A39" s="121"/>
      <c r="B39" s="132"/>
      <c r="C39" s="134"/>
      <c r="D39" s="132"/>
      <c r="E39" s="121"/>
      <c r="F39" s="121"/>
    </row>
    <row r="40" spans="1:6" ht="14.45" customHeight="1">
      <c r="A40" s="124"/>
      <c r="B40" s="132"/>
      <c r="C40" s="124"/>
      <c r="D40" s="132"/>
      <c r="E40" s="121"/>
      <c r="F40" s="121"/>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46" customWidth="1"/>
    <col min="2" max="2" width="48.28515625" style="139" customWidth="1"/>
    <col min="3" max="3" width="12.28515625" style="247" customWidth="1"/>
    <col min="4" max="4" width="15.42578125" style="247" customWidth="1"/>
    <col min="5" max="5" width="15.7109375" style="247" customWidth="1"/>
    <col min="6" max="6" width="20.42578125" style="247" customWidth="1"/>
    <col min="7" max="7" width="24.28515625" style="139" customWidth="1"/>
    <col min="8" max="8" width="19.140625" style="334"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c r="A1" s="752" t="s">
        <v>792</v>
      </c>
      <c r="B1" s="752"/>
      <c r="C1" s="752"/>
      <c r="D1" s="752"/>
      <c r="E1" s="752"/>
      <c r="F1" s="752"/>
      <c r="G1" s="752"/>
    </row>
    <row r="2" spans="1:13">
      <c r="A2" s="753" t="s">
        <v>894</v>
      </c>
      <c r="B2" s="753"/>
      <c r="C2" s="753"/>
      <c r="D2" s="753"/>
      <c r="E2" s="753"/>
      <c r="F2" s="753"/>
      <c r="G2" s="753"/>
    </row>
    <row r="3" spans="1:13" ht="39.75" customHeight="1">
      <c r="A3" s="824" t="s">
        <v>775</v>
      </c>
      <c r="B3" s="824"/>
      <c r="C3" s="824"/>
      <c r="D3" s="824"/>
      <c r="E3" s="824"/>
      <c r="F3" s="824"/>
      <c r="G3" s="824"/>
    </row>
    <row r="4" spans="1:13">
      <c r="A4" s="817" t="str">
        <f>'NGAY THANG'!C21</f>
        <v>Tại ngày 31 tháng 05 năm 2026/ As at 31 May 2026</v>
      </c>
      <c r="B4" s="754"/>
      <c r="C4" s="754"/>
      <c r="D4" s="754"/>
      <c r="E4" s="754"/>
      <c r="F4" s="754"/>
      <c r="G4" s="754"/>
    </row>
    <row r="5" spans="1:13">
      <c r="A5" s="456"/>
      <c r="B5" s="456"/>
      <c r="C5" s="456"/>
      <c r="D5" s="456"/>
      <c r="E5" s="456"/>
      <c r="F5" s="456"/>
      <c r="G5" s="456"/>
    </row>
    <row r="6" spans="1:13" s="140" customFormat="1" ht="30" customHeight="1">
      <c r="A6" s="886" t="s">
        <v>698</v>
      </c>
      <c r="B6" s="886"/>
      <c r="C6" s="745" t="s">
        <v>699</v>
      </c>
      <c r="D6" s="745"/>
      <c r="E6" s="745"/>
      <c r="F6" s="745"/>
      <c r="G6" s="745"/>
      <c r="H6" s="335"/>
    </row>
    <row r="7" spans="1:13" s="140" customFormat="1" ht="26.25" customHeight="1">
      <c r="A7" s="886" t="s">
        <v>700</v>
      </c>
      <c r="B7" s="886"/>
      <c r="C7" s="746" t="s">
        <v>777</v>
      </c>
      <c r="D7" s="746"/>
      <c r="E7" s="746"/>
      <c r="F7" s="746"/>
      <c r="G7" s="746"/>
      <c r="H7" s="335"/>
    </row>
    <row r="8" spans="1:13" s="140" customFormat="1" ht="27" customHeight="1">
      <c r="A8" s="886" t="s">
        <v>702</v>
      </c>
      <c r="B8" s="886"/>
      <c r="C8" s="745" t="s">
        <v>778</v>
      </c>
      <c r="D8" s="745"/>
      <c r="E8" s="745"/>
      <c r="F8" s="745"/>
      <c r="G8" s="745"/>
      <c r="H8" s="335"/>
    </row>
    <row r="9" spans="1:13" s="140" customFormat="1" ht="35.25" customHeight="1">
      <c r="A9" s="886" t="s">
        <v>704</v>
      </c>
      <c r="B9" s="886"/>
      <c r="C9" s="887" t="str">
        <f>'NGAY THANG'!C20</f>
        <v>Ngày 04 tháng 06 năm 2026
04 June 2026</v>
      </c>
      <c r="D9" s="887"/>
      <c r="E9" s="887"/>
      <c r="F9" s="459"/>
      <c r="G9" s="236"/>
      <c r="H9" s="335"/>
    </row>
    <row r="10" spans="1:13">
      <c r="A10" s="237"/>
      <c r="B10" s="237"/>
      <c r="C10" s="237"/>
      <c r="D10" s="237"/>
      <c r="E10" s="237"/>
      <c r="F10" s="237"/>
      <c r="G10" s="237"/>
    </row>
    <row r="11" spans="1:13">
      <c r="A11" s="238" t="s">
        <v>799</v>
      </c>
      <c r="B11" s="238"/>
      <c r="C11" s="238"/>
      <c r="D11" s="238"/>
      <c r="E11" s="238"/>
      <c r="F11" s="238"/>
      <c r="G11" s="239"/>
    </row>
    <row r="12" spans="1:13">
      <c r="A12" s="889" t="s">
        <v>217</v>
      </c>
      <c r="B12" s="889" t="s">
        <v>209</v>
      </c>
      <c r="C12" s="890" t="s">
        <v>219</v>
      </c>
      <c r="D12" s="890"/>
      <c r="E12" s="890" t="s">
        <v>220</v>
      </c>
      <c r="F12" s="890"/>
      <c r="G12" s="889" t="s">
        <v>609</v>
      </c>
      <c r="M12" s="242"/>
    </row>
    <row r="13" spans="1:13">
      <c r="A13" s="889"/>
      <c r="B13" s="889"/>
      <c r="C13" s="464" t="s">
        <v>768</v>
      </c>
      <c r="D13" s="464" t="s">
        <v>797</v>
      </c>
      <c r="E13" s="464" t="s">
        <v>768</v>
      </c>
      <c r="F13" s="464" t="s">
        <v>797</v>
      </c>
      <c r="G13" s="889"/>
      <c r="M13" s="242"/>
    </row>
    <row r="14" spans="1:13" s="235" customFormat="1" ht="25.5">
      <c r="A14" s="136" t="s">
        <v>79</v>
      </c>
      <c r="B14" s="103" t="s">
        <v>190</v>
      </c>
      <c r="C14" s="110"/>
      <c r="D14" s="110"/>
      <c r="E14" s="110"/>
      <c r="F14" s="110"/>
      <c r="G14" s="109"/>
      <c r="H14" s="336"/>
    </row>
    <row r="15" spans="1:13" s="235" customFormat="1" ht="25.5">
      <c r="A15" s="136"/>
      <c r="B15" s="103" t="s">
        <v>191</v>
      </c>
      <c r="C15" s="110"/>
      <c r="D15" s="110"/>
      <c r="E15" s="110"/>
      <c r="F15" s="110"/>
      <c r="G15" s="109"/>
      <c r="H15" s="336"/>
    </row>
    <row r="16" spans="1:13" s="235" customFormat="1" ht="25.5">
      <c r="A16" s="136"/>
      <c r="B16" s="103" t="s">
        <v>192</v>
      </c>
      <c r="C16" s="110"/>
      <c r="D16" s="110"/>
      <c r="E16" s="110"/>
      <c r="F16" s="110"/>
      <c r="G16" s="109"/>
      <c r="H16" s="336"/>
    </row>
    <row r="17" spans="1:13" s="235" customFormat="1" ht="25.5">
      <c r="A17" s="136"/>
      <c r="B17" s="103" t="s">
        <v>193</v>
      </c>
      <c r="C17" s="110"/>
      <c r="D17" s="110"/>
      <c r="E17" s="110"/>
      <c r="F17" s="110"/>
      <c r="G17" s="109"/>
      <c r="H17" s="336"/>
    </row>
    <row r="18" spans="1:13" s="235" customFormat="1" ht="25.5">
      <c r="A18" s="136" t="s">
        <v>80</v>
      </c>
      <c r="B18" s="103" t="s">
        <v>194</v>
      </c>
      <c r="C18" s="110"/>
      <c r="D18" s="110"/>
      <c r="E18" s="110"/>
      <c r="F18" s="110"/>
      <c r="G18" s="109"/>
      <c r="H18" s="336"/>
    </row>
    <row r="19" spans="1:13" s="235" customFormat="1" ht="25.5">
      <c r="A19" s="136" t="s">
        <v>81</v>
      </c>
      <c r="B19" s="103" t="s">
        <v>195</v>
      </c>
      <c r="C19" s="110"/>
      <c r="D19" s="110"/>
      <c r="E19" s="110"/>
      <c r="F19" s="110"/>
      <c r="G19" s="109"/>
      <c r="H19" s="336"/>
    </row>
    <row r="20" spans="1:13" s="235" customFormat="1" ht="25.5">
      <c r="A20" s="136" t="s">
        <v>82</v>
      </c>
      <c r="B20" s="103" t="s">
        <v>207</v>
      </c>
      <c r="C20" s="110"/>
      <c r="D20" s="110"/>
      <c r="E20" s="110"/>
      <c r="F20" s="110"/>
      <c r="G20" s="109"/>
      <c r="H20" s="336"/>
    </row>
    <row r="21" spans="1:13" s="235" customFormat="1" ht="38.25">
      <c r="A21" s="136" t="s">
        <v>83</v>
      </c>
      <c r="B21" s="103" t="s">
        <v>208</v>
      </c>
      <c r="C21" s="110"/>
      <c r="D21" s="110"/>
      <c r="E21" s="110"/>
      <c r="F21" s="110"/>
      <c r="G21" s="109"/>
      <c r="H21" s="336"/>
    </row>
    <row r="22" spans="1:13" s="235" customFormat="1" ht="25.5">
      <c r="A22" s="136" t="s">
        <v>84</v>
      </c>
      <c r="B22" s="103" t="s">
        <v>210</v>
      </c>
      <c r="C22" s="110"/>
      <c r="D22" s="110"/>
      <c r="E22" s="110"/>
      <c r="F22" s="110"/>
      <c r="G22" s="109"/>
      <c r="H22" s="336"/>
    </row>
    <row r="23" spans="1:13" s="235" customFormat="1" ht="25.5">
      <c r="A23" s="136" t="s">
        <v>85</v>
      </c>
      <c r="B23" s="103" t="s">
        <v>211</v>
      </c>
      <c r="C23" s="110"/>
      <c r="D23" s="110"/>
      <c r="E23" s="110"/>
      <c r="F23" s="110"/>
      <c r="G23" s="109"/>
      <c r="H23" s="336"/>
    </row>
    <row r="24" spans="1:13" s="235" customFormat="1" ht="25.5">
      <c r="A24" s="136" t="s">
        <v>86</v>
      </c>
      <c r="B24" s="103" t="s">
        <v>212</v>
      </c>
      <c r="C24" s="243"/>
      <c r="D24" s="243"/>
      <c r="E24" s="243"/>
      <c r="F24" s="243"/>
      <c r="G24" s="345"/>
      <c r="H24" s="336"/>
    </row>
    <row r="25" spans="1:13">
      <c r="A25" s="889" t="s">
        <v>217</v>
      </c>
      <c r="B25" s="889" t="s">
        <v>213</v>
      </c>
      <c r="C25" s="890" t="s">
        <v>219</v>
      </c>
      <c r="D25" s="890"/>
      <c r="E25" s="890" t="s">
        <v>220</v>
      </c>
      <c r="F25" s="890"/>
      <c r="G25" s="889" t="s">
        <v>609</v>
      </c>
      <c r="M25" s="242"/>
    </row>
    <row r="26" spans="1:13">
      <c r="A26" s="889"/>
      <c r="B26" s="889"/>
      <c r="C26" s="464" t="s">
        <v>768</v>
      </c>
      <c r="D26" s="464" t="s">
        <v>797</v>
      </c>
      <c r="E26" s="464" t="s">
        <v>768</v>
      </c>
      <c r="F26" s="464" t="s">
        <v>797</v>
      </c>
      <c r="G26" s="889"/>
      <c r="M26" s="242"/>
    </row>
    <row r="27" spans="1:13" s="235" customFormat="1" ht="38.25">
      <c r="A27" s="136" t="s">
        <v>88</v>
      </c>
      <c r="B27" s="103" t="s">
        <v>214</v>
      </c>
      <c r="C27" s="243"/>
      <c r="D27" s="243"/>
      <c r="E27" s="243"/>
      <c r="F27" s="243"/>
      <c r="G27" s="109"/>
      <c r="H27" s="336"/>
    </row>
    <row r="28" spans="1:13" s="235" customFormat="1" ht="25.5">
      <c r="A28" s="136" t="s">
        <v>89</v>
      </c>
      <c r="B28" s="103" t="s">
        <v>215</v>
      </c>
      <c r="C28" s="110"/>
      <c r="D28" s="110"/>
      <c r="E28" s="110"/>
      <c r="F28" s="110"/>
      <c r="G28" s="109"/>
      <c r="H28" s="336"/>
    </row>
    <row r="29" spans="1:13" s="235" customFormat="1" ht="25.5">
      <c r="A29" s="136" t="s">
        <v>90</v>
      </c>
      <c r="B29" s="103" t="s">
        <v>216</v>
      </c>
      <c r="C29" s="243"/>
      <c r="D29" s="243"/>
      <c r="E29" s="243"/>
      <c r="F29" s="243"/>
      <c r="G29" s="345"/>
      <c r="H29" s="336"/>
    </row>
    <row r="30" spans="1:13" s="235" customFormat="1" ht="15">
      <c r="A30" s="888" t="s">
        <v>776</v>
      </c>
      <c r="B30" s="888"/>
      <c r="C30" s="888"/>
      <c r="D30" s="888"/>
      <c r="E30" s="888"/>
      <c r="F30" s="888"/>
      <c r="G30" s="888"/>
      <c r="H30" s="336"/>
    </row>
    <row r="31" spans="1:13" s="235" customFormat="1" ht="15">
      <c r="A31" s="167"/>
      <c r="B31" s="355"/>
      <c r="C31" s="356"/>
      <c r="D31" s="356"/>
      <c r="E31" s="356"/>
      <c r="F31" s="356"/>
      <c r="G31" s="357"/>
      <c r="H31" s="336"/>
    </row>
    <row r="32" spans="1:13" s="334" customFormat="1">
      <c r="A32" s="246"/>
      <c r="B32" s="139"/>
      <c r="C32" s="247"/>
      <c r="D32" s="247"/>
      <c r="E32" s="247"/>
      <c r="F32" s="247"/>
      <c r="G32" s="139"/>
      <c r="I32" s="139"/>
      <c r="J32" s="139"/>
      <c r="K32" s="139"/>
      <c r="L32" s="139"/>
      <c r="M32" s="139"/>
    </row>
    <row r="33" spans="1:13" s="334" customFormat="1">
      <c r="A33" s="139"/>
      <c r="B33" s="248"/>
      <c r="C33" s="139"/>
      <c r="D33" s="139"/>
      <c r="E33" s="139"/>
      <c r="F33" s="139"/>
      <c r="G33" s="139"/>
      <c r="I33" s="139"/>
      <c r="J33" s="139"/>
      <c r="K33" s="139"/>
      <c r="L33" s="139"/>
      <c r="M33" s="139"/>
    </row>
    <row r="34" spans="1:13" s="334" customFormat="1">
      <c r="A34" s="250" t="s">
        <v>373</v>
      </c>
      <c r="B34" s="250"/>
      <c r="C34" s="251"/>
      <c r="D34" s="251"/>
      <c r="E34" s="251" t="s">
        <v>504</v>
      </c>
      <c r="F34" s="251"/>
      <c r="G34" s="251"/>
      <c r="I34" s="139"/>
      <c r="J34" s="139"/>
      <c r="K34" s="139"/>
      <c r="L34" s="139"/>
      <c r="M34" s="139"/>
    </row>
    <row r="35" spans="1:13" s="334" customFormat="1">
      <c r="A35" s="175" t="s">
        <v>375</v>
      </c>
      <c r="B35" s="175"/>
      <c r="C35" s="252"/>
      <c r="D35" s="252"/>
      <c r="E35" s="252" t="s">
        <v>376</v>
      </c>
      <c r="F35" s="251"/>
      <c r="G35" s="251"/>
      <c r="I35" s="139"/>
      <c r="J35" s="139"/>
      <c r="K35" s="139"/>
      <c r="L35" s="139"/>
      <c r="M35" s="139"/>
    </row>
    <row r="36" spans="1:13" s="334" customFormat="1">
      <c r="A36" s="253"/>
      <c r="B36" s="253"/>
      <c r="C36" s="255"/>
      <c r="D36" s="255"/>
      <c r="E36" s="255"/>
      <c r="F36" s="255"/>
      <c r="G36" s="237"/>
      <c r="I36" s="139"/>
      <c r="J36" s="139"/>
      <c r="K36" s="139"/>
      <c r="L36" s="139"/>
      <c r="M36" s="139"/>
    </row>
    <row r="37" spans="1:13" s="334" customFormat="1">
      <c r="A37" s="253"/>
      <c r="B37" s="253"/>
      <c r="C37" s="255"/>
      <c r="D37" s="255"/>
      <c r="E37" s="255"/>
      <c r="F37" s="255"/>
      <c r="G37" s="237"/>
      <c r="I37" s="139"/>
      <c r="J37" s="139"/>
      <c r="K37" s="139"/>
      <c r="L37" s="139"/>
      <c r="M37" s="139"/>
    </row>
    <row r="38" spans="1:13" s="334" customFormat="1">
      <c r="A38" s="253"/>
      <c r="B38" s="253"/>
      <c r="C38" s="255"/>
      <c r="D38" s="255"/>
      <c r="E38" s="255"/>
      <c r="F38" s="255"/>
      <c r="G38" s="237"/>
      <c r="I38" s="139"/>
      <c r="J38" s="139"/>
      <c r="K38" s="139"/>
      <c r="L38" s="139"/>
      <c r="M38" s="139"/>
    </row>
    <row r="39" spans="1:13" s="334" customFormat="1">
      <c r="A39" s="253"/>
      <c r="B39" s="253"/>
      <c r="C39" s="255"/>
      <c r="D39" s="255"/>
      <c r="E39" s="255"/>
      <c r="F39" s="255"/>
      <c r="G39" s="237"/>
      <c r="I39" s="139"/>
      <c r="J39" s="139"/>
      <c r="K39" s="139"/>
      <c r="L39" s="139"/>
      <c r="M39" s="139"/>
    </row>
    <row r="40" spans="1:13" s="334" customFormat="1">
      <c r="A40" s="253"/>
      <c r="B40" s="253"/>
      <c r="C40" s="255"/>
      <c r="D40" s="255"/>
      <c r="E40" s="255"/>
      <c r="F40" s="255"/>
      <c r="G40" s="237"/>
      <c r="I40" s="139"/>
      <c r="J40" s="139"/>
      <c r="K40" s="139"/>
      <c r="L40" s="139"/>
      <c r="M40" s="139"/>
    </row>
    <row r="41" spans="1:13" s="334" customFormat="1">
      <c r="A41" s="253"/>
      <c r="B41" s="253"/>
      <c r="C41" s="255"/>
      <c r="D41" s="255"/>
      <c r="E41" s="255"/>
      <c r="F41" s="255"/>
      <c r="G41" s="237"/>
      <c r="I41" s="139"/>
      <c r="J41" s="139"/>
      <c r="K41" s="139"/>
      <c r="L41" s="139"/>
      <c r="M41" s="139"/>
    </row>
    <row r="42" spans="1:13" s="334" customFormat="1">
      <c r="A42" s="253"/>
      <c r="B42" s="253"/>
      <c r="C42" s="255"/>
      <c r="D42" s="255"/>
      <c r="E42" s="255"/>
      <c r="F42" s="255"/>
      <c r="G42" s="237"/>
      <c r="I42" s="139"/>
      <c r="J42" s="139"/>
      <c r="K42" s="139"/>
      <c r="L42" s="139"/>
      <c r="M42" s="139"/>
    </row>
    <row r="43" spans="1:13" s="334" customFormat="1">
      <c r="A43" s="253"/>
      <c r="B43" s="253"/>
      <c r="C43" s="255"/>
      <c r="D43" s="255"/>
      <c r="E43" s="255"/>
      <c r="F43" s="255"/>
      <c r="G43" s="237"/>
      <c r="I43" s="139"/>
      <c r="J43" s="139"/>
      <c r="K43" s="139"/>
      <c r="L43" s="139"/>
      <c r="M43" s="139"/>
    </row>
    <row r="44" spans="1:13" s="334" customFormat="1">
      <c r="A44" s="358"/>
      <c r="B44" s="358"/>
      <c r="C44" s="359"/>
      <c r="D44" s="359"/>
      <c r="E44" s="359"/>
      <c r="F44" s="359"/>
      <c r="G44" s="360"/>
      <c r="I44" s="139"/>
      <c r="J44" s="139"/>
      <c r="K44" s="139"/>
      <c r="L44" s="139"/>
      <c r="M44" s="139"/>
    </row>
    <row r="45" spans="1:13" s="334" customFormat="1">
      <c r="A45" s="180" t="s">
        <v>665</v>
      </c>
      <c r="B45" s="180"/>
      <c r="C45" s="180"/>
      <c r="D45" s="171"/>
      <c r="E45" s="180" t="s">
        <v>377</v>
      </c>
      <c r="F45" s="180"/>
      <c r="G45" s="180"/>
      <c r="I45" s="139"/>
      <c r="J45" s="139"/>
      <c r="K45" s="139"/>
      <c r="L45" s="139"/>
      <c r="M45" s="139"/>
    </row>
    <row r="46" spans="1:13" s="334" customFormat="1">
      <c r="A46" s="181" t="s">
        <v>952</v>
      </c>
      <c r="B46" s="181"/>
      <c r="C46" s="171"/>
      <c r="D46" s="171"/>
      <c r="E46" s="171"/>
      <c r="F46" s="171"/>
      <c r="G46" s="171"/>
      <c r="I46" s="139"/>
      <c r="J46" s="139"/>
      <c r="K46" s="139"/>
      <c r="L46" s="139"/>
      <c r="M46" s="139"/>
    </row>
    <row r="47" spans="1:13" s="334" customFormat="1">
      <c r="A47" s="175" t="s">
        <v>662</v>
      </c>
      <c r="B47" s="175"/>
      <c r="C47" s="174"/>
      <c r="D47" s="174"/>
      <c r="E47" s="171"/>
      <c r="F47" s="171"/>
      <c r="G47" s="171"/>
      <c r="I47" s="139"/>
      <c r="J47" s="139"/>
      <c r="K47" s="139"/>
      <c r="L47" s="139"/>
      <c r="M47" s="139"/>
    </row>
  </sheetData>
  <mergeCells count="23">
    <mergeCell ref="A30:G30"/>
    <mergeCell ref="A12:A13"/>
    <mergeCell ref="B12:B13"/>
    <mergeCell ref="C12:D12"/>
    <mergeCell ref="E12:F12"/>
    <mergeCell ref="G12:G13"/>
    <mergeCell ref="A25:A26"/>
    <mergeCell ref="B25:B26"/>
    <mergeCell ref="C25:D25"/>
    <mergeCell ref="E25:F25"/>
    <mergeCell ref="G25:G26"/>
    <mergeCell ref="A7:B7"/>
    <mergeCell ref="C7:G7"/>
    <mergeCell ref="A8:B8"/>
    <mergeCell ref="C8:G8"/>
    <mergeCell ref="A9:B9"/>
    <mergeCell ref="C9:E9"/>
    <mergeCell ref="A1:G1"/>
    <mergeCell ref="A2:G2"/>
    <mergeCell ref="A3:G3"/>
    <mergeCell ref="A4:G4"/>
    <mergeCell ref="A6:B6"/>
    <mergeCell ref="C6:G6"/>
  </mergeCells>
  <pageMargins left="0.7" right="0.7" top="0.75" bottom="0.75" header="0.3" footer="0.3"/>
  <pageSetup scale="63"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9" customWidth="1"/>
    <col min="2" max="2" width="50" style="139" customWidth="1"/>
    <col min="3" max="3" width="25.85546875" style="249" customWidth="1"/>
    <col min="4" max="7" width="21.7109375" style="249" customWidth="1"/>
    <col min="8" max="8" width="10.7109375" style="139" bestFit="1" customWidth="1"/>
    <col min="9" max="9" width="16" style="139" bestFit="1" customWidth="1"/>
    <col min="10" max="10" width="10.7109375" style="139" bestFit="1" customWidth="1"/>
    <col min="11" max="16384" width="9.140625" style="139"/>
  </cols>
  <sheetData>
    <row r="1" spans="1:7">
      <c r="A1" s="891" t="s">
        <v>792</v>
      </c>
      <c r="B1" s="891"/>
      <c r="C1" s="891"/>
      <c r="D1" s="891"/>
      <c r="E1" s="891"/>
      <c r="F1" s="891"/>
      <c r="G1" s="891"/>
    </row>
    <row r="2" spans="1:7">
      <c r="A2" s="753" t="s">
        <v>893</v>
      </c>
      <c r="B2" s="753"/>
      <c r="C2" s="753"/>
      <c r="D2" s="753"/>
      <c r="E2" s="753"/>
      <c r="F2" s="753"/>
      <c r="G2" s="753"/>
    </row>
    <row r="3" spans="1:7" ht="35.25" customHeight="1">
      <c r="A3" s="824" t="s">
        <v>775</v>
      </c>
      <c r="B3" s="824"/>
      <c r="C3" s="824"/>
      <c r="D3" s="824"/>
      <c r="E3" s="824"/>
      <c r="F3" s="824"/>
      <c r="G3" s="824"/>
    </row>
    <row r="4" spans="1:7">
      <c r="A4" s="817" t="str">
        <f>'NGAY THANG'!C21</f>
        <v>Tại ngày 31 tháng 05 năm 2026/ As at 31 May 2026</v>
      </c>
      <c r="B4" s="754"/>
      <c r="C4" s="754"/>
      <c r="D4" s="754"/>
      <c r="E4" s="754"/>
      <c r="F4" s="754"/>
      <c r="G4" s="754"/>
    </row>
    <row r="5" spans="1:7">
      <c r="A5" s="456"/>
      <c r="B5" s="754"/>
      <c r="C5" s="754"/>
      <c r="D5" s="754"/>
      <c r="E5" s="754"/>
      <c r="F5" s="456"/>
    </row>
    <row r="6" spans="1:7" ht="27.75" customHeight="1">
      <c r="A6" s="886" t="s">
        <v>698</v>
      </c>
      <c r="B6" s="886"/>
      <c r="C6" s="745" t="s">
        <v>699</v>
      </c>
      <c r="D6" s="745"/>
      <c r="E6" s="745"/>
      <c r="F6" s="745"/>
      <c r="G6" s="745"/>
    </row>
    <row r="7" spans="1:7" ht="25.5" customHeight="1">
      <c r="A7" s="886" t="s">
        <v>700</v>
      </c>
      <c r="B7" s="886"/>
      <c r="C7" s="746" t="s">
        <v>701</v>
      </c>
      <c r="D7" s="746"/>
      <c r="E7" s="746"/>
      <c r="F7" s="746"/>
      <c r="G7" s="746"/>
    </row>
    <row r="8" spans="1:7" ht="25.5">
      <c r="A8" s="886" t="s">
        <v>702</v>
      </c>
      <c r="B8" s="886"/>
      <c r="C8" s="362" t="s">
        <v>703</v>
      </c>
      <c r="D8" s="362"/>
      <c r="E8" s="362"/>
      <c r="F8" s="362"/>
      <c r="G8" s="362"/>
    </row>
    <row r="9" spans="1:7" ht="25.5">
      <c r="A9" s="886" t="s">
        <v>704</v>
      </c>
      <c r="B9" s="886"/>
      <c r="C9" s="363" t="str">
        <f>'NGAY THANG'!C20</f>
        <v>Ngày 04 tháng 06 năm 2026
04 June 2026</v>
      </c>
      <c r="D9" s="363"/>
      <c r="E9" s="363"/>
      <c r="F9" s="363"/>
      <c r="G9" s="459"/>
    </row>
    <row r="10" spans="1:7">
      <c r="A10" s="256"/>
      <c r="B10" s="256"/>
      <c r="C10" s="256"/>
      <c r="D10" s="256"/>
      <c r="E10" s="256"/>
      <c r="F10" s="256"/>
      <c r="G10" s="256"/>
    </row>
    <row r="11" spans="1:7" s="140" customFormat="1">
      <c r="A11" s="117" t="s">
        <v>785</v>
      </c>
      <c r="B11" s="117"/>
      <c r="C11" s="117"/>
      <c r="D11" s="117"/>
      <c r="E11" s="117"/>
      <c r="F11" s="117"/>
      <c r="G11" s="257"/>
    </row>
    <row r="12" spans="1:7">
      <c r="A12" s="892" t="s">
        <v>217</v>
      </c>
      <c r="B12" s="892" t="s">
        <v>218</v>
      </c>
      <c r="C12" s="894" t="s">
        <v>219</v>
      </c>
      <c r="D12" s="895"/>
      <c r="E12" s="894" t="s">
        <v>220</v>
      </c>
      <c r="F12" s="895"/>
      <c r="G12" s="896" t="s">
        <v>221</v>
      </c>
    </row>
    <row r="13" spans="1:7">
      <c r="A13" s="893"/>
      <c r="B13" s="893"/>
      <c r="C13" s="241" t="s">
        <v>768</v>
      </c>
      <c r="D13" s="241" t="s">
        <v>797</v>
      </c>
      <c r="E13" s="241" t="s">
        <v>768</v>
      </c>
      <c r="F13" s="241" t="s">
        <v>797</v>
      </c>
      <c r="G13" s="897"/>
    </row>
    <row r="14" spans="1:7" s="137" customFormat="1" ht="51">
      <c r="A14" s="458" t="s">
        <v>59</v>
      </c>
      <c r="B14" s="101" t="s">
        <v>781</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779</v>
      </c>
      <c r="C17" s="104"/>
      <c r="D17" s="104"/>
      <c r="E17" s="104"/>
      <c r="F17" s="104"/>
      <c r="G17" s="102"/>
    </row>
    <row r="18" spans="1:7" s="137" customFormat="1" ht="25.5">
      <c r="A18" s="458" t="s">
        <v>87</v>
      </c>
      <c r="B18" s="101" t="s">
        <v>782</v>
      </c>
      <c r="C18" s="102"/>
      <c r="D18" s="102"/>
      <c r="E18" s="102"/>
      <c r="F18" s="102"/>
      <c r="G18" s="102"/>
    </row>
    <row r="19" spans="1:7" s="137" customFormat="1" ht="25.5">
      <c r="A19" s="136">
        <v>1</v>
      </c>
      <c r="B19" s="103" t="s">
        <v>780</v>
      </c>
      <c r="C19" s="104"/>
      <c r="D19" s="104"/>
      <c r="E19" s="104"/>
      <c r="F19" s="104"/>
      <c r="G19" s="104"/>
    </row>
    <row r="20" spans="1:7" s="137" customFormat="1" ht="25.5">
      <c r="A20" s="136">
        <v>2</v>
      </c>
      <c r="B20" s="103" t="s">
        <v>694</v>
      </c>
      <c r="C20" s="104"/>
      <c r="D20" s="104"/>
      <c r="E20" s="104"/>
      <c r="F20" s="104"/>
      <c r="G20" s="104"/>
    </row>
    <row r="21" spans="1:7" s="137" customFormat="1" ht="51">
      <c r="A21" s="458" t="s">
        <v>61</v>
      </c>
      <c r="B21" s="101" t="s">
        <v>783</v>
      </c>
      <c r="C21" s="102"/>
      <c r="D21" s="102"/>
      <c r="E21" s="102"/>
      <c r="F21" s="102"/>
      <c r="G21" s="102"/>
    </row>
    <row r="22" spans="1:7" s="137" customFormat="1" ht="25.5">
      <c r="A22" s="458" t="s">
        <v>91</v>
      </c>
      <c r="B22" s="101" t="s">
        <v>784</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88" t="s">
        <v>776</v>
      </c>
      <c r="B25" s="888"/>
      <c r="C25" s="888"/>
      <c r="D25" s="888"/>
      <c r="E25" s="888"/>
      <c r="F25" s="888"/>
      <c r="G25" s="888"/>
    </row>
    <row r="27" spans="1:7">
      <c r="A27" s="259" t="s">
        <v>373</v>
      </c>
      <c r="B27" s="259"/>
      <c r="C27" s="260"/>
      <c r="D27" s="260"/>
      <c r="E27" s="260" t="s">
        <v>504</v>
      </c>
      <c r="F27" s="251"/>
      <c r="G27" s="251"/>
    </row>
    <row r="28" spans="1:7">
      <c r="A28" s="175" t="s">
        <v>375</v>
      </c>
      <c r="B28" s="175"/>
      <c r="C28" s="252"/>
      <c r="D28" s="252"/>
      <c r="E28" s="252" t="s">
        <v>376</v>
      </c>
      <c r="F28" s="252"/>
      <c r="G28" s="252"/>
    </row>
    <row r="29" spans="1:7">
      <c r="A29" s="253"/>
      <c r="B29" s="253"/>
      <c r="C29" s="260"/>
      <c r="D29" s="260"/>
      <c r="E29" s="260"/>
      <c r="F29" s="255"/>
      <c r="G29" s="255"/>
    </row>
    <row r="30" spans="1:7">
      <c r="A30" s="253"/>
      <c r="B30" s="253"/>
      <c r="C30" s="260"/>
      <c r="D30" s="260"/>
      <c r="E30" s="260"/>
      <c r="F30" s="255"/>
      <c r="G30" s="255"/>
    </row>
    <row r="31" spans="1:7">
      <c r="A31" s="253"/>
      <c r="B31" s="253"/>
      <c r="C31" s="260"/>
      <c r="D31" s="260"/>
      <c r="E31" s="260"/>
      <c r="F31" s="255"/>
      <c r="G31" s="255"/>
    </row>
    <row r="32" spans="1:7">
      <c r="A32" s="253"/>
      <c r="B32" s="253"/>
      <c r="C32" s="260"/>
      <c r="D32" s="260"/>
      <c r="E32" s="260"/>
      <c r="F32" s="255"/>
      <c r="G32" s="255"/>
    </row>
    <row r="33" spans="1:7">
      <c r="A33" s="253"/>
      <c r="B33" s="253"/>
      <c r="C33" s="260"/>
      <c r="D33" s="260"/>
      <c r="E33" s="260"/>
      <c r="F33" s="255"/>
      <c r="G33" s="255"/>
    </row>
    <row r="34" spans="1:7">
      <c r="A34" s="253"/>
      <c r="B34" s="253"/>
      <c r="C34" s="260"/>
      <c r="D34" s="260"/>
      <c r="E34" s="260"/>
      <c r="F34" s="255"/>
      <c r="G34" s="255"/>
    </row>
    <row r="35" spans="1:7">
      <c r="A35" s="253"/>
      <c r="B35" s="253"/>
      <c r="C35" s="260"/>
      <c r="D35" s="260"/>
      <c r="E35" s="260"/>
      <c r="F35" s="255"/>
      <c r="G35" s="255"/>
    </row>
    <row r="36" spans="1:7">
      <c r="A36" s="253"/>
      <c r="B36" s="253"/>
      <c r="C36" s="260"/>
      <c r="D36" s="260"/>
      <c r="E36" s="260"/>
      <c r="F36" s="255"/>
      <c r="G36" s="255"/>
    </row>
    <row r="37" spans="1:7">
      <c r="A37" s="253"/>
      <c r="B37" s="253"/>
      <c r="C37" s="260"/>
      <c r="D37" s="260"/>
      <c r="E37" s="260"/>
      <c r="F37" s="255"/>
      <c r="G37" s="255"/>
    </row>
    <row r="38" spans="1:7">
      <c r="A38" s="358"/>
      <c r="B38" s="358"/>
      <c r="C38" s="364"/>
      <c r="D38" s="364"/>
      <c r="E38" s="364"/>
      <c r="F38" s="359"/>
      <c r="G38" s="359"/>
    </row>
    <row r="39" spans="1:7">
      <c r="A39" s="261" t="s">
        <v>665</v>
      </c>
      <c r="B39" s="180"/>
      <c r="C39" s="261"/>
      <c r="D39" s="262"/>
      <c r="E39" s="261" t="s">
        <v>377</v>
      </c>
      <c r="F39" s="180"/>
      <c r="G39" s="180"/>
    </row>
    <row r="40" spans="1:7">
      <c r="A40" s="262" t="s">
        <v>952</v>
      </c>
      <c r="B40" s="181"/>
      <c r="C40" s="117"/>
      <c r="D40" s="117"/>
      <c r="E40" s="263"/>
      <c r="F40" s="263"/>
      <c r="G40" s="263"/>
    </row>
    <row r="41" spans="1:7">
      <c r="A41" s="237" t="s">
        <v>666</v>
      </c>
      <c r="B41" s="175"/>
      <c r="C41" s="237"/>
      <c r="D41" s="237"/>
      <c r="E41" s="263"/>
      <c r="F41" s="263"/>
      <c r="G41" s="263"/>
    </row>
  </sheetData>
  <mergeCells count="17">
    <mergeCell ref="A25:G25"/>
    <mergeCell ref="A7:B7"/>
    <mergeCell ref="C7:G7"/>
    <mergeCell ref="A8:B8"/>
    <mergeCell ref="A9:B9"/>
    <mergeCell ref="A12:A13"/>
    <mergeCell ref="B12:B13"/>
    <mergeCell ref="C12:D12"/>
    <mergeCell ref="E12:F12"/>
    <mergeCell ref="G12:G13"/>
    <mergeCell ref="A6:B6"/>
    <mergeCell ref="C6:G6"/>
    <mergeCell ref="A1:G1"/>
    <mergeCell ref="A2:G2"/>
    <mergeCell ref="A3:G3"/>
    <mergeCell ref="A4:G4"/>
    <mergeCell ref="B5:E5"/>
  </mergeCells>
  <pageMargins left="0.7" right="0.7" top="0.75" bottom="0.75" header="0.3" footer="0.3"/>
  <pageSetup scale="5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66"/>
    <col min="2" max="2" width="27.42578125" style="266" customWidth="1"/>
    <col min="3" max="3" width="12.5703125" style="266" customWidth="1"/>
    <col min="4" max="4" width="12.42578125" style="266" customWidth="1"/>
    <col min="5" max="5" width="14.7109375" style="266" customWidth="1"/>
    <col min="6" max="6" width="14.140625" style="266" customWidth="1"/>
    <col min="7" max="7" width="18.5703125" style="266" customWidth="1"/>
    <col min="8" max="8" width="25.42578125" style="275" customWidth="1"/>
    <col min="9" max="9" width="14.85546875" style="304" bestFit="1" customWidth="1"/>
    <col min="10" max="13" width="21.140625" style="266" customWidth="1"/>
    <col min="14" max="14" width="13.42578125" style="266" bestFit="1" customWidth="1"/>
    <col min="15" max="15" width="8" style="266" bestFit="1" customWidth="1"/>
    <col min="16" max="20" width="9.140625" style="266"/>
    <col min="21" max="21" width="12" style="266" bestFit="1" customWidth="1"/>
    <col min="22" max="22" width="13.42578125" style="266" bestFit="1" customWidth="1"/>
    <col min="23" max="16384" width="9.140625" style="266"/>
  </cols>
  <sheetData>
    <row r="1" spans="1:13" ht="29.25" customHeight="1">
      <c r="A1" s="898" t="s">
        <v>792</v>
      </c>
      <c r="B1" s="898"/>
      <c r="C1" s="898"/>
      <c r="D1" s="898"/>
      <c r="E1" s="898"/>
      <c r="F1" s="898"/>
      <c r="G1" s="898"/>
      <c r="H1" s="898"/>
      <c r="I1" s="264"/>
      <c r="J1" s="265"/>
      <c r="K1" s="265"/>
      <c r="L1" s="265"/>
      <c r="M1" s="265"/>
    </row>
    <row r="2" spans="1:13" ht="43.15" customHeight="1">
      <c r="A2" s="899" t="s">
        <v>893</v>
      </c>
      <c r="B2" s="899"/>
      <c r="C2" s="899"/>
      <c r="D2" s="899"/>
      <c r="E2" s="899"/>
      <c r="F2" s="899"/>
      <c r="G2" s="899"/>
      <c r="H2" s="899"/>
      <c r="I2" s="267"/>
      <c r="J2" s="268"/>
      <c r="K2" s="268"/>
      <c r="L2" s="268"/>
      <c r="M2" s="268"/>
    </row>
    <row r="3" spans="1:13" ht="37.15" customHeight="1">
      <c r="A3" s="900" t="s">
        <v>775</v>
      </c>
      <c r="B3" s="900"/>
      <c r="C3" s="900"/>
      <c r="D3" s="900"/>
      <c r="E3" s="900"/>
      <c r="F3" s="900"/>
      <c r="G3" s="900"/>
      <c r="H3" s="900"/>
      <c r="I3" s="269"/>
      <c r="J3" s="466"/>
      <c r="K3" s="466"/>
      <c r="L3" s="466"/>
      <c r="M3" s="466"/>
    </row>
    <row r="4" spans="1:13" ht="14.25" customHeight="1">
      <c r="A4" s="901" t="str">
        <f>'NGAY THANG'!C21</f>
        <v>Tại ngày 31 tháng 05 năm 2026/ As at 31 May 2026</v>
      </c>
      <c r="B4" s="902"/>
      <c r="C4" s="902"/>
      <c r="D4" s="902"/>
      <c r="E4" s="902"/>
      <c r="F4" s="902"/>
      <c r="G4" s="902"/>
      <c r="H4" s="902"/>
      <c r="I4" s="56"/>
      <c r="J4" s="460"/>
      <c r="K4" s="460"/>
      <c r="L4" s="460"/>
      <c r="M4" s="460"/>
    </row>
    <row r="5" spans="1:13" ht="13.5" customHeight="1">
      <c r="A5" s="460"/>
      <c r="B5" s="460"/>
      <c r="C5" s="460"/>
      <c r="D5" s="460"/>
      <c r="E5" s="460"/>
      <c r="F5" s="460"/>
      <c r="G5" s="460"/>
      <c r="H5" s="270"/>
      <c r="I5" s="56"/>
      <c r="J5" s="460"/>
      <c r="K5" s="460"/>
      <c r="L5" s="460"/>
      <c r="M5" s="460"/>
    </row>
    <row r="6" spans="1:13" ht="31.5" customHeight="1">
      <c r="A6" s="903" t="s">
        <v>539</v>
      </c>
      <c r="B6" s="903"/>
      <c r="C6" s="904" t="s">
        <v>540</v>
      </c>
      <c r="D6" s="904"/>
      <c r="E6" s="904"/>
      <c r="F6" s="904"/>
      <c r="G6" s="904"/>
      <c r="H6" s="904"/>
      <c r="I6" s="271"/>
      <c r="J6" s="457"/>
      <c r="K6" s="457"/>
      <c r="L6" s="457"/>
      <c r="M6" s="457"/>
    </row>
    <row r="7" spans="1:13" ht="31.5" customHeight="1">
      <c r="A7" s="903" t="s">
        <v>541</v>
      </c>
      <c r="B7" s="903"/>
      <c r="C7" s="906" t="s">
        <v>663</v>
      </c>
      <c r="D7" s="906"/>
      <c r="E7" s="906"/>
      <c r="F7" s="906"/>
      <c r="G7" s="906"/>
      <c r="H7" s="906"/>
      <c r="I7" s="272"/>
      <c r="J7" s="455"/>
      <c r="K7" s="455"/>
      <c r="L7" s="455"/>
      <c r="M7" s="455"/>
    </row>
    <row r="8" spans="1:13" ht="31.5" customHeight="1">
      <c r="A8" s="903" t="s">
        <v>542</v>
      </c>
      <c r="B8" s="903"/>
      <c r="C8" s="904" t="s">
        <v>664</v>
      </c>
      <c r="D8" s="904"/>
      <c r="E8" s="904"/>
      <c r="F8" s="904"/>
      <c r="G8" s="904"/>
      <c r="H8" s="904"/>
      <c r="I8" s="271"/>
      <c r="J8" s="457"/>
      <c r="K8" s="457"/>
      <c r="L8" s="457"/>
      <c r="M8" s="457"/>
    </row>
    <row r="9" spans="1:13" ht="31.5" customHeight="1">
      <c r="A9" s="903" t="s">
        <v>543</v>
      </c>
      <c r="B9" s="903"/>
      <c r="C9" s="907" t="str">
        <f>'NGAY THANG'!C20</f>
        <v>Ngày 04 tháng 06 năm 2026
04 June 2026</v>
      </c>
      <c r="D9" s="907"/>
      <c r="E9" s="907"/>
      <c r="F9" s="907"/>
      <c r="G9" s="907"/>
      <c r="H9" s="907"/>
      <c r="I9" s="273"/>
      <c r="J9" s="273"/>
      <c r="K9" s="273"/>
      <c r="L9" s="273"/>
      <c r="M9" s="273"/>
    </row>
    <row r="10" spans="1:13" ht="9" customHeight="1">
      <c r="A10" s="274"/>
      <c r="B10" s="274"/>
      <c r="C10" s="274"/>
      <c r="D10" s="274"/>
      <c r="E10" s="274"/>
      <c r="F10" s="274"/>
      <c r="G10" s="274"/>
      <c r="I10" s="276"/>
      <c r="J10" s="277"/>
      <c r="K10" s="277"/>
      <c r="L10" s="277"/>
      <c r="M10" s="277"/>
    </row>
    <row r="11" spans="1:13" ht="17.45" customHeight="1">
      <c r="A11" s="422" t="s">
        <v>962</v>
      </c>
      <c r="B11" s="278"/>
      <c r="C11" s="278"/>
      <c r="D11" s="278"/>
      <c r="E11" s="278"/>
      <c r="F11" s="278"/>
      <c r="G11" s="278"/>
      <c r="H11" s="279"/>
      <c r="I11" s="280"/>
      <c r="J11" s="281"/>
      <c r="K11" s="281"/>
      <c r="L11" s="281"/>
      <c r="M11" s="281"/>
    </row>
    <row r="12" spans="1:13" ht="59.25" customHeight="1">
      <c r="A12" s="905" t="s">
        <v>43</v>
      </c>
      <c r="B12" s="905" t="s">
        <v>197</v>
      </c>
      <c r="C12" s="905" t="s">
        <v>199</v>
      </c>
      <c r="D12" s="905" t="s">
        <v>200</v>
      </c>
      <c r="E12" s="905"/>
      <c r="F12" s="905" t="s">
        <v>201</v>
      </c>
      <c r="G12" s="905"/>
      <c r="H12" s="905" t="s">
        <v>202</v>
      </c>
      <c r="I12" s="282"/>
      <c r="J12" s="283"/>
      <c r="K12" s="283"/>
      <c r="L12" s="283"/>
      <c r="M12" s="283"/>
    </row>
    <row r="13" spans="1:13" ht="30" customHeight="1">
      <c r="A13" s="905"/>
      <c r="B13" s="905"/>
      <c r="C13" s="905"/>
      <c r="D13" s="465" t="s">
        <v>768</v>
      </c>
      <c r="E13" s="465" t="s">
        <v>797</v>
      </c>
      <c r="F13" s="465" t="s">
        <v>768</v>
      </c>
      <c r="G13" s="465" t="s">
        <v>797</v>
      </c>
      <c r="H13" s="905"/>
      <c r="I13" s="282"/>
      <c r="J13" s="283"/>
      <c r="K13" s="283"/>
      <c r="L13" s="283"/>
      <c r="M13" s="283"/>
    </row>
    <row r="14" spans="1:13" ht="39" customHeight="1">
      <c r="A14" s="465" t="s">
        <v>59</v>
      </c>
      <c r="B14" s="244" t="s">
        <v>787</v>
      </c>
      <c r="C14" s="465"/>
      <c r="D14" s="465"/>
      <c r="E14" s="465"/>
      <c r="F14" s="465"/>
      <c r="G14" s="465"/>
      <c r="H14" s="465"/>
      <c r="I14" s="282"/>
      <c r="J14" s="283"/>
      <c r="K14" s="283"/>
      <c r="L14" s="283"/>
      <c r="M14" s="283"/>
    </row>
    <row r="15" spans="1:13" ht="19.5" customHeight="1">
      <c r="A15" s="465">
        <v>1</v>
      </c>
      <c r="B15" s="465"/>
      <c r="C15" s="465"/>
      <c r="D15" s="465"/>
      <c r="E15" s="465"/>
      <c r="F15" s="465"/>
      <c r="G15" s="465"/>
      <c r="H15" s="465"/>
      <c r="I15" s="282"/>
      <c r="J15" s="283"/>
      <c r="K15" s="283"/>
      <c r="L15" s="283"/>
      <c r="M15" s="283"/>
    </row>
    <row r="16" spans="1:13" ht="33" customHeight="1">
      <c r="A16" s="465"/>
      <c r="B16" s="244" t="s">
        <v>203</v>
      </c>
      <c r="C16" s="465"/>
      <c r="D16" s="465"/>
      <c r="E16" s="465"/>
      <c r="F16" s="465"/>
      <c r="G16" s="465"/>
      <c r="H16" s="465"/>
      <c r="I16" s="282"/>
      <c r="J16" s="283"/>
      <c r="K16" s="283"/>
      <c r="L16" s="283"/>
      <c r="M16" s="283"/>
    </row>
    <row r="17" spans="1:14" ht="28.5" customHeight="1">
      <c r="A17" s="465" t="s">
        <v>87</v>
      </c>
      <c r="B17" s="244" t="s">
        <v>786</v>
      </c>
      <c r="C17" s="465"/>
      <c r="D17" s="465"/>
      <c r="E17" s="465"/>
      <c r="F17" s="465"/>
      <c r="G17" s="465"/>
      <c r="H17" s="465"/>
      <c r="I17" s="282"/>
      <c r="J17" s="283"/>
      <c r="K17" s="283"/>
      <c r="L17" s="283"/>
      <c r="M17" s="283"/>
    </row>
    <row r="18" spans="1:14" ht="19.5" customHeight="1">
      <c r="A18" s="465">
        <v>1</v>
      </c>
      <c r="B18" s="244"/>
      <c r="C18" s="465"/>
      <c r="D18" s="465"/>
      <c r="E18" s="465"/>
      <c r="F18" s="465"/>
      <c r="G18" s="465"/>
      <c r="H18" s="465"/>
      <c r="I18" s="282"/>
      <c r="J18" s="283"/>
      <c r="K18" s="283"/>
      <c r="L18" s="283"/>
      <c r="M18" s="283"/>
    </row>
    <row r="19" spans="1:14" ht="34.5" customHeight="1">
      <c r="A19" s="465"/>
      <c r="B19" s="244" t="s">
        <v>203</v>
      </c>
      <c r="C19" s="465"/>
      <c r="D19" s="465"/>
      <c r="E19" s="465"/>
      <c r="F19" s="465"/>
      <c r="G19" s="465"/>
      <c r="H19" s="465"/>
      <c r="I19" s="282"/>
      <c r="J19" s="283"/>
      <c r="K19" s="283"/>
      <c r="L19" s="283"/>
      <c r="M19" s="283"/>
    </row>
    <row r="20" spans="1:14" ht="30" customHeight="1">
      <c r="A20" s="365" t="s">
        <v>61</v>
      </c>
      <c r="B20" s="107" t="s">
        <v>196</v>
      </c>
      <c r="C20" s="337"/>
      <c r="D20" s="107"/>
      <c r="E20" s="107"/>
      <c r="F20" s="416"/>
      <c r="G20" s="416"/>
      <c r="H20" s="417"/>
      <c r="I20" s="61"/>
      <c r="J20" s="61"/>
      <c r="K20" s="57"/>
      <c r="L20" s="57"/>
      <c r="M20" s="57"/>
      <c r="N20" s="284"/>
    </row>
    <row r="21" spans="1:14" ht="30" customHeight="1">
      <c r="A21" s="365">
        <v>1</v>
      </c>
      <c r="B21" s="107"/>
      <c r="C21" s="337"/>
      <c r="D21" s="107"/>
      <c r="E21" s="107"/>
      <c r="F21" s="416"/>
      <c r="G21" s="416"/>
      <c r="H21" s="417"/>
      <c r="I21" s="61"/>
      <c r="J21" s="61"/>
      <c r="K21" s="57"/>
      <c r="L21" s="57"/>
      <c r="M21" s="57"/>
      <c r="N21" s="284"/>
    </row>
    <row r="22" spans="1:14" s="135" customFormat="1" ht="25.5">
      <c r="A22" s="285"/>
      <c r="B22" s="107" t="s">
        <v>203</v>
      </c>
      <c r="C22" s="337"/>
      <c r="D22" s="339"/>
      <c r="E22" s="339"/>
      <c r="F22" s="341"/>
      <c r="G22" s="341"/>
      <c r="H22" s="417"/>
    </row>
    <row r="23" spans="1:14" s="288" customFormat="1" ht="25.5">
      <c r="A23" s="365" t="s">
        <v>60</v>
      </c>
      <c r="B23" s="107" t="s">
        <v>788</v>
      </c>
      <c r="C23" s="337"/>
      <c r="D23" s="339"/>
      <c r="E23" s="339"/>
      <c r="F23" s="337"/>
      <c r="G23" s="337"/>
      <c r="H23" s="423"/>
    </row>
    <row r="24" spans="1:14" s="288" customFormat="1" ht="15">
      <c r="A24" s="365">
        <v>1</v>
      </c>
      <c r="B24" s="107"/>
      <c r="C24" s="337"/>
      <c r="D24" s="339"/>
      <c r="E24" s="339"/>
      <c r="F24" s="337"/>
      <c r="G24" s="337"/>
      <c r="H24" s="423"/>
    </row>
    <row r="25" spans="1:14" s="288" customFormat="1" ht="25.5">
      <c r="A25" s="285"/>
      <c r="B25" s="107" t="s">
        <v>203</v>
      </c>
      <c r="C25" s="287"/>
      <c r="D25" s="287"/>
      <c r="E25" s="287"/>
      <c r="F25" s="287"/>
      <c r="G25" s="287"/>
      <c r="H25" s="423"/>
    </row>
    <row r="26" spans="1:14" s="288" customFormat="1" ht="25.5">
      <c r="A26" s="365" t="s">
        <v>92</v>
      </c>
      <c r="B26" s="107" t="s">
        <v>789</v>
      </c>
      <c r="C26" s="339"/>
      <c r="D26" s="339"/>
      <c r="E26" s="339"/>
      <c r="F26" s="339"/>
      <c r="G26" s="339"/>
      <c r="H26" s="423"/>
    </row>
    <row r="27" spans="1:14" s="288" customFormat="1" ht="15">
      <c r="A27" s="365">
        <v>1</v>
      </c>
      <c r="B27" s="285"/>
      <c r="C27" s="340"/>
      <c r="D27" s="340"/>
      <c r="E27" s="340"/>
      <c r="F27" s="424"/>
      <c r="G27" s="424"/>
      <c r="H27" s="425"/>
    </row>
    <row r="28" spans="1:14" s="286" customFormat="1" ht="25.5">
      <c r="A28" s="285"/>
      <c r="B28" s="107" t="s">
        <v>203</v>
      </c>
      <c r="C28" s="341"/>
      <c r="D28" s="339"/>
      <c r="E28" s="339"/>
      <c r="F28" s="341"/>
      <c r="G28" s="341"/>
      <c r="H28" s="421"/>
    </row>
    <row r="29" spans="1:14" s="289" customFormat="1" ht="25.5">
      <c r="A29" s="365" t="s">
        <v>93</v>
      </c>
      <c r="B29" s="107" t="s">
        <v>242</v>
      </c>
      <c r="C29" s="337"/>
      <c r="D29" s="339"/>
      <c r="E29" s="339"/>
      <c r="F29" s="337"/>
      <c r="G29" s="337"/>
      <c r="H29" s="423"/>
    </row>
    <row r="30" spans="1:14" s="289" customFormat="1" ht="15">
      <c r="A30" s="365">
        <v>1</v>
      </c>
      <c r="B30" s="285"/>
      <c r="C30" s="342"/>
      <c r="D30" s="342"/>
      <c r="E30" s="342"/>
      <c r="F30" s="419"/>
      <c r="G30" s="419"/>
      <c r="H30" s="418"/>
    </row>
    <row r="31" spans="1:14" s="286" customFormat="1" ht="25.5">
      <c r="A31" s="107"/>
      <c r="B31" s="107" t="s">
        <v>203</v>
      </c>
      <c r="C31" s="339"/>
      <c r="D31" s="339"/>
      <c r="E31" s="339"/>
      <c r="F31" s="341"/>
      <c r="G31" s="341"/>
      <c r="H31" s="421"/>
    </row>
    <row r="32" spans="1:14" s="135" customFormat="1" ht="25.5">
      <c r="A32" s="365" t="s">
        <v>62</v>
      </c>
      <c r="B32" s="107" t="s">
        <v>239</v>
      </c>
      <c r="C32" s="341"/>
      <c r="D32" s="339"/>
      <c r="E32" s="339"/>
      <c r="F32" s="287"/>
      <c r="G32" s="287"/>
      <c r="H32" s="421"/>
      <c r="I32" s="333"/>
    </row>
    <row r="33" spans="1:13">
      <c r="A33" s="290"/>
      <c r="B33" s="290"/>
      <c r="C33" s="343"/>
      <c r="D33" s="344"/>
      <c r="E33" s="344"/>
      <c r="F33" s="343"/>
      <c r="G33" s="343"/>
      <c r="H33" s="420"/>
      <c r="I33" s="291"/>
      <c r="J33" s="292"/>
      <c r="K33" s="292"/>
      <c r="L33" s="292"/>
      <c r="M33" s="292"/>
    </row>
    <row r="34" spans="1:13">
      <c r="A34" s="888" t="s">
        <v>776</v>
      </c>
      <c r="B34" s="888"/>
      <c r="C34" s="888"/>
      <c r="D34" s="888"/>
      <c r="E34" s="888"/>
      <c r="F34" s="888"/>
      <c r="G34" s="888"/>
    </row>
    <row r="36" spans="1:13" ht="12.75" customHeight="1">
      <c r="A36" s="173" t="s">
        <v>373</v>
      </c>
      <c r="B36" s="173"/>
      <c r="C36" s="274"/>
      <c r="F36" s="293" t="s">
        <v>504</v>
      </c>
      <c r="G36" s="293"/>
      <c r="H36" s="294"/>
      <c r="I36" s="294"/>
      <c r="J36" s="294"/>
      <c r="K36" s="294"/>
      <c r="L36" s="294"/>
      <c r="M36" s="294"/>
    </row>
    <row r="37" spans="1:13">
      <c r="A37" s="175" t="s">
        <v>375</v>
      </c>
      <c r="B37" s="295"/>
      <c r="C37" s="274"/>
      <c r="F37" s="266" t="s">
        <v>376</v>
      </c>
      <c r="H37" s="294"/>
      <c r="I37" s="294"/>
      <c r="J37" s="294"/>
      <c r="K37" s="294"/>
      <c r="L37" s="294"/>
      <c r="M37" s="294"/>
    </row>
    <row r="38" spans="1:13">
      <c r="A38" s="178"/>
      <c r="B38" s="178"/>
      <c r="C38" s="274"/>
      <c r="D38" s="179"/>
      <c r="E38" s="179"/>
      <c r="F38" s="179"/>
      <c r="G38" s="179"/>
      <c r="I38" s="276"/>
      <c r="J38" s="277"/>
      <c r="K38" s="277"/>
      <c r="L38" s="277"/>
      <c r="M38" s="277"/>
    </row>
    <row r="39" spans="1:13">
      <c r="A39" s="178"/>
      <c r="B39" s="178"/>
      <c r="C39" s="274"/>
      <c r="D39" s="179"/>
      <c r="E39" s="179"/>
      <c r="F39" s="179"/>
      <c r="G39" s="179"/>
      <c r="I39" s="276"/>
      <c r="J39" s="277"/>
      <c r="K39" s="277"/>
      <c r="L39" s="277"/>
      <c r="M39" s="277"/>
    </row>
    <row r="40" spans="1:13">
      <c r="A40" s="178"/>
      <c r="B40" s="178"/>
      <c r="C40" s="274"/>
      <c r="D40" s="179"/>
      <c r="E40" s="179"/>
      <c r="F40" s="179"/>
      <c r="G40" s="179"/>
      <c r="I40" s="276"/>
      <c r="J40" s="277"/>
      <c r="K40" s="277"/>
      <c r="L40" s="277"/>
      <c r="M40" s="277"/>
    </row>
    <row r="41" spans="1:13">
      <c r="A41" s="178"/>
      <c r="B41" s="178"/>
      <c r="C41" s="274"/>
      <c r="D41" s="179"/>
      <c r="E41" s="179"/>
      <c r="F41" s="179"/>
      <c r="G41" s="179"/>
      <c r="I41" s="276"/>
      <c r="J41" s="277"/>
      <c r="K41" s="277"/>
      <c r="L41" s="277"/>
      <c r="M41" s="277"/>
    </row>
    <row r="42" spans="1:13">
      <c r="A42" s="178"/>
      <c r="B42" s="178"/>
      <c r="C42" s="274"/>
      <c r="D42" s="179"/>
      <c r="E42" s="179"/>
      <c r="F42" s="179"/>
      <c r="G42" s="179"/>
      <c r="I42" s="276"/>
      <c r="J42" s="277"/>
      <c r="K42" s="277"/>
      <c r="L42" s="277"/>
      <c r="M42" s="277"/>
    </row>
    <row r="43" spans="1:13">
      <c r="A43" s="178"/>
      <c r="B43" s="178"/>
      <c r="C43" s="274"/>
      <c r="D43" s="179"/>
      <c r="E43" s="179"/>
      <c r="F43" s="179"/>
      <c r="G43" s="179"/>
      <c r="I43" s="276"/>
      <c r="J43" s="277"/>
      <c r="K43" s="277"/>
      <c r="L43" s="277"/>
      <c r="M43" s="277"/>
    </row>
    <row r="44" spans="1:13">
      <c r="A44" s="178"/>
      <c r="B44" s="178"/>
      <c r="C44" s="274"/>
      <c r="D44" s="179"/>
      <c r="E44" s="179"/>
      <c r="F44" s="179"/>
      <c r="G44" s="179"/>
      <c r="I44" s="276"/>
      <c r="J44" s="277"/>
      <c r="K44" s="277"/>
      <c r="L44" s="277"/>
      <c r="M44" s="277"/>
    </row>
    <row r="45" spans="1:13">
      <c r="A45" s="178"/>
      <c r="B45" s="178"/>
      <c r="C45" s="274"/>
      <c r="D45" s="179"/>
      <c r="E45" s="179"/>
      <c r="F45" s="179"/>
      <c r="G45" s="179"/>
      <c r="I45" s="276"/>
      <c r="J45" s="277"/>
      <c r="K45" s="277"/>
      <c r="L45" s="277"/>
      <c r="M45" s="277"/>
    </row>
    <row r="46" spans="1:13">
      <c r="A46" s="178"/>
      <c r="B46" s="178"/>
      <c r="C46" s="274"/>
      <c r="D46" s="179"/>
      <c r="E46" s="179"/>
      <c r="F46" s="179"/>
      <c r="G46" s="179"/>
      <c r="I46" s="276"/>
      <c r="J46" s="277"/>
      <c r="K46" s="277"/>
      <c r="L46" s="277"/>
      <c r="M46" s="277"/>
    </row>
    <row r="47" spans="1:13">
      <c r="A47" s="178"/>
      <c r="B47" s="178"/>
      <c r="C47" s="274"/>
      <c r="D47" s="179"/>
      <c r="E47" s="179"/>
      <c r="F47" s="179"/>
      <c r="G47" s="179"/>
      <c r="I47" s="276"/>
      <c r="J47" s="277"/>
      <c r="K47" s="277"/>
      <c r="L47" s="277"/>
      <c r="M47" s="277"/>
    </row>
    <row r="48" spans="1:13">
      <c r="A48" s="296"/>
      <c r="B48" s="296"/>
      <c r="C48" s="297"/>
      <c r="D48" s="179"/>
      <c r="E48" s="179"/>
      <c r="F48" s="179"/>
      <c r="G48" s="179"/>
      <c r="H48" s="366"/>
      <c r="I48" s="276"/>
      <c r="J48" s="277"/>
      <c r="K48" s="277"/>
      <c r="L48" s="277"/>
      <c r="M48" s="277"/>
    </row>
    <row r="49" spans="1:13">
      <c r="A49" s="171" t="s">
        <v>665</v>
      </c>
      <c r="B49" s="171"/>
      <c r="C49" s="274"/>
      <c r="D49" s="298"/>
      <c r="E49" s="298"/>
      <c r="F49" s="180" t="s">
        <v>377</v>
      </c>
      <c r="G49" s="180"/>
      <c r="H49" s="367"/>
      <c r="I49" s="299"/>
      <c r="J49" s="298"/>
      <c r="K49" s="298"/>
      <c r="L49" s="298"/>
      <c r="M49" s="298"/>
    </row>
    <row r="50" spans="1:13">
      <c r="A50" s="181" t="s">
        <v>952</v>
      </c>
      <c r="B50" s="181"/>
      <c r="C50" s="274"/>
      <c r="D50" s="300"/>
      <c r="E50" s="300"/>
      <c r="F50" s="263"/>
      <c r="G50" s="263"/>
      <c r="H50" s="300"/>
      <c r="I50" s="301"/>
      <c r="J50" s="300"/>
      <c r="K50" s="300"/>
      <c r="L50" s="300"/>
      <c r="M50" s="300"/>
    </row>
    <row r="51" spans="1:13">
      <c r="A51" s="175" t="s">
        <v>662</v>
      </c>
      <c r="B51" s="175"/>
      <c r="C51" s="274"/>
      <c r="D51" s="302"/>
      <c r="E51" s="302"/>
      <c r="F51" s="303"/>
      <c r="G51" s="303"/>
      <c r="H51" s="300"/>
      <c r="I51" s="301"/>
      <c r="J51" s="300"/>
      <c r="K51" s="300"/>
      <c r="L51" s="300"/>
      <c r="M51" s="300"/>
    </row>
  </sheetData>
  <mergeCells count="19">
    <mergeCell ref="A34:G34"/>
    <mergeCell ref="A12:A13"/>
    <mergeCell ref="B12:B13"/>
    <mergeCell ref="C12:C13"/>
    <mergeCell ref="D12:E12"/>
    <mergeCell ref="F12:G12"/>
    <mergeCell ref="H12:H13"/>
    <mergeCell ref="A7:B7"/>
    <mergeCell ref="C7:H7"/>
    <mergeCell ref="A8:B8"/>
    <mergeCell ref="C8:H8"/>
    <mergeCell ref="A9:B9"/>
    <mergeCell ref="C9:H9"/>
    <mergeCell ref="A1:H1"/>
    <mergeCell ref="A2:H2"/>
    <mergeCell ref="A3:H3"/>
    <mergeCell ref="A4:H4"/>
    <mergeCell ref="A6:B6"/>
    <mergeCell ref="C6:H6"/>
  </mergeCells>
  <pageMargins left="0.7" right="0.7" top="0.75" bottom="0.75" header="0.3" footer="0.3"/>
  <pageSetup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32" customWidth="1"/>
    <col min="2" max="2" width="51.85546875" style="306" customWidth="1"/>
    <col min="3" max="3" width="33.5703125" style="306" customWidth="1"/>
    <col min="4" max="4" width="37.42578125" style="306" customWidth="1"/>
    <col min="5" max="16384" width="9.140625" style="306"/>
  </cols>
  <sheetData>
    <row r="1" spans="1:4" ht="27.75" customHeight="1">
      <c r="A1" s="874" t="s">
        <v>792</v>
      </c>
      <c r="B1" s="874"/>
      <c r="C1" s="874"/>
      <c r="D1" s="874"/>
    </row>
    <row r="2" spans="1:4" ht="28.5" customHeight="1">
      <c r="A2" s="875" t="s">
        <v>895</v>
      </c>
      <c r="B2" s="875"/>
      <c r="C2" s="875"/>
      <c r="D2" s="875"/>
    </row>
    <row r="3" spans="1:4" ht="15" customHeight="1">
      <c r="A3" s="836" t="s">
        <v>795</v>
      </c>
      <c r="B3" s="836"/>
      <c r="C3" s="836"/>
      <c r="D3" s="836"/>
    </row>
    <row r="4" spans="1:4">
      <c r="A4" s="836"/>
      <c r="B4" s="836"/>
      <c r="C4" s="836"/>
      <c r="D4" s="836"/>
    </row>
    <row r="5" spans="1:4">
      <c r="A5" s="837" t="str">
        <f>Khac_06137!A4</f>
        <v>Tại ngày 31 tháng 05 năm 2026/ As at 31 May 2026</v>
      </c>
      <c r="B5" s="838"/>
      <c r="C5" s="838"/>
      <c r="D5" s="838"/>
    </row>
    <row r="6" spans="1:4">
      <c r="A6" s="349"/>
      <c r="B6" s="349"/>
      <c r="C6" s="349"/>
      <c r="D6" s="349"/>
    </row>
    <row r="7" spans="1:4" ht="31.5" customHeight="1">
      <c r="A7" s="877" t="s">
        <v>707</v>
      </c>
      <c r="B7" s="877"/>
      <c r="C7" s="877" t="s">
        <v>699</v>
      </c>
      <c r="D7" s="877"/>
    </row>
    <row r="8" spans="1:4" ht="33" customHeight="1">
      <c r="A8" s="878" t="s">
        <v>700</v>
      </c>
      <c r="B8" s="878"/>
      <c r="C8" s="878" t="s">
        <v>705</v>
      </c>
      <c r="D8" s="878"/>
    </row>
    <row r="9" spans="1:4" ht="31.5" customHeight="1">
      <c r="A9" s="877" t="s">
        <v>708</v>
      </c>
      <c r="B9" s="877"/>
      <c r="C9" s="877" t="s">
        <v>703</v>
      </c>
      <c r="D9" s="877"/>
    </row>
    <row r="10" spans="1:4" ht="31.5" customHeight="1">
      <c r="A10" s="878" t="s">
        <v>704</v>
      </c>
      <c r="B10" s="878"/>
      <c r="C10" s="879" t="str">
        <f>'NGAY THANG'!C20</f>
        <v>Ngày 04 tháng 06 năm 2026
04 June 2026</v>
      </c>
      <c r="D10" s="878"/>
    </row>
    <row r="11" spans="1:4">
      <c r="A11" s="368"/>
      <c r="B11" s="368"/>
      <c r="C11" s="368"/>
      <c r="D11" s="368"/>
    </row>
    <row r="12" spans="1:4">
      <c r="A12" s="881" t="s">
        <v>798</v>
      </c>
      <c r="B12" s="881"/>
      <c r="C12" s="881"/>
      <c r="D12" s="881"/>
    </row>
    <row r="13" spans="1:4" s="309" customFormat="1" ht="15.75" customHeight="1">
      <c r="A13" s="882" t="s">
        <v>709</v>
      </c>
      <c r="B13" s="882" t="s">
        <v>706</v>
      </c>
      <c r="C13" s="884" t="s">
        <v>767</v>
      </c>
      <c r="D13" s="884"/>
    </row>
    <row r="14" spans="1:4" s="309" customFormat="1" ht="21" customHeight="1">
      <c r="A14" s="883"/>
      <c r="B14" s="883"/>
      <c r="C14" s="310" t="s">
        <v>768</v>
      </c>
      <c r="D14" s="369" t="s">
        <v>796</v>
      </c>
    </row>
    <row r="15" spans="1:4" s="309" customFormat="1" ht="12.75">
      <c r="A15" s="311" t="s">
        <v>59</v>
      </c>
      <c r="B15" s="312" t="s">
        <v>769</v>
      </c>
      <c r="C15" s="313"/>
      <c r="D15" s="313"/>
    </row>
    <row r="16" spans="1:4" s="309" customFormat="1" ht="12.75">
      <c r="A16" s="311" t="s">
        <v>770</v>
      </c>
      <c r="B16" s="312" t="s">
        <v>771</v>
      </c>
      <c r="C16" s="314"/>
      <c r="D16" s="314"/>
    </row>
    <row r="17" spans="1:4" s="309" customFormat="1" ht="12.75">
      <c r="A17" s="311" t="s">
        <v>772</v>
      </c>
      <c r="B17" s="312" t="s">
        <v>773</v>
      </c>
      <c r="C17" s="314"/>
      <c r="D17" s="314"/>
    </row>
    <row r="18" spans="1:4" s="309" customFormat="1" ht="12.75">
      <c r="A18" s="311" t="s">
        <v>87</v>
      </c>
      <c r="B18" s="312" t="s">
        <v>790</v>
      </c>
      <c r="C18" s="314"/>
      <c r="D18" s="314"/>
    </row>
    <row r="19" spans="1:4" s="309" customFormat="1" ht="12.75">
      <c r="A19" s="311" t="s">
        <v>770</v>
      </c>
      <c r="B19" s="312" t="s">
        <v>771</v>
      </c>
      <c r="C19" s="314"/>
      <c r="D19" s="314"/>
    </row>
    <row r="20" spans="1:4" s="309" customFormat="1" ht="12.75">
      <c r="A20" s="311" t="s">
        <v>772</v>
      </c>
      <c r="B20" s="312" t="s">
        <v>773</v>
      </c>
      <c r="C20" s="314"/>
      <c r="D20" s="314"/>
    </row>
    <row r="21" spans="1:4" s="309" customFormat="1" ht="12.75">
      <c r="A21" s="311" t="s">
        <v>61</v>
      </c>
      <c r="B21" s="312" t="s">
        <v>791</v>
      </c>
      <c r="C21" s="314"/>
      <c r="D21" s="314"/>
    </row>
    <row r="22" spans="1:4" s="309" customFormat="1" ht="12.75">
      <c r="A22" s="311" t="s">
        <v>770</v>
      </c>
      <c r="B22" s="312" t="s">
        <v>771</v>
      </c>
      <c r="C22" s="314"/>
      <c r="D22" s="314"/>
    </row>
    <row r="23" spans="1:4" s="309" customFormat="1" ht="12.75">
      <c r="A23" s="311" t="s">
        <v>772</v>
      </c>
      <c r="B23" s="312" t="s">
        <v>773</v>
      </c>
      <c r="C23" s="314"/>
      <c r="D23" s="314"/>
    </row>
    <row r="24" spans="1:4" s="309" customFormat="1" ht="12.75">
      <c r="A24" s="311" t="s">
        <v>91</v>
      </c>
      <c r="B24" s="312" t="s">
        <v>774</v>
      </c>
      <c r="C24" s="314"/>
      <c r="D24" s="314"/>
    </row>
    <row r="25" spans="1:4" s="309" customFormat="1" ht="12.75">
      <c r="A25" s="318">
        <v>1</v>
      </c>
      <c r="B25" s="354" t="s">
        <v>771</v>
      </c>
      <c r="C25" s="314"/>
      <c r="D25" s="314"/>
    </row>
    <row r="26" spans="1:4" s="309" customFormat="1" ht="12.75">
      <c r="A26" s="318">
        <v>2</v>
      </c>
      <c r="B26" s="354" t="s">
        <v>773</v>
      </c>
      <c r="C26" s="314"/>
      <c r="D26" s="314"/>
    </row>
    <row r="27" spans="1:4" s="309" customFormat="1" ht="12.75">
      <c r="A27" s="885" t="s">
        <v>776</v>
      </c>
      <c r="B27" s="885"/>
      <c r="C27" s="885"/>
      <c r="D27" s="885"/>
    </row>
    <row r="28" spans="1:4" s="309" customFormat="1" ht="12.75">
      <c r="A28" s="319"/>
      <c r="B28" s="320"/>
      <c r="C28" s="320"/>
      <c r="D28" s="320"/>
    </row>
    <row r="29" spans="1:4" s="309" customFormat="1" ht="12.75">
      <c r="A29" s="321" t="s">
        <v>373</v>
      </c>
      <c r="B29" s="322"/>
      <c r="C29" s="320"/>
      <c r="D29" s="323" t="s">
        <v>504</v>
      </c>
    </row>
    <row r="30" spans="1:4" s="309" customFormat="1" ht="12.75">
      <c r="A30" s="324" t="s">
        <v>375</v>
      </c>
      <c r="B30" s="322"/>
      <c r="C30" s="320"/>
      <c r="D30" s="325" t="s">
        <v>376</v>
      </c>
    </row>
    <row r="31" spans="1:4">
      <c r="A31" s="322"/>
      <c r="B31" s="322"/>
      <c r="C31" s="308"/>
      <c r="D31" s="326"/>
    </row>
    <row r="32" spans="1:4">
      <c r="A32" s="322"/>
      <c r="B32" s="322"/>
      <c r="C32" s="308"/>
      <c r="D32" s="326"/>
    </row>
    <row r="33" spans="1:4">
      <c r="A33" s="322"/>
      <c r="B33" s="322"/>
      <c r="C33" s="308"/>
      <c r="D33" s="326"/>
    </row>
    <row r="34" spans="1:4">
      <c r="A34" s="322"/>
      <c r="B34" s="322"/>
      <c r="C34" s="308"/>
      <c r="D34" s="326"/>
    </row>
    <row r="35" spans="1:4">
      <c r="A35" s="322"/>
      <c r="B35" s="322"/>
      <c r="C35" s="308"/>
      <c r="D35" s="326"/>
    </row>
    <row r="36" spans="1:4">
      <c r="A36" s="322"/>
      <c r="B36" s="322"/>
      <c r="C36" s="308"/>
      <c r="D36" s="326"/>
    </row>
    <row r="37" spans="1:4">
      <c r="A37" s="327"/>
      <c r="B37" s="327"/>
      <c r="C37" s="328"/>
      <c r="D37" s="329"/>
    </row>
    <row r="38" spans="1:4">
      <c r="A38" s="330" t="s">
        <v>739</v>
      </c>
      <c r="B38" s="322"/>
      <c r="C38" s="308"/>
      <c r="D38" s="331" t="s">
        <v>740</v>
      </c>
    </row>
    <row r="39" spans="1:4">
      <c r="A39" s="116" t="s">
        <v>952</v>
      </c>
      <c r="B39" s="322"/>
      <c r="C39" s="308"/>
      <c r="D39" s="308"/>
    </row>
    <row r="40" spans="1:4">
      <c r="A40" s="322" t="s">
        <v>662</v>
      </c>
      <c r="B40" s="322"/>
      <c r="C40" s="308"/>
      <c r="D40" s="308"/>
    </row>
    <row r="41" spans="1:4">
      <c r="A41" s="306"/>
    </row>
  </sheetData>
  <mergeCells count="17">
    <mergeCell ref="A7:B7"/>
    <mergeCell ref="C7:D7"/>
    <mergeCell ref="A27:D27"/>
    <mergeCell ref="A1:D1"/>
    <mergeCell ref="A2:D2"/>
    <mergeCell ref="C13:D13"/>
    <mergeCell ref="A12:D12"/>
    <mergeCell ref="A13:A14"/>
    <mergeCell ref="B13:B14"/>
    <mergeCell ref="A8:B8"/>
    <mergeCell ref="C8:D8"/>
    <mergeCell ref="A9:B9"/>
    <mergeCell ref="C9:D9"/>
    <mergeCell ref="A10:B10"/>
    <mergeCell ref="C10:D10"/>
    <mergeCell ref="A3:D4"/>
    <mergeCell ref="A5:D5"/>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46" customWidth="1"/>
    <col min="2" max="2" width="48.28515625" style="139" customWidth="1"/>
    <col min="3" max="3" width="12.28515625" style="247" customWidth="1"/>
    <col min="4" max="4" width="15.42578125" style="247" customWidth="1"/>
    <col min="5" max="5" width="15.7109375" style="247" customWidth="1"/>
    <col min="6" max="6" width="20.42578125" style="247" customWidth="1"/>
    <col min="7" max="7" width="24.28515625" style="139" customWidth="1"/>
    <col min="8" max="8" width="19.140625" style="334"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ht="33.75" customHeight="1">
      <c r="A1" s="752" t="s">
        <v>792</v>
      </c>
      <c r="B1" s="752"/>
      <c r="C1" s="752"/>
      <c r="D1" s="752"/>
      <c r="E1" s="752"/>
      <c r="F1" s="752"/>
      <c r="G1" s="752"/>
    </row>
    <row r="2" spans="1:13" ht="34.5" customHeight="1">
      <c r="A2" s="753" t="s">
        <v>894</v>
      </c>
      <c r="B2" s="753"/>
      <c r="C2" s="753"/>
      <c r="D2" s="753"/>
      <c r="E2" s="753"/>
      <c r="F2" s="753"/>
      <c r="G2" s="753"/>
    </row>
    <row r="3" spans="1:13" ht="39.75" customHeight="1">
      <c r="A3" s="824" t="s">
        <v>775</v>
      </c>
      <c r="B3" s="824"/>
      <c r="C3" s="824"/>
      <c r="D3" s="824"/>
      <c r="E3" s="824"/>
      <c r="F3" s="824"/>
      <c r="G3" s="824"/>
    </row>
    <row r="4" spans="1:13">
      <c r="A4" s="817" t="str">
        <f>B04_181!A5</f>
        <v>Tại ngày 31 tháng 05 năm 2026/ As at 31 May 2026</v>
      </c>
      <c r="B4" s="754"/>
      <c r="C4" s="754"/>
      <c r="D4" s="754"/>
      <c r="E4" s="754"/>
      <c r="F4" s="754"/>
      <c r="G4" s="754"/>
    </row>
    <row r="5" spans="1:13">
      <c r="A5" s="346"/>
      <c r="B5" s="346"/>
      <c r="C5" s="346"/>
      <c r="D5" s="346"/>
      <c r="E5" s="346"/>
      <c r="F5" s="346"/>
      <c r="G5" s="346"/>
    </row>
    <row r="6" spans="1:13" s="140" customFormat="1" ht="28.5" customHeight="1">
      <c r="A6" s="886" t="s">
        <v>698</v>
      </c>
      <c r="B6" s="886"/>
      <c r="C6" s="745" t="s">
        <v>699</v>
      </c>
      <c r="D6" s="745"/>
      <c r="E6" s="745"/>
      <c r="F6" s="745"/>
      <c r="G6" s="745"/>
      <c r="H6" s="335"/>
    </row>
    <row r="7" spans="1:13" s="140" customFormat="1" ht="28.5" customHeight="1">
      <c r="A7" s="886" t="s">
        <v>700</v>
      </c>
      <c r="B7" s="886"/>
      <c r="C7" s="746" t="s">
        <v>777</v>
      </c>
      <c r="D7" s="746"/>
      <c r="E7" s="746"/>
      <c r="F7" s="746"/>
      <c r="G7" s="746"/>
      <c r="H7" s="335"/>
    </row>
    <row r="8" spans="1:13" s="140" customFormat="1" ht="28.5" customHeight="1">
      <c r="A8" s="886" t="s">
        <v>702</v>
      </c>
      <c r="B8" s="886"/>
      <c r="C8" s="745" t="s">
        <v>778</v>
      </c>
      <c r="D8" s="745"/>
      <c r="E8" s="745"/>
      <c r="F8" s="745"/>
      <c r="G8" s="745"/>
      <c r="H8" s="335"/>
    </row>
    <row r="9" spans="1:13" s="140" customFormat="1" ht="28.5" customHeight="1">
      <c r="A9" s="886" t="s">
        <v>704</v>
      </c>
      <c r="B9" s="886"/>
      <c r="C9" s="887" t="str">
        <f>'BC Han muc nuoc ngoai'!C10:D10</f>
        <v>Ngày 04 tháng 06 năm 2026
04 June 2026</v>
      </c>
      <c r="D9" s="887"/>
      <c r="E9" s="887"/>
      <c r="F9" s="348"/>
      <c r="G9" s="236"/>
      <c r="H9" s="335"/>
    </row>
    <row r="10" spans="1:13" ht="10.15" customHeight="1">
      <c r="A10" s="237"/>
      <c r="B10" s="237"/>
      <c r="C10" s="237"/>
      <c r="D10" s="237"/>
      <c r="E10" s="237"/>
      <c r="F10" s="237"/>
      <c r="G10" s="237"/>
    </row>
    <row r="11" spans="1:13" ht="18" customHeight="1">
      <c r="A11" s="238" t="s">
        <v>799</v>
      </c>
      <c r="B11" s="238"/>
      <c r="C11" s="238"/>
      <c r="D11" s="238"/>
      <c r="E11" s="238"/>
      <c r="F11" s="238"/>
      <c r="G11" s="239"/>
    </row>
    <row r="12" spans="1:13" ht="30.75" customHeight="1">
      <c r="A12" s="889" t="s">
        <v>217</v>
      </c>
      <c r="B12" s="889" t="s">
        <v>209</v>
      </c>
      <c r="C12" s="890" t="s">
        <v>219</v>
      </c>
      <c r="D12" s="890"/>
      <c r="E12" s="890" t="s">
        <v>220</v>
      </c>
      <c r="F12" s="890"/>
      <c r="G12" s="889" t="s">
        <v>609</v>
      </c>
      <c r="M12" s="242"/>
    </row>
    <row r="13" spans="1:13" ht="28.5" customHeight="1">
      <c r="A13" s="889"/>
      <c r="B13" s="889"/>
      <c r="C13" s="361" t="s">
        <v>768</v>
      </c>
      <c r="D13" s="361" t="s">
        <v>797</v>
      </c>
      <c r="E13" s="361" t="s">
        <v>768</v>
      </c>
      <c r="F13" s="361" t="s">
        <v>797</v>
      </c>
      <c r="G13" s="889"/>
      <c r="M13" s="242"/>
    </row>
    <row r="14" spans="1:13" s="235" customFormat="1" ht="25.5">
      <c r="A14" s="136" t="s">
        <v>79</v>
      </c>
      <c r="B14" s="103" t="s">
        <v>190</v>
      </c>
      <c r="C14" s="110"/>
      <c r="D14" s="110"/>
      <c r="E14" s="110"/>
      <c r="F14" s="110"/>
      <c r="G14" s="109"/>
      <c r="H14" s="336"/>
    </row>
    <row r="15" spans="1:13" s="235" customFormat="1" ht="25.5">
      <c r="A15" s="136"/>
      <c r="B15" s="103" t="s">
        <v>191</v>
      </c>
      <c r="C15" s="110"/>
      <c r="D15" s="110"/>
      <c r="E15" s="110"/>
      <c r="F15" s="110"/>
      <c r="G15" s="109"/>
      <c r="H15" s="336"/>
    </row>
    <row r="16" spans="1:13" s="235" customFormat="1" ht="25.5">
      <c r="A16" s="136"/>
      <c r="B16" s="103" t="s">
        <v>192</v>
      </c>
      <c r="C16" s="110"/>
      <c r="D16" s="110"/>
      <c r="E16" s="110"/>
      <c r="F16" s="110"/>
      <c r="G16" s="109"/>
      <c r="H16" s="336"/>
    </row>
    <row r="17" spans="1:13" s="235" customFormat="1" ht="25.5">
      <c r="A17" s="136"/>
      <c r="B17" s="103" t="s">
        <v>193</v>
      </c>
      <c r="C17" s="110"/>
      <c r="D17" s="110"/>
      <c r="E17" s="110"/>
      <c r="F17" s="110"/>
      <c r="G17" s="109"/>
      <c r="H17" s="336"/>
    </row>
    <row r="18" spans="1:13" s="235" customFormat="1" ht="25.5">
      <c r="A18" s="136" t="s">
        <v>80</v>
      </c>
      <c r="B18" s="103" t="s">
        <v>194</v>
      </c>
      <c r="C18" s="110"/>
      <c r="D18" s="110"/>
      <c r="E18" s="110"/>
      <c r="F18" s="110"/>
      <c r="G18" s="109"/>
      <c r="H18" s="336"/>
    </row>
    <row r="19" spans="1:13" s="235" customFormat="1" ht="25.5">
      <c r="A19" s="136" t="s">
        <v>81</v>
      </c>
      <c r="B19" s="103" t="s">
        <v>195</v>
      </c>
      <c r="C19" s="110"/>
      <c r="D19" s="110"/>
      <c r="E19" s="110"/>
      <c r="F19" s="110"/>
      <c r="G19" s="109"/>
      <c r="H19" s="336"/>
    </row>
    <row r="20" spans="1:13" s="235" customFormat="1" ht="25.5">
      <c r="A20" s="136" t="s">
        <v>82</v>
      </c>
      <c r="B20" s="103" t="s">
        <v>207</v>
      </c>
      <c r="C20" s="110"/>
      <c r="D20" s="110"/>
      <c r="E20" s="110"/>
      <c r="F20" s="110"/>
      <c r="G20" s="109"/>
      <c r="H20" s="336"/>
    </row>
    <row r="21" spans="1:13" s="235" customFormat="1" ht="38.25">
      <c r="A21" s="136" t="s">
        <v>83</v>
      </c>
      <c r="B21" s="103" t="s">
        <v>208</v>
      </c>
      <c r="C21" s="110"/>
      <c r="D21" s="110"/>
      <c r="E21" s="110"/>
      <c r="F21" s="110"/>
      <c r="G21" s="109"/>
      <c r="H21" s="336"/>
    </row>
    <row r="22" spans="1:13" s="235" customFormat="1" ht="25.5">
      <c r="A22" s="136" t="s">
        <v>84</v>
      </c>
      <c r="B22" s="103" t="s">
        <v>210</v>
      </c>
      <c r="C22" s="110"/>
      <c r="D22" s="110"/>
      <c r="E22" s="110"/>
      <c r="F22" s="110"/>
      <c r="G22" s="109"/>
      <c r="H22" s="336"/>
    </row>
    <row r="23" spans="1:13" s="235" customFormat="1" ht="25.5">
      <c r="A23" s="136" t="s">
        <v>85</v>
      </c>
      <c r="B23" s="103" t="s">
        <v>211</v>
      </c>
      <c r="C23" s="110"/>
      <c r="D23" s="110"/>
      <c r="E23" s="110"/>
      <c r="F23" s="110"/>
      <c r="G23" s="109"/>
      <c r="H23" s="336"/>
    </row>
    <row r="24" spans="1:13" s="235" customFormat="1" ht="25.5">
      <c r="A24" s="136" t="s">
        <v>86</v>
      </c>
      <c r="B24" s="103" t="s">
        <v>212</v>
      </c>
      <c r="C24" s="243"/>
      <c r="D24" s="243"/>
      <c r="E24" s="243"/>
      <c r="F24" s="243"/>
      <c r="G24" s="345"/>
      <c r="H24" s="336"/>
    </row>
    <row r="25" spans="1:13" ht="30.75" customHeight="1">
      <c r="A25" s="889" t="s">
        <v>217</v>
      </c>
      <c r="B25" s="889" t="s">
        <v>213</v>
      </c>
      <c r="C25" s="890" t="s">
        <v>219</v>
      </c>
      <c r="D25" s="890"/>
      <c r="E25" s="890" t="s">
        <v>220</v>
      </c>
      <c r="F25" s="890"/>
      <c r="G25" s="889" t="s">
        <v>609</v>
      </c>
      <c r="M25" s="242"/>
    </row>
    <row r="26" spans="1:13" ht="28.5" customHeight="1">
      <c r="A26" s="889"/>
      <c r="B26" s="889"/>
      <c r="C26" s="361" t="s">
        <v>768</v>
      </c>
      <c r="D26" s="361" t="s">
        <v>797</v>
      </c>
      <c r="E26" s="361" t="s">
        <v>768</v>
      </c>
      <c r="F26" s="361" t="s">
        <v>797</v>
      </c>
      <c r="G26" s="889"/>
      <c r="M26" s="242"/>
    </row>
    <row r="27" spans="1:13" s="235" customFormat="1" ht="38.25">
      <c r="A27" s="136" t="s">
        <v>88</v>
      </c>
      <c r="B27" s="103" t="s">
        <v>214</v>
      </c>
      <c r="C27" s="243"/>
      <c r="D27" s="243"/>
      <c r="E27" s="243"/>
      <c r="F27" s="243"/>
      <c r="G27" s="109"/>
      <c r="H27" s="336"/>
    </row>
    <row r="28" spans="1:13" s="235" customFormat="1" ht="25.5">
      <c r="A28" s="136" t="s">
        <v>89</v>
      </c>
      <c r="B28" s="103" t="s">
        <v>215</v>
      </c>
      <c r="C28" s="110"/>
      <c r="D28" s="110"/>
      <c r="E28" s="110"/>
      <c r="F28" s="110"/>
      <c r="G28" s="109"/>
      <c r="H28" s="336"/>
    </row>
    <row r="29" spans="1:13" s="235" customFormat="1" ht="25.5">
      <c r="A29" s="136" t="s">
        <v>90</v>
      </c>
      <c r="B29" s="103" t="s">
        <v>216</v>
      </c>
      <c r="C29" s="243"/>
      <c r="D29" s="243"/>
      <c r="E29" s="243"/>
      <c r="F29" s="243"/>
      <c r="G29" s="345"/>
      <c r="H29" s="336"/>
    </row>
    <row r="30" spans="1:13" s="235" customFormat="1" ht="15">
      <c r="A30" s="888" t="s">
        <v>776</v>
      </c>
      <c r="B30" s="888"/>
      <c r="C30" s="888"/>
      <c r="D30" s="888"/>
      <c r="E30" s="888"/>
      <c r="F30" s="888"/>
      <c r="G30" s="888"/>
      <c r="H30" s="336"/>
    </row>
    <row r="31" spans="1:13" s="235" customFormat="1" ht="15">
      <c r="A31" s="167"/>
      <c r="B31" s="355"/>
      <c r="C31" s="356"/>
      <c r="D31" s="356"/>
      <c r="E31" s="356"/>
      <c r="F31" s="356"/>
      <c r="G31" s="357"/>
      <c r="H31" s="336"/>
    </row>
    <row r="32" spans="1:13" s="334" customFormat="1" ht="11.25" customHeight="1">
      <c r="A32" s="246"/>
      <c r="B32" s="139"/>
      <c r="C32" s="247"/>
      <c r="D32" s="247"/>
      <c r="E32" s="247"/>
      <c r="F32" s="247"/>
      <c r="G32" s="139"/>
      <c r="I32" s="139"/>
      <c r="J32" s="139"/>
      <c r="K32" s="139"/>
      <c r="L32" s="139"/>
      <c r="M32" s="139"/>
    </row>
    <row r="33" spans="1:13" s="334" customFormat="1" ht="5.25" customHeight="1">
      <c r="A33" s="139"/>
      <c r="B33" s="248"/>
      <c r="C33" s="139"/>
      <c r="D33" s="139"/>
      <c r="E33" s="139"/>
      <c r="F33" s="139"/>
      <c r="G33" s="139"/>
      <c r="I33" s="139"/>
      <c r="J33" s="139"/>
      <c r="K33" s="139"/>
      <c r="L33" s="139"/>
      <c r="M33" s="139"/>
    </row>
    <row r="34" spans="1:13" s="334" customFormat="1" ht="12.75" customHeight="1">
      <c r="A34" s="250" t="s">
        <v>373</v>
      </c>
      <c r="B34" s="250"/>
      <c r="C34" s="251"/>
      <c r="D34" s="251"/>
      <c r="E34" s="251" t="s">
        <v>504</v>
      </c>
      <c r="F34" s="251"/>
      <c r="G34" s="251"/>
      <c r="I34" s="139"/>
      <c r="J34" s="139"/>
      <c r="K34" s="139"/>
      <c r="L34" s="139"/>
      <c r="M34" s="139"/>
    </row>
    <row r="35" spans="1:13" s="334" customFormat="1">
      <c r="A35" s="175" t="s">
        <v>375</v>
      </c>
      <c r="B35" s="175"/>
      <c r="C35" s="252"/>
      <c r="D35" s="252"/>
      <c r="E35" s="252" t="s">
        <v>376</v>
      </c>
      <c r="F35" s="251"/>
      <c r="G35" s="251"/>
      <c r="I35" s="139"/>
      <c r="J35" s="139"/>
      <c r="K35" s="139"/>
      <c r="L35" s="139"/>
      <c r="M35" s="139"/>
    </row>
    <row r="36" spans="1:13" s="334" customFormat="1">
      <c r="A36" s="253"/>
      <c r="B36" s="253"/>
      <c r="C36" s="255"/>
      <c r="D36" s="255"/>
      <c r="E36" s="255"/>
      <c r="F36" s="255"/>
      <c r="G36" s="237"/>
      <c r="I36" s="139"/>
      <c r="J36" s="139"/>
      <c r="K36" s="139"/>
      <c r="L36" s="139"/>
      <c r="M36" s="139"/>
    </row>
    <row r="37" spans="1:13" s="334" customFormat="1">
      <c r="A37" s="253"/>
      <c r="B37" s="253"/>
      <c r="C37" s="255"/>
      <c r="D37" s="255"/>
      <c r="E37" s="255"/>
      <c r="F37" s="255"/>
      <c r="G37" s="237"/>
      <c r="I37" s="139"/>
      <c r="J37" s="139"/>
      <c r="K37" s="139"/>
      <c r="L37" s="139"/>
      <c r="M37" s="139"/>
    </row>
    <row r="38" spans="1:13" s="334" customFormat="1">
      <c r="A38" s="253"/>
      <c r="B38" s="253"/>
      <c r="C38" s="255"/>
      <c r="D38" s="255"/>
      <c r="E38" s="255"/>
      <c r="F38" s="255"/>
      <c r="G38" s="237"/>
      <c r="I38" s="139"/>
      <c r="J38" s="139"/>
      <c r="K38" s="139"/>
      <c r="L38" s="139"/>
      <c r="M38" s="139"/>
    </row>
    <row r="39" spans="1:13" s="334" customFormat="1">
      <c r="A39" s="253"/>
      <c r="B39" s="253"/>
      <c r="C39" s="255"/>
      <c r="D39" s="255"/>
      <c r="E39" s="255"/>
      <c r="F39" s="255"/>
      <c r="G39" s="237"/>
      <c r="I39" s="139"/>
      <c r="J39" s="139"/>
      <c r="K39" s="139"/>
      <c r="L39" s="139"/>
      <c r="M39" s="139"/>
    </row>
    <row r="40" spans="1:13" s="334" customFormat="1" ht="65.25" customHeight="1">
      <c r="A40" s="358"/>
      <c r="B40" s="358"/>
      <c r="C40" s="359"/>
      <c r="D40" s="359"/>
      <c r="E40" s="359"/>
      <c r="F40" s="359"/>
      <c r="G40" s="360"/>
      <c r="I40" s="139"/>
      <c r="J40" s="139"/>
      <c r="K40" s="139"/>
      <c r="L40" s="139"/>
      <c r="M40" s="139"/>
    </row>
    <row r="41" spans="1:13" s="334" customFormat="1">
      <c r="A41" s="180" t="s">
        <v>665</v>
      </c>
      <c r="B41" s="180"/>
      <c r="C41" s="180"/>
      <c r="D41" s="171"/>
      <c r="E41" s="180" t="s">
        <v>377</v>
      </c>
      <c r="F41" s="180"/>
      <c r="G41" s="180"/>
      <c r="I41" s="139"/>
      <c r="J41" s="139"/>
      <c r="K41" s="139"/>
      <c r="L41" s="139"/>
      <c r="M41" s="139"/>
    </row>
    <row r="42" spans="1:13" s="334" customFormat="1">
      <c r="A42" s="181" t="s">
        <v>952</v>
      </c>
      <c r="B42" s="181"/>
      <c r="C42" s="171"/>
      <c r="D42" s="171"/>
      <c r="E42" s="171"/>
      <c r="F42" s="171"/>
      <c r="G42" s="171"/>
      <c r="I42" s="139"/>
      <c r="J42" s="139"/>
      <c r="K42" s="139"/>
      <c r="L42" s="139"/>
      <c r="M42" s="139"/>
    </row>
    <row r="43" spans="1:13" s="334" customFormat="1">
      <c r="A43" s="175" t="s">
        <v>662</v>
      </c>
      <c r="B43" s="175"/>
      <c r="C43" s="174"/>
      <c r="D43" s="174"/>
      <c r="E43" s="171"/>
      <c r="F43" s="171"/>
      <c r="G43" s="171"/>
      <c r="I43" s="139"/>
      <c r="J43" s="139"/>
      <c r="K43" s="139"/>
      <c r="L43" s="139"/>
      <c r="M43" s="139"/>
    </row>
  </sheetData>
  <mergeCells count="23">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 ref="G25:G26"/>
    <mergeCell ref="A1:G1"/>
    <mergeCell ref="A2:G2"/>
    <mergeCell ref="A3:G3"/>
    <mergeCell ref="A4:G4"/>
    <mergeCell ref="A6:B6"/>
    <mergeCell ref="C6:G6"/>
  </mergeCells>
  <printOptions horizontalCentered="1"/>
  <pageMargins left="0.28000000000000003" right="0.26" top="0.28000000000000003" bottom="0.28999999999999998" header="0.17" footer="0.17"/>
  <pageSetup scale="64" fitToHeight="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9" customWidth="1"/>
    <col min="2" max="2" width="50" style="139" customWidth="1"/>
    <col min="3" max="3" width="25.85546875" style="249" customWidth="1"/>
    <col min="4" max="7" width="21.7109375" style="249" customWidth="1"/>
    <col min="8" max="8" width="10.7109375" style="139" bestFit="1" customWidth="1"/>
    <col min="9" max="9" width="16" style="139" bestFit="1" customWidth="1"/>
    <col min="10" max="10" width="10.7109375" style="139" bestFit="1" customWidth="1"/>
    <col min="11" max="16384" width="9.140625" style="139"/>
  </cols>
  <sheetData>
    <row r="1" spans="1:7" ht="31.5" customHeight="1">
      <c r="A1" s="891" t="s">
        <v>792</v>
      </c>
      <c r="B1" s="891"/>
      <c r="C1" s="891"/>
      <c r="D1" s="891"/>
      <c r="E1" s="891"/>
      <c r="F1" s="891"/>
      <c r="G1" s="891"/>
    </row>
    <row r="2" spans="1:7" ht="37.15" customHeight="1">
      <c r="A2" s="753" t="s">
        <v>893</v>
      </c>
      <c r="B2" s="753"/>
      <c r="C2" s="753"/>
      <c r="D2" s="753"/>
      <c r="E2" s="753"/>
      <c r="F2" s="753"/>
      <c r="G2" s="753"/>
    </row>
    <row r="3" spans="1:7" ht="35.25" customHeight="1">
      <c r="A3" s="824" t="s">
        <v>775</v>
      </c>
      <c r="B3" s="824"/>
      <c r="C3" s="824"/>
      <c r="D3" s="824"/>
      <c r="E3" s="824"/>
      <c r="F3" s="824"/>
      <c r="G3" s="824"/>
    </row>
    <row r="4" spans="1:7">
      <c r="A4" s="754" t="str">
        <f>'NGAY THANG'!C17</f>
        <v>Năm 2026/Year 2026</v>
      </c>
      <c r="B4" s="754"/>
      <c r="C4" s="754"/>
      <c r="D4" s="754"/>
      <c r="E4" s="754"/>
      <c r="F4" s="754"/>
      <c r="G4" s="754"/>
    </row>
    <row r="5" spans="1:7" ht="5.25" customHeight="1">
      <c r="A5" s="346"/>
      <c r="B5" s="754"/>
      <c r="C5" s="754"/>
      <c r="D5" s="754"/>
      <c r="E5" s="754"/>
      <c r="F5" s="346"/>
    </row>
    <row r="6" spans="1:7" ht="28.5" customHeight="1">
      <c r="A6" s="886" t="s">
        <v>698</v>
      </c>
      <c r="B6" s="886"/>
      <c r="C6" s="745" t="s">
        <v>699</v>
      </c>
      <c r="D6" s="745"/>
      <c r="E6" s="745"/>
      <c r="F6" s="745"/>
      <c r="G6" s="745"/>
    </row>
    <row r="7" spans="1:7" ht="28.5" customHeight="1">
      <c r="A7" s="886" t="s">
        <v>700</v>
      </c>
      <c r="B7" s="886"/>
      <c r="C7" s="746" t="s">
        <v>701</v>
      </c>
      <c r="D7" s="746"/>
      <c r="E7" s="746"/>
      <c r="F7" s="746"/>
      <c r="G7" s="746"/>
    </row>
    <row r="8" spans="1:7" ht="28.5" customHeight="1">
      <c r="A8" s="886" t="s">
        <v>702</v>
      </c>
      <c r="B8" s="886"/>
      <c r="C8" s="362" t="s">
        <v>703</v>
      </c>
      <c r="D8" s="362"/>
      <c r="E8" s="362"/>
      <c r="F8" s="362"/>
      <c r="G8" s="362"/>
    </row>
    <row r="9" spans="1:7" ht="28.5" customHeight="1">
      <c r="A9" s="886" t="s">
        <v>704</v>
      </c>
      <c r="B9" s="886"/>
      <c r="C9" s="363" t="str">
        <f>'BC TS DT nuoc ngoai'!C9:E9</f>
        <v>Ngày 04 tháng 06 năm 2026
04 June 2026</v>
      </c>
      <c r="D9" s="363"/>
      <c r="E9" s="363"/>
      <c r="F9" s="363"/>
      <c r="G9" s="348"/>
    </row>
    <row r="10" spans="1:7" ht="9" customHeight="1">
      <c r="A10" s="256"/>
      <c r="B10" s="256"/>
      <c r="C10" s="256"/>
      <c r="D10" s="256"/>
      <c r="E10" s="256"/>
      <c r="F10" s="256"/>
      <c r="G10" s="256"/>
    </row>
    <row r="11" spans="1:7" s="140" customFormat="1" ht="18.600000000000001" customHeight="1">
      <c r="A11" s="117" t="s">
        <v>785</v>
      </c>
      <c r="B11" s="117"/>
      <c r="C11" s="117"/>
      <c r="D11" s="117"/>
      <c r="E11" s="117"/>
      <c r="F11" s="117"/>
      <c r="G11" s="257"/>
    </row>
    <row r="12" spans="1:7" ht="60" customHeight="1">
      <c r="A12" s="892" t="s">
        <v>217</v>
      </c>
      <c r="B12" s="892" t="s">
        <v>218</v>
      </c>
      <c r="C12" s="894" t="s">
        <v>219</v>
      </c>
      <c r="D12" s="895"/>
      <c r="E12" s="894" t="s">
        <v>220</v>
      </c>
      <c r="F12" s="895"/>
      <c r="G12" s="896" t="s">
        <v>221</v>
      </c>
    </row>
    <row r="13" spans="1:7" ht="60" customHeight="1">
      <c r="A13" s="893"/>
      <c r="B13" s="893"/>
      <c r="C13" s="241" t="s">
        <v>768</v>
      </c>
      <c r="D13" s="241" t="s">
        <v>797</v>
      </c>
      <c r="E13" s="241" t="s">
        <v>768</v>
      </c>
      <c r="F13" s="241" t="s">
        <v>797</v>
      </c>
      <c r="G13" s="897"/>
    </row>
    <row r="14" spans="1:7" s="137" customFormat="1" ht="51">
      <c r="A14" s="347" t="s">
        <v>59</v>
      </c>
      <c r="B14" s="101" t="s">
        <v>781</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779</v>
      </c>
      <c r="C17" s="104"/>
      <c r="D17" s="104"/>
      <c r="E17" s="104"/>
      <c r="F17" s="104"/>
      <c r="G17" s="102"/>
    </row>
    <row r="18" spans="1:7" s="137" customFormat="1" ht="25.5">
      <c r="A18" s="347" t="s">
        <v>87</v>
      </c>
      <c r="B18" s="101" t="s">
        <v>782</v>
      </c>
      <c r="C18" s="102"/>
      <c r="D18" s="102"/>
      <c r="E18" s="102"/>
      <c r="F18" s="102"/>
      <c r="G18" s="102"/>
    </row>
    <row r="19" spans="1:7" s="137" customFormat="1" ht="25.5">
      <c r="A19" s="136">
        <v>1</v>
      </c>
      <c r="B19" s="103" t="s">
        <v>780</v>
      </c>
      <c r="C19" s="104"/>
      <c r="D19" s="104"/>
      <c r="E19" s="104"/>
      <c r="F19" s="104"/>
      <c r="G19" s="104"/>
    </row>
    <row r="20" spans="1:7" s="137" customFormat="1" ht="25.5">
      <c r="A20" s="136">
        <v>2</v>
      </c>
      <c r="B20" s="103" t="s">
        <v>694</v>
      </c>
      <c r="C20" s="104"/>
      <c r="D20" s="104"/>
      <c r="E20" s="104"/>
      <c r="F20" s="104"/>
      <c r="G20" s="104"/>
    </row>
    <row r="21" spans="1:7" s="137" customFormat="1" ht="51">
      <c r="A21" s="347" t="s">
        <v>61</v>
      </c>
      <c r="B21" s="101" t="s">
        <v>783</v>
      </c>
      <c r="C21" s="102"/>
      <c r="D21" s="102"/>
      <c r="E21" s="102"/>
      <c r="F21" s="102"/>
      <c r="G21" s="102"/>
    </row>
    <row r="22" spans="1:7" s="137" customFormat="1" ht="38.25">
      <c r="A22" s="347" t="s">
        <v>91</v>
      </c>
      <c r="B22" s="101" t="s">
        <v>784</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88" t="s">
        <v>776</v>
      </c>
      <c r="B25" s="888"/>
      <c r="C25" s="888"/>
      <c r="D25" s="888"/>
      <c r="E25" s="888"/>
      <c r="F25" s="888"/>
      <c r="G25" s="888"/>
    </row>
    <row r="27" spans="1:7" ht="12.75" customHeight="1">
      <c r="A27" s="259" t="s">
        <v>373</v>
      </c>
      <c r="B27" s="259"/>
      <c r="C27" s="260"/>
      <c r="D27" s="260"/>
      <c r="E27" s="260" t="s">
        <v>504</v>
      </c>
      <c r="F27" s="251"/>
      <c r="G27" s="251"/>
    </row>
    <row r="28" spans="1:7">
      <c r="A28" s="175" t="s">
        <v>375</v>
      </c>
      <c r="B28" s="175"/>
      <c r="C28" s="252"/>
      <c r="D28" s="252"/>
      <c r="E28" s="252" t="s">
        <v>376</v>
      </c>
      <c r="F28" s="252"/>
      <c r="G28" s="252"/>
    </row>
    <row r="29" spans="1:7">
      <c r="A29" s="253"/>
      <c r="B29" s="253"/>
      <c r="C29" s="260"/>
      <c r="D29" s="260"/>
      <c r="E29" s="260"/>
      <c r="F29" s="255"/>
      <c r="G29" s="255"/>
    </row>
    <row r="30" spans="1:7">
      <c r="A30" s="253"/>
      <c r="B30" s="253"/>
      <c r="C30" s="260"/>
      <c r="D30" s="260"/>
      <c r="E30" s="260"/>
      <c r="F30" s="255"/>
      <c r="G30" s="255"/>
    </row>
    <row r="31" spans="1:7">
      <c r="A31" s="253"/>
      <c r="B31" s="253"/>
      <c r="C31" s="260"/>
      <c r="D31" s="260"/>
      <c r="E31" s="260"/>
      <c r="F31" s="255"/>
      <c r="G31" s="255"/>
    </row>
    <row r="32" spans="1:7">
      <c r="A32" s="253"/>
      <c r="B32" s="253"/>
      <c r="C32" s="260"/>
      <c r="D32" s="260"/>
      <c r="E32" s="260"/>
      <c r="F32" s="255"/>
      <c r="G32" s="255"/>
    </row>
    <row r="33" spans="1:7">
      <c r="A33" s="253"/>
      <c r="B33" s="253"/>
      <c r="C33" s="260"/>
      <c r="D33" s="260"/>
      <c r="E33" s="260"/>
      <c r="F33" s="255"/>
      <c r="G33" s="255"/>
    </row>
    <row r="34" spans="1:7">
      <c r="A34" s="253"/>
      <c r="B34" s="253"/>
      <c r="C34" s="260"/>
      <c r="D34" s="260"/>
      <c r="E34" s="260"/>
      <c r="F34" s="255"/>
      <c r="G34" s="255"/>
    </row>
    <row r="35" spans="1:7">
      <c r="A35" s="253"/>
      <c r="B35" s="253"/>
      <c r="C35" s="260"/>
      <c r="D35" s="260"/>
      <c r="E35" s="260"/>
      <c r="F35" s="255"/>
      <c r="G35" s="255"/>
    </row>
    <row r="36" spans="1:7">
      <c r="A36" s="253"/>
      <c r="B36" s="253"/>
      <c r="C36" s="260"/>
      <c r="D36" s="260"/>
      <c r="E36" s="260"/>
      <c r="F36" s="255"/>
      <c r="G36" s="255"/>
    </row>
    <row r="37" spans="1:7">
      <c r="A37" s="253"/>
      <c r="B37" s="253"/>
      <c r="C37" s="260"/>
      <c r="D37" s="260"/>
      <c r="E37" s="260"/>
      <c r="F37" s="255"/>
      <c r="G37" s="255"/>
    </row>
    <row r="38" spans="1:7" ht="32.25" customHeight="1">
      <c r="A38" s="358"/>
      <c r="B38" s="358"/>
      <c r="C38" s="364"/>
      <c r="D38" s="364"/>
      <c r="E38" s="364"/>
      <c r="F38" s="359"/>
      <c r="G38" s="359"/>
    </row>
    <row r="39" spans="1:7">
      <c r="A39" s="261" t="s">
        <v>665</v>
      </c>
      <c r="B39" s="180"/>
      <c r="C39" s="261"/>
      <c r="D39" s="262"/>
      <c r="E39" s="261" t="s">
        <v>377</v>
      </c>
      <c r="F39" s="180"/>
      <c r="G39" s="180"/>
    </row>
    <row r="40" spans="1:7">
      <c r="A40" s="262" t="s">
        <v>952</v>
      </c>
      <c r="B40" s="181"/>
      <c r="C40" s="117"/>
      <c r="D40" s="117"/>
      <c r="E40" s="263"/>
      <c r="F40" s="263"/>
      <c r="G40" s="263"/>
    </row>
    <row r="41" spans="1:7">
      <c r="A41" s="237" t="s">
        <v>666</v>
      </c>
      <c r="B41" s="175"/>
      <c r="C41" s="237"/>
      <c r="D41" s="237"/>
      <c r="E41" s="263"/>
      <c r="F41" s="263"/>
      <c r="G41" s="263"/>
    </row>
  </sheetData>
  <mergeCells count="17">
    <mergeCell ref="A25:G25"/>
    <mergeCell ref="C7:G7"/>
    <mergeCell ref="A12:A13"/>
    <mergeCell ref="B12:B13"/>
    <mergeCell ref="C12:D12"/>
    <mergeCell ref="E12:F12"/>
    <mergeCell ref="G12:G13"/>
    <mergeCell ref="A7:B7"/>
    <mergeCell ref="A8:B8"/>
    <mergeCell ref="A9:B9"/>
    <mergeCell ref="A6:B6"/>
    <mergeCell ref="C6:G6"/>
    <mergeCell ref="A1:G1"/>
    <mergeCell ref="A2:G2"/>
    <mergeCell ref="A3:G3"/>
    <mergeCell ref="A4:G4"/>
    <mergeCell ref="B5:E5"/>
  </mergeCells>
  <printOptions horizontalCentered="1"/>
  <pageMargins left="0.27" right="0.23" top="0.49" bottom="0.52" header="0.3" footer="0.3"/>
  <pageSetup scale="60" fitToHeight="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66"/>
    <col min="2" max="2" width="27.42578125" style="266" customWidth="1"/>
    <col min="3" max="3" width="12.5703125" style="266" customWidth="1"/>
    <col min="4" max="4" width="12.42578125" style="266" customWidth="1"/>
    <col min="5" max="5" width="14.7109375" style="266" customWidth="1"/>
    <col min="6" max="6" width="14.140625" style="266" customWidth="1"/>
    <col min="7" max="7" width="18.5703125" style="266" customWidth="1"/>
    <col min="8" max="8" width="25.42578125" style="275" customWidth="1"/>
    <col min="9" max="9" width="14.85546875" style="304" bestFit="1" customWidth="1"/>
    <col min="10" max="13" width="21.140625" style="266" customWidth="1"/>
    <col min="14" max="14" width="13.42578125" style="266" bestFit="1" customWidth="1"/>
    <col min="15" max="15" width="8" style="266" bestFit="1" customWidth="1"/>
    <col min="16" max="20" width="9.140625" style="266"/>
    <col min="21" max="21" width="12" style="266" bestFit="1" customWidth="1"/>
    <col min="22" max="22" width="13.42578125" style="266" bestFit="1" customWidth="1"/>
    <col min="23" max="16384" width="9.140625" style="266"/>
  </cols>
  <sheetData>
    <row r="1" spans="1:13" ht="29.25" customHeight="1">
      <c r="A1" s="898" t="s">
        <v>792</v>
      </c>
      <c r="B1" s="898"/>
      <c r="C1" s="898"/>
      <c r="D1" s="898"/>
      <c r="E1" s="898"/>
      <c r="F1" s="898"/>
      <c r="G1" s="898"/>
      <c r="H1" s="898"/>
      <c r="I1" s="264"/>
      <c r="J1" s="265"/>
      <c r="K1" s="265"/>
      <c r="L1" s="265"/>
      <c r="M1" s="265"/>
    </row>
    <row r="2" spans="1:13" ht="43.15" customHeight="1">
      <c r="A2" s="899" t="s">
        <v>893</v>
      </c>
      <c r="B2" s="899"/>
      <c r="C2" s="899"/>
      <c r="D2" s="899"/>
      <c r="E2" s="899"/>
      <c r="F2" s="899"/>
      <c r="G2" s="899"/>
      <c r="H2" s="899"/>
      <c r="I2" s="267"/>
      <c r="J2" s="268"/>
      <c r="K2" s="268"/>
      <c r="L2" s="268"/>
      <c r="M2" s="268"/>
    </row>
    <row r="3" spans="1:13" ht="37.15" customHeight="1">
      <c r="A3" s="900" t="s">
        <v>775</v>
      </c>
      <c r="B3" s="900"/>
      <c r="C3" s="900"/>
      <c r="D3" s="900"/>
      <c r="E3" s="900"/>
      <c r="F3" s="900"/>
      <c r="G3" s="900"/>
      <c r="H3" s="900"/>
      <c r="I3" s="269"/>
      <c r="J3" s="352"/>
      <c r="K3" s="352"/>
      <c r="L3" s="352"/>
      <c r="M3" s="352"/>
    </row>
    <row r="4" spans="1:13" ht="14.25" customHeight="1">
      <c r="A4" s="901" t="str">
        <f>Khac_06137!A4</f>
        <v>Tại ngày 31 tháng 05 năm 2026/ As at 31 May 2026</v>
      </c>
      <c r="B4" s="902"/>
      <c r="C4" s="902"/>
      <c r="D4" s="902"/>
      <c r="E4" s="902"/>
      <c r="F4" s="902"/>
      <c r="G4" s="902"/>
      <c r="H4" s="902"/>
      <c r="I4" s="56"/>
      <c r="J4" s="353"/>
      <c r="K4" s="353"/>
      <c r="L4" s="353"/>
      <c r="M4" s="353"/>
    </row>
    <row r="5" spans="1:13" ht="13.5" customHeight="1">
      <c r="A5" s="353"/>
      <c r="B5" s="353"/>
      <c r="C5" s="353"/>
      <c r="D5" s="353"/>
      <c r="E5" s="353"/>
      <c r="F5" s="353"/>
      <c r="G5" s="353"/>
      <c r="H5" s="270"/>
      <c r="I5" s="56"/>
      <c r="J5" s="353"/>
      <c r="K5" s="353"/>
      <c r="L5" s="353"/>
      <c r="M5" s="353"/>
    </row>
    <row r="6" spans="1:13" ht="31.5" customHeight="1">
      <c r="A6" s="903" t="s">
        <v>539</v>
      </c>
      <c r="B6" s="903"/>
      <c r="C6" s="904" t="s">
        <v>540</v>
      </c>
      <c r="D6" s="904"/>
      <c r="E6" s="904"/>
      <c r="F6" s="904"/>
      <c r="G6" s="904"/>
      <c r="H6" s="904"/>
      <c r="I6" s="271"/>
      <c r="J6" s="350"/>
      <c r="K6" s="350"/>
      <c r="L6" s="350"/>
      <c r="M6" s="350"/>
    </row>
    <row r="7" spans="1:13" ht="31.5" customHeight="1">
      <c r="A7" s="903" t="s">
        <v>541</v>
      </c>
      <c r="B7" s="903"/>
      <c r="C7" s="906" t="s">
        <v>663</v>
      </c>
      <c r="D7" s="906"/>
      <c r="E7" s="906"/>
      <c r="F7" s="906"/>
      <c r="G7" s="906"/>
      <c r="H7" s="906"/>
      <c r="I7" s="272"/>
      <c r="J7" s="351"/>
      <c r="K7" s="351"/>
      <c r="L7" s="351"/>
      <c r="M7" s="351"/>
    </row>
    <row r="8" spans="1:13" ht="31.5" customHeight="1">
      <c r="A8" s="903" t="s">
        <v>542</v>
      </c>
      <c r="B8" s="903"/>
      <c r="C8" s="904" t="s">
        <v>664</v>
      </c>
      <c r="D8" s="904"/>
      <c r="E8" s="904"/>
      <c r="F8" s="904"/>
      <c r="G8" s="904"/>
      <c r="H8" s="904"/>
      <c r="I8" s="271"/>
      <c r="J8" s="350"/>
      <c r="K8" s="350"/>
      <c r="L8" s="350"/>
      <c r="M8" s="350"/>
    </row>
    <row r="9" spans="1:13" ht="31.5" customHeight="1">
      <c r="A9" s="903" t="s">
        <v>543</v>
      </c>
      <c r="B9" s="903"/>
      <c r="C9" s="907" t="str">
        <f>'BCKetQuaHoatDong DT nuoc ngoai'!C9</f>
        <v>Ngày 04 tháng 06 năm 2026
04 June 2026</v>
      </c>
      <c r="D9" s="907"/>
      <c r="E9" s="907"/>
      <c r="F9" s="907"/>
      <c r="G9" s="907"/>
      <c r="H9" s="907"/>
      <c r="I9" s="273"/>
      <c r="J9" s="273"/>
      <c r="K9" s="273"/>
      <c r="L9" s="273"/>
      <c r="M9" s="273"/>
    </row>
    <row r="10" spans="1:13" ht="9" customHeight="1">
      <c r="A10" s="274"/>
      <c r="B10" s="274"/>
      <c r="C10" s="274"/>
      <c r="D10" s="274"/>
      <c r="E10" s="274"/>
      <c r="F10" s="274"/>
      <c r="G10" s="274"/>
      <c r="I10" s="276"/>
      <c r="J10" s="277"/>
      <c r="K10" s="277"/>
      <c r="L10" s="277"/>
      <c r="M10" s="277"/>
    </row>
    <row r="11" spans="1:13" ht="17.45" customHeight="1">
      <c r="A11" s="422" t="s">
        <v>962</v>
      </c>
      <c r="B11" s="278"/>
      <c r="C11" s="278"/>
      <c r="D11" s="278"/>
      <c r="E11" s="278"/>
      <c r="F11" s="278"/>
      <c r="G11" s="278"/>
      <c r="H11" s="279"/>
      <c r="I11" s="280"/>
      <c r="J11" s="281"/>
      <c r="K11" s="281"/>
      <c r="L11" s="281"/>
      <c r="M11" s="281"/>
    </row>
    <row r="12" spans="1:13" ht="59.25" customHeight="1">
      <c r="A12" s="905" t="s">
        <v>43</v>
      </c>
      <c r="B12" s="905" t="s">
        <v>197</v>
      </c>
      <c r="C12" s="905" t="s">
        <v>199</v>
      </c>
      <c r="D12" s="905" t="s">
        <v>200</v>
      </c>
      <c r="E12" s="905"/>
      <c r="F12" s="905" t="s">
        <v>201</v>
      </c>
      <c r="G12" s="905"/>
      <c r="H12" s="905" t="s">
        <v>202</v>
      </c>
      <c r="I12" s="282"/>
      <c r="J12" s="283"/>
      <c r="K12" s="283"/>
      <c r="L12" s="283"/>
      <c r="M12" s="283"/>
    </row>
    <row r="13" spans="1:13" ht="30" customHeight="1">
      <c r="A13" s="905"/>
      <c r="B13" s="905"/>
      <c r="C13" s="905"/>
      <c r="D13" s="240" t="s">
        <v>768</v>
      </c>
      <c r="E13" s="240" t="s">
        <v>797</v>
      </c>
      <c r="F13" s="240" t="s">
        <v>768</v>
      </c>
      <c r="G13" s="240" t="s">
        <v>797</v>
      </c>
      <c r="H13" s="905"/>
      <c r="I13" s="282"/>
      <c r="J13" s="283"/>
      <c r="K13" s="283"/>
      <c r="L13" s="283"/>
      <c r="M13" s="283"/>
    </row>
    <row r="14" spans="1:13" ht="39" customHeight="1">
      <c r="A14" s="240" t="s">
        <v>59</v>
      </c>
      <c r="B14" s="244" t="s">
        <v>787</v>
      </c>
      <c r="C14" s="240"/>
      <c r="D14" s="240"/>
      <c r="E14" s="240"/>
      <c r="F14" s="240"/>
      <c r="G14" s="240"/>
      <c r="H14" s="240"/>
      <c r="I14" s="282"/>
      <c r="J14" s="283"/>
      <c r="K14" s="283"/>
      <c r="L14" s="283"/>
      <c r="M14" s="283"/>
    </row>
    <row r="15" spans="1:13" ht="19.5" customHeight="1">
      <c r="A15" s="240">
        <v>1</v>
      </c>
      <c r="B15" s="240"/>
      <c r="C15" s="240"/>
      <c r="D15" s="240"/>
      <c r="E15" s="240"/>
      <c r="F15" s="240"/>
      <c r="G15" s="240"/>
      <c r="H15" s="240"/>
      <c r="I15" s="282"/>
      <c r="J15" s="283"/>
      <c r="K15" s="283"/>
      <c r="L15" s="283"/>
      <c r="M15" s="283"/>
    </row>
    <row r="16" spans="1:13" ht="33" customHeight="1">
      <c r="A16" s="240"/>
      <c r="B16" s="244" t="s">
        <v>203</v>
      </c>
      <c r="C16" s="240"/>
      <c r="D16" s="240"/>
      <c r="E16" s="240"/>
      <c r="F16" s="240"/>
      <c r="G16" s="240"/>
      <c r="H16" s="240"/>
      <c r="I16" s="282"/>
      <c r="J16" s="283"/>
      <c r="K16" s="283"/>
      <c r="L16" s="283"/>
      <c r="M16" s="283"/>
    </row>
    <row r="17" spans="1:14" ht="28.5" customHeight="1">
      <c r="A17" s="240" t="s">
        <v>87</v>
      </c>
      <c r="B17" s="244" t="s">
        <v>786</v>
      </c>
      <c r="C17" s="240"/>
      <c r="D17" s="240"/>
      <c r="E17" s="240"/>
      <c r="F17" s="240"/>
      <c r="G17" s="240"/>
      <c r="H17" s="240"/>
      <c r="I17" s="282"/>
      <c r="J17" s="283"/>
      <c r="K17" s="283"/>
      <c r="L17" s="283"/>
      <c r="M17" s="283"/>
    </row>
    <row r="18" spans="1:14" ht="19.5" customHeight="1">
      <c r="A18" s="240">
        <v>1</v>
      </c>
      <c r="B18" s="244"/>
      <c r="C18" s="240"/>
      <c r="D18" s="240"/>
      <c r="E18" s="240"/>
      <c r="F18" s="240"/>
      <c r="G18" s="240"/>
      <c r="H18" s="240"/>
      <c r="I18" s="282"/>
      <c r="J18" s="283"/>
      <c r="K18" s="283"/>
      <c r="L18" s="283"/>
      <c r="M18" s="283"/>
    </row>
    <row r="19" spans="1:14" ht="34.5" customHeight="1">
      <c r="A19" s="240"/>
      <c r="B19" s="244" t="s">
        <v>203</v>
      </c>
      <c r="C19" s="240"/>
      <c r="D19" s="240"/>
      <c r="E19" s="240"/>
      <c r="F19" s="240"/>
      <c r="G19" s="240"/>
      <c r="H19" s="240"/>
      <c r="I19" s="282"/>
      <c r="J19" s="283"/>
      <c r="K19" s="283"/>
      <c r="L19" s="283"/>
      <c r="M19" s="283"/>
    </row>
    <row r="20" spans="1:14" ht="30" customHeight="1">
      <c r="A20" s="365" t="s">
        <v>61</v>
      </c>
      <c r="B20" s="107" t="s">
        <v>196</v>
      </c>
      <c r="C20" s="337"/>
      <c r="D20" s="107"/>
      <c r="E20" s="107"/>
      <c r="F20" s="416"/>
      <c r="G20" s="416"/>
      <c r="H20" s="417"/>
      <c r="I20" s="61"/>
      <c r="J20" s="61"/>
      <c r="K20" s="57"/>
      <c r="L20" s="57"/>
      <c r="M20" s="57"/>
      <c r="N20" s="284"/>
    </row>
    <row r="21" spans="1:14" ht="30" customHeight="1">
      <c r="A21" s="365">
        <v>1</v>
      </c>
      <c r="B21" s="107"/>
      <c r="C21" s="337"/>
      <c r="D21" s="107"/>
      <c r="E21" s="107"/>
      <c r="F21" s="416"/>
      <c r="G21" s="416"/>
      <c r="H21" s="417"/>
      <c r="I21" s="61"/>
      <c r="J21" s="61"/>
      <c r="K21" s="57"/>
      <c r="L21" s="57"/>
      <c r="M21" s="57"/>
      <c r="N21" s="284"/>
    </row>
    <row r="22" spans="1:14" s="135" customFormat="1" ht="25.5">
      <c r="A22" s="285"/>
      <c r="B22" s="107" t="s">
        <v>203</v>
      </c>
      <c r="C22" s="337"/>
      <c r="D22" s="339"/>
      <c r="E22" s="339"/>
      <c r="F22" s="341"/>
      <c r="G22" s="341"/>
      <c r="H22" s="417"/>
    </row>
    <row r="23" spans="1:14" s="288" customFormat="1" ht="25.5">
      <c r="A23" s="365" t="s">
        <v>60</v>
      </c>
      <c r="B23" s="107" t="s">
        <v>788</v>
      </c>
      <c r="C23" s="337"/>
      <c r="D23" s="339"/>
      <c r="E23" s="339"/>
      <c r="F23" s="337"/>
      <c r="G23" s="337"/>
      <c r="H23" s="423"/>
    </row>
    <row r="24" spans="1:14" s="288" customFormat="1" ht="15">
      <c r="A24" s="365">
        <v>1</v>
      </c>
      <c r="B24" s="107"/>
      <c r="C24" s="337"/>
      <c r="D24" s="339"/>
      <c r="E24" s="339"/>
      <c r="F24" s="337"/>
      <c r="G24" s="337"/>
      <c r="H24" s="423"/>
    </row>
    <row r="25" spans="1:14" s="288" customFormat="1" ht="25.5">
      <c r="A25" s="285"/>
      <c r="B25" s="107" t="s">
        <v>203</v>
      </c>
      <c r="C25" s="287"/>
      <c r="D25" s="287"/>
      <c r="E25" s="287"/>
      <c r="F25" s="287"/>
      <c r="G25" s="287"/>
      <c r="H25" s="423"/>
    </row>
    <row r="26" spans="1:14" s="288" customFormat="1" ht="25.5">
      <c r="A26" s="365" t="s">
        <v>92</v>
      </c>
      <c r="B26" s="107" t="s">
        <v>789</v>
      </c>
      <c r="C26" s="339"/>
      <c r="D26" s="339"/>
      <c r="E26" s="339"/>
      <c r="F26" s="339"/>
      <c r="G26" s="339"/>
      <c r="H26" s="423"/>
    </row>
    <row r="27" spans="1:14" s="288" customFormat="1" ht="15">
      <c r="A27" s="365">
        <v>1</v>
      </c>
      <c r="B27" s="285"/>
      <c r="C27" s="340"/>
      <c r="D27" s="340"/>
      <c r="E27" s="340"/>
      <c r="F27" s="424"/>
      <c r="G27" s="424"/>
      <c r="H27" s="425"/>
    </row>
    <row r="28" spans="1:14" s="286" customFormat="1" ht="25.5">
      <c r="A28" s="285"/>
      <c r="B28" s="107" t="s">
        <v>203</v>
      </c>
      <c r="C28" s="341"/>
      <c r="D28" s="339"/>
      <c r="E28" s="339"/>
      <c r="F28" s="341"/>
      <c r="G28" s="341"/>
      <c r="H28" s="421"/>
    </row>
    <row r="29" spans="1:14" s="289" customFormat="1" ht="25.5">
      <c r="A29" s="365" t="s">
        <v>93</v>
      </c>
      <c r="B29" s="107" t="s">
        <v>242</v>
      </c>
      <c r="C29" s="337"/>
      <c r="D29" s="339"/>
      <c r="E29" s="339"/>
      <c r="F29" s="337"/>
      <c r="G29" s="337"/>
      <c r="H29" s="423"/>
    </row>
    <row r="30" spans="1:14" s="289" customFormat="1" ht="15">
      <c r="A30" s="365">
        <v>1</v>
      </c>
      <c r="B30" s="285"/>
      <c r="C30" s="342"/>
      <c r="D30" s="342"/>
      <c r="E30" s="342"/>
      <c r="F30" s="419"/>
      <c r="G30" s="419"/>
      <c r="H30" s="418"/>
    </row>
    <row r="31" spans="1:14" s="286" customFormat="1" ht="25.5">
      <c r="A31" s="107"/>
      <c r="B31" s="107" t="s">
        <v>203</v>
      </c>
      <c r="C31" s="339"/>
      <c r="D31" s="339"/>
      <c r="E31" s="339"/>
      <c r="F31" s="341"/>
      <c r="G31" s="341"/>
      <c r="H31" s="421"/>
    </row>
    <row r="32" spans="1:14" s="135" customFormat="1" ht="25.5">
      <c r="A32" s="365" t="s">
        <v>62</v>
      </c>
      <c r="B32" s="107" t="s">
        <v>239</v>
      </c>
      <c r="C32" s="341"/>
      <c r="D32" s="339"/>
      <c r="E32" s="339"/>
      <c r="F32" s="287"/>
      <c r="G32" s="287"/>
      <c r="H32" s="421"/>
      <c r="I32" s="333"/>
    </row>
    <row r="33" spans="1:13">
      <c r="A33" s="290"/>
      <c r="B33" s="290"/>
      <c r="C33" s="343"/>
      <c r="D33" s="344"/>
      <c r="E33" s="344"/>
      <c r="F33" s="343"/>
      <c r="G33" s="343"/>
      <c r="H33" s="420"/>
      <c r="I33" s="291"/>
      <c r="J33" s="292"/>
      <c r="K33" s="292"/>
      <c r="L33" s="292"/>
      <c r="M33" s="292"/>
    </row>
    <row r="34" spans="1:13">
      <c r="A34" s="888" t="s">
        <v>776</v>
      </c>
      <c r="B34" s="888"/>
      <c r="C34" s="888"/>
      <c r="D34" s="888"/>
      <c r="E34" s="888"/>
      <c r="F34" s="888"/>
      <c r="G34" s="888"/>
    </row>
    <row r="36" spans="1:13" ht="12.75" customHeight="1">
      <c r="A36" s="173" t="s">
        <v>373</v>
      </c>
      <c r="B36" s="173"/>
      <c r="C36" s="274"/>
      <c r="F36" s="293" t="s">
        <v>504</v>
      </c>
      <c r="G36" s="293"/>
      <c r="H36" s="294"/>
      <c r="I36" s="294"/>
      <c r="J36" s="294"/>
      <c r="K36" s="294"/>
      <c r="L36" s="294"/>
      <c r="M36" s="294"/>
    </row>
    <row r="37" spans="1:13">
      <c r="A37" s="175" t="s">
        <v>375</v>
      </c>
      <c r="B37" s="295"/>
      <c r="C37" s="274"/>
      <c r="F37" s="266" t="s">
        <v>376</v>
      </c>
      <c r="H37" s="294"/>
      <c r="I37" s="294"/>
      <c r="J37" s="294"/>
      <c r="K37" s="294"/>
      <c r="L37" s="294"/>
      <c r="M37" s="294"/>
    </row>
    <row r="38" spans="1:13">
      <c r="A38" s="178"/>
      <c r="B38" s="178"/>
      <c r="C38" s="274"/>
      <c r="D38" s="179"/>
      <c r="E38" s="179"/>
      <c r="F38" s="179"/>
      <c r="G38" s="179"/>
      <c r="I38" s="276"/>
      <c r="J38" s="277"/>
      <c r="K38" s="277"/>
      <c r="L38" s="277"/>
      <c r="M38" s="277"/>
    </row>
    <row r="39" spans="1:13">
      <c r="A39" s="178"/>
      <c r="B39" s="178"/>
      <c r="C39" s="274"/>
      <c r="D39" s="179"/>
      <c r="E39" s="179"/>
      <c r="F39" s="179"/>
      <c r="G39" s="179"/>
      <c r="I39" s="276"/>
      <c r="J39" s="277"/>
      <c r="K39" s="277"/>
      <c r="L39" s="277"/>
      <c r="M39" s="277"/>
    </row>
    <row r="40" spans="1:13">
      <c r="A40" s="178"/>
      <c r="B40" s="178"/>
      <c r="C40" s="274"/>
      <c r="D40" s="179"/>
      <c r="E40" s="179"/>
      <c r="F40" s="179"/>
      <c r="G40" s="179"/>
      <c r="I40" s="276"/>
      <c r="J40" s="277"/>
      <c r="K40" s="277"/>
      <c r="L40" s="277"/>
      <c r="M40" s="277"/>
    </row>
    <row r="41" spans="1:13">
      <c r="A41" s="178"/>
      <c r="B41" s="178"/>
      <c r="C41" s="274"/>
      <c r="D41" s="179"/>
      <c r="E41" s="179"/>
      <c r="F41" s="179"/>
      <c r="G41" s="179"/>
      <c r="I41" s="276"/>
      <c r="J41" s="277"/>
      <c r="K41" s="277"/>
      <c r="L41" s="277"/>
      <c r="M41" s="277"/>
    </row>
    <row r="42" spans="1:13">
      <c r="A42" s="178"/>
      <c r="B42" s="178"/>
      <c r="C42" s="274"/>
      <c r="D42" s="179"/>
      <c r="E42" s="179"/>
      <c r="F42" s="179"/>
      <c r="G42" s="179"/>
      <c r="I42" s="276"/>
      <c r="J42" s="277"/>
      <c r="K42" s="277"/>
      <c r="L42" s="277"/>
      <c r="M42" s="277"/>
    </row>
    <row r="43" spans="1:13">
      <c r="A43" s="178"/>
      <c r="B43" s="178"/>
      <c r="C43" s="274"/>
      <c r="D43" s="179"/>
      <c r="E43" s="179"/>
      <c r="F43" s="179"/>
      <c r="G43" s="179"/>
      <c r="I43" s="276"/>
      <c r="J43" s="277"/>
      <c r="K43" s="277"/>
      <c r="L43" s="277"/>
      <c r="M43" s="277"/>
    </row>
    <row r="44" spans="1:13">
      <c r="A44" s="178"/>
      <c r="B44" s="178"/>
      <c r="C44" s="274"/>
      <c r="D44" s="179"/>
      <c r="E44" s="179"/>
      <c r="F44" s="179"/>
      <c r="G44" s="179"/>
      <c r="I44" s="276"/>
      <c r="J44" s="277"/>
      <c r="K44" s="277"/>
      <c r="L44" s="277"/>
      <c r="M44" s="277"/>
    </row>
    <row r="45" spans="1:13">
      <c r="A45" s="178"/>
      <c r="B45" s="178"/>
      <c r="C45" s="274"/>
      <c r="D45" s="179"/>
      <c r="E45" s="179"/>
      <c r="F45" s="179"/>
      <c r="G45" s="179"/>
      <c r="I45" s="276"/>
      <c r="J45" s="277"/>
      <c r="K45" s="277"/>
      <c r="L45" s="277"/>
      <c r="M45" s="277"/>
    </row>
    <row r="46" spans="1:13">
      <c r="A46" s="178"/>
      <c r="B46" s="178"/>
      <c r="C46" s="274"/>
      <c r="D46" s="179"/>
      <c r="E46" s="179"/>
      <c r="F46" s="179"/>
      <c r="G46" s="179"/>
      <c r="I46" s="276"/>
      <c r="J46" s="277"/>
      <c r="K46" s="277"/>
      <c r="L46" s="277"/>
      <c r="M46" s="277"/>
    </row>
    <row r="47" spans="1:13">
      <c r="A47" s="178"/>
      <c r="B47" s="178"/>
      <c r="C47" s="274"/>
      <c r="D47" s="179"/>
      <c r="E47" s="179"/>
      <c r="F47" s="179"/>
      <c r="G47" s="179"/>
      <c r="I47" s="276"/>
      <c r="J47" s="277"/>
      <c r="K47" s="277"/>
      <c r="L47" s="277"/>
      <c r="M47" s="277"/>
    </row>
    <row r="48" spans="1:13">
      <c r="A48" s="296"/>
      <c r="B48" s="296"/>
      <c r="C48" s="297"/>
      <c r="D48" s="179"/>
      <c r="E48" s="179"/>
      <c r="F48" s="179"/>
      <c r="G48" s="179"/>
      <c r="H48" s="366"/>
      <c r="I48" s="276"/>
      <c r="J48" s="277"/>
      <c r="K48" s="277"/>
      <c r="L48" s="277"/>
      <c r="M48" s="277"/>
    </row>
    <row r="49" spans="1:13">
      <c r="A49" s="171" t="s">
        <v>665</v>
      </c>
      <c r="B49" s="171"/>
      <c r="C49" s="274"/>
      <c r="D49" s="298"/>
      <c r="E49" s="298"/>
      <c r="F49" s="180" t="s">
        <v>377</v>
      </c>
      <c r="G49" s="180"/>
      <c r="H49" s="367"/>
      <c r="I49" s="299"/>
      <c r="J49" s="298"/>
      <c r="K49" s="298"/>
      <c r="L49" s="298"/>
      <c r="M49" s="298"/>
    </row>
    <row r="50" spans="1:13">
      <c r="A50" s="181" t="s">
        <v>952</v>
      </c>
      <c r="B50" s="181"/>
      <c r="C50" s="274"/>
      <c r="D50" s="300"/>
      <c r="E50" s="300"/>
      <c r="F50" s="263"/>
      <c r="G50" s="263"/>
      <c r="H50" s="300"/>
      <c r="I50" s="301"/>
      <c r="J50" s="300"/>
      <c r="K50" s="300"/>
      <c r="L50" s="300"/>
      <c r="M50" s="300"/>
    </row>
    <row r="51" spans="1:13">
      <c r="A51" s="175" t="s">
        <v>662</v>
      </c>
      <c r="B51" s="175"/>
      <c r="C51" s="274"/>
      <c r="D51" s="302"/>
      <c r="E51" s="302"/>
      <c r="F51" s="303"/>
      <c r="G51" s="303"/>
      <c r="H51" s="300"/>
      <c r="I51" s="301"/>
      <c r="J51" s="300"/>
      <c r="K51" s="300"/>
      <c r="L51" s="300"/>
      <c r="M51" s="300"/>
    </row>
  </sheetData>
  <mergeCells count="19">
    <mergeCell ref="A34:G34"/>
    <mergeCell ref="A1:H1"/>
    <mergeCell ref="A2:H2"/>
    <mergeCell ref="A3:H3"/>
    <mergeCell ref="A4:H4"/>
    <mergeCell ref="A6:B6"/>
    <mergeCell ref="C6:H6"/>
    <mergeCell ref="H12:H13"/>
    <mergeCell ref="A7:B7"/>
    <mergeCell ref="A8:B8"/>
    <mergeCell ref="A9:B9"/>
    <mergeCell ref="C7:H7"/>
    <mergeCell ref="C8:H8"/>
    <mergeCell ref="C9:H9"/>
    <mergeCell ref="A12:A13"/>
    <mergeCell ref="B12:B13"/>
    <mergeCell ref="C12:C13"/>
    <mergeCell ref="D12:E12"/>
    <mergeCell ref="F12:G12"/>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showGridLines="0" view="pageBreakPreview" topLeftCell="D1" zoomScaleSheetLayoutView="100" workbookViewId="0">
      <selection activeCell="H9" sqref="H9"/>
    </sheetView>
  </sheetViews>
  <sheetFormatPr defaultColWidth="9.140625" defaultRowHeight="12.75"/>
  <cols>
    <col min="1" max="1" width="0.140625" style="182" hidden="1" customWidth="1"/>
    <col min="2" max="2" width="6.85546875" style="192" customWidth="1"/>
    <col min="3" max="3" width="47.85546875" style="191" customWidth="1"/>
    <col min="4" max="4" width="14.85546875" style="170" customWidth="1"/>
    <col min="5" max="5" width="12.140625" style="170" hidden="1" customWidth="1"/>
    <col min="6" max="7" width="22.5703125" style="142" customWidth="1"/>
    <col min="8" max="9" width="24" style="170" customWidth="1"/>
    <col min="10" max="16384" width="9.140625" style="170"/>
  </cols>
  <sheetData>
    <row r="1" spans="1:9" s="538" customFormat="1" ht="30.6" customHeight="1">
      <c r="B1" s="750" t="s">
        <v>656</v>
      </c>
      <c r="C1" s="750"/>
      <c r="D1" s="750"/>
      <c r="E1" s="750"/>
      <c r="F1" s="750"/>
      <c r="G1" s="750"/>
      <c r="H1" s="750"/>
      <c r="I1" s="750"/>
    </row>
    <row r="2" spans="1:9" s="538" customFormat="1" ht="32.25" customHeight="1">
      <c r="B2" s="751" t="s">
        <v>634</v>
      </c>
      <c r="C2" s="751"/>
      <c r="D2" s="751"/>
      <c r="E2" s="751"/>
      <c r="F2" s="751"/>
      <c r="G2" s="751"/>
      <c r="H2" s="751"/>
      <c r="I2" s="751"/>
    </row>
    <row r="3" spans="1:9" s="53" customFormat="1" ht="40.15" customHeight="1">
      <c r="B3" s="752" t="s">
        <v>279</v>
      </c>
      <c r="C3" s="752"/>
      <c r="D3" s="752"/>
      <c r="E3" s="752"/>
      <c r="F3" s="752"/>
      <c r="G3" s="752"/>
      <c r="H3" s="752"/>
      <c r="I3" s="752"/>
    </row>
    <row r="4" spans="1:9" s="53" customFormat="1" ht="12.75" customHeight="1">
      <c r="B4" s="753" t="s">
        <v>1076</v>
      </c>
      <c r="C4" s="754"/>
      <c r="D4" s="754"/>
      <c r="E4" s="754"/>
      <c r="F4" s="754"/>
      <c r="G4" s="754"/>
      <c r="H4" s="754"/>
      <c r="I4" s="754"/>
    </row>
    <row r="5" spans="1:9" s="53" customFormat="1" ht="4.5" customHeight="1">
      <c r="B5" s="141"/>
      <c r="C5" s="631"/>
      <c r="D5" s="140"/>
      <c r="E5" s="140"/>
      <c r="F5" s="142"/>
      <c r="G5" s="142"/>
      <c r="H5" s="140"/>
      <c r="I5" s="140"/>
    </row>
    <row r="6" spans="1:9" s="53" customFormat="1" ht="30" customHeight="1">
      <c r="B6" s="143" t="s">
        <v>280</v>
      </c>
      <c r="C6" s="632" t="s">
        <v>698</v>
      </c>
      <c r="D6" s="745" t="s">
        <v>1062</v>
      </c>
      <c r="E6" s="745"/>
      <c r="F6" s="745"/>
      <c r="G6" s="745"/>
      <c r="I6" s="144"/>
    </row>
    <row r="7" spans="1:9" s="53" customFormat="1" ht="30" customHeight="1">
      <c r="B7" s="143" t="s">
        <v>281</v>
      </c>
      <c r="C7" s="632" t="s">
        <v>700</v>
      </c>
      <c r="D7" s="746" t="s">
        <v>705</v>
      </c>
      <c r="E7" s="746"/>
      <c r="F7" s="746"/>
      <c r="G7" s="746"/>
      <c r="H7" s="746"/>
      <c r="I7" s="144"/>
    </row>
    <row r="8" spans="1:9" s="53" customFormat="1" ht="30" customHeight="1">
      <c r="B8" s="143" t="s">
        <v>282</v>
      </c>
      <c r="C8" s="632" t="s">
        <v>702</v>
      </c>
      <c r="D8" s="745" t="s">
        <v>1065</v>
      </c>
      <c r="E8" s="745"/>
      <c r="F8" s="745"/>
      <c r="G8" s="745"/>
      <c r="I8" s="144"/>
    </row>
    <row r="9" spans="1:9" s="53" customFormat="1" ht="30" customHeight="1">
      <c r="B9" s="145" t="s">
        <v>419</v>
      </c>
      <c r="C9" s="630" t="s">
        <v>993</v>
      </c>
      <c r="D9" s="536" t="s">
        <v>1066</v>
      </c>
      <c r="E9" s="616"/>
      <c r="F9" s="616"/>
      <c r="G9" s="616"/>
      <c r="I9" s="144"/>
    </row>
    <row r="10" spans="1:9" s="53" customFormat="1" ht="30" customHeight="1">
      <c r="B10" s="145" t="s">
        <v>422</v>
      </c>
      <c r="C10" s="632" t="s">
        <v>704</v>
      </c>
      <c r="D10" s="746" t="s">
        <v>1078</v>
      </c>
      <c r="E10" s="746"/>
      <c r="F10" s="746"/>
      <c r="G10" s="746"/>
      <c r="I10" s="634"/>
    </row>
    <row r="11" spans="1:9" s="53" customFormat="1">
      <c r="A11" s="509"/>
      <c r="B11" s="141"/>
      <c r="C11" s="631"/>
      <c r="D11" s="140"/>
      <c r="E11" s="140"/>
      <c r="F11" s="142"/>
      <c r="G11" s="142"/>
      <c r="H11" s="140"/>
      <c r="I11" s="146" t="s">
        <v>503</v>
      </c>
    </row>
    <row r="12" spans="1:9" s="53" customFormat="1" ht="26.25" customHeight="1">
      <c r="B12" s="747" t="s">
        <v>283</v>
      </c>
      <c r="C12" s="748" t="s">
        <v>284</v>
      </c>
      <c r="D12" s="747" t="s">
        <v>285</v>
      </c>
      <c r="E12" s="618"/>
      <c r="F12" s="744" t="s">
        <v>286</v>
      </c>
      <c r="G12" s="744"/>
      <c r="H12" s="744" t="s">
        <v>610</v>
      </c>
      <c r="I12" s="744"/>
    </row>
    <row r="13" spans="1:9" s="53" customFormat="1" ht="84.75" customHeight="1">
      <c r="B13" s="748"/>
      <c r="C13" s="748"/>
      <c r="D13" s="748"/>
      <c r="E13" s="619"/>
      <c r="F13" s="147" t="s">
        <v>499</v>
      </c>
      <c r="G13" s="147" t="s">
        <v>500</v>
      </c>
      <c r="H13" s="148" t="s">
        <v>501</v>
      </c>
      <c r="I13" s="148" t="s">
        <v>502</v>
      </c>
    </row>
    <row r="14" spans="1:9" s="53" customFormat="1" ht="35.25" customHeight="1">
      <c r="B14" s="619" t="s">
        <v>288</v>
      </c>
      <c r="C14" s="149" t="s">
        <v>544</v>
      </c>
      <c r="D14" s="150" t="s">
        <v>289</v>
      </c>
      <c r="E14" s="150"/>
      <c r="F14" s="102">
        <v>-1379602823</v>
      </c>
      <c r="G14" s="102">
        <v>-4424707835</v>
      </c>
      <c r="H14" s="102"/>
      <c r="I14" s="102"/>
    </row>
    <row r="15" spans="1:9" s="53" customFormat="1" ht="35.25" customHeight="1">
      <c r="A15" s="53" t="s">
        <v>290</v>
      </c>
      <c r="B15" s="151" t="s">
        <v>291</v>
      </c>
      <c r="C15" s="152" t="s">
        <v>670</v>
      </c>
      <c r="D15" s="153" t="s">
        <v>292</v>
      </c>
      <c r="E15" s="153"/>
      <c r="F15" s="104">
        <v>497960000</v>
      </c>
      <c r="G15" s="104">
        <v>595660000</v>
      </c>
      <c r="H15" s="104"/>
      <c r="I15" s="104"/>
    </row>
    <row r="16" spans="1:9" s="53" customFormat="1" ht="35.25" customHeight="1">
      <c r="A16" s="53" t="s">
        <v>293</v>
      </c>
      <c r="B16" s="151" t="s">
        <v>294</v>
      </c>
      <c r="C16" s="152" t="s">
        <v>671</v>
      </c>
      <c r="D16" s="153" t="s">
        <v>295</v>
      </c>
      <c r="E16" s="153"/>
      <c r="F16" s="104">
        <v>243177</v>
      </c>
      <c r="G16" s="104">
        <v>340815</v>
      </c>
      <c r="H16" s="104"/>
      <c r="I16" s="104"/>
    </row>
    <row r="17" spans="1:9" s="53" customFormat="1" ht="35.25" customHeight="1">
      <c r="A17" s="53" t="s">
        <v>296</v>
      </c>
      <c r="B17" s="151" t="s">
        <v>297</v>
      </c>
      <c r="C17" s="54" t="s">
        <v>672</v>
      </c>
      <c r="D17" s="153"/>
      <c r="E17" s="153"/>
      <c r="F17" s="104"/>
      <c r="G17" s="104"/>
      <c r="H17" s="104"/>
      <c r="I17" s="104"/>
    </row>
    <row r="18" spans="1:9" s="53" customFormat="1" ht="35.25" customHeight="1">
      <c r="A18" s="53" t="s">
        <v>298</v>
      </c>
      <c r="B18" s="151" t="s">
        <v>299</v>
      </c>
      <c r="C18" s="152" t="s">
        <v>537</v>
      </c>
      <c r="D18" s="153" t="s">
        <v>300</v>
      </c>
      <c r="E18" s="153"/>
      <c r="F18" s="104"/>
      <c r="G18" s="104">
        <v>-63042455</v>
      </c>
      <c r="H18" s="104"/>
      <c r="I18" s="104"/>
    </row>
    <row r="19" spans="1:9" s="53" customFormat="1" ht="35.25" customHeight="1">
      <c r="B19" s="151"/>
      <c r="C19" s="55" t="s">
        <v>537</v>
      </c>
      <c r="D19" s="154"/>
      <c r="E19" s="154"/>
      <c r="F19" s="104"/>
      <c r="G19" s="104">
        <v>-63042455</v>
      </c>
      <c r="H19" s="104"/>
      <c r="I19" s="104"/>
    </row>
    <row r="20" spans="1:9" s="53" customFormat="1" ht="35.25" customHeight="1">
      <c r="B20" s="151"/>
      <c r="C20" s="55" t="s">
        <v>696</v>
      </c>
      <c r="D20" s="154"/>
      <c r="E20" s="154"/>
      <c r="F20" s="104"/>
      <c r="G20" s="104"/>
      <c r="H20" s="104"/>
      <c r="I20" s="104"/>
    </row>
    <row r="21" spans="1:9" s="53" customFormat="1" ht="35.25" customHeight="1">
      <c r="B21" s="151"/>
      <c r="C21" s="55" t="s">
        <v>743</v>
      </c>
      <c r="D21" s="154"/>
      <c r="E21" s="154"/>
      <c r="F21" s="104"/>
      <c r="G21" s="104"/>
      <c r="H21" s="104"/>
      <c r="I21" s="104"/>
    </row>
    <row r="22" spans="1:9" s="53" customFormat="1" ht="51.75" customHeight="1">
      <c r="A22" s="53" t="s">
        <v>301</v>
      </c>
      <c r="B22" s="151" t="s">
        <v>302</v>
      </c>
      <c r="C22" s="152" t="s">
        <v>673</v>
      </c>
      <c r="D22" s="153" t="s">
        <v>303</v>
      </c>
      <c r="E22" s="153"/>
      <c r="F22" s="104">
        <v>-1877806000</v>
      </c>
      <c r="G22" s="104">
        <v>-4957666195</v>
      </c>
      <c r="H22" s="104"/>
      <c r="I22" s="104"/>
    </row>
    <row r="23" spans="1:9" s="155" customFormat="1" ht="35.25" customHeight="1">
      <c r="A23" s="53" t="s">
        <v>304</v>
      </c>
      <c r="B23" s="151" t="s">
        <v>305</v>
      </c>
      <c r="C23" s="152" t="s">
        <v>674</v>
      </c>
      <c r="D23" s="153" t="s">
        <v>306</v>
      </c>
      <c r="E23" s="153"/>
      <c r="F23" s="104"/>
      <c r="G23" s="104"/>
      <c r="H23" s="104"/>
      <c r="I23" s="104"/>
    </row>
    <row r="24" spans="1:9" s="155" customFormat="1" ht="48" customHeight="1">
      <c r="A24" s="53" t="s">
        <v>307</v>
      </c>
      <c r="B24" s="151" t="s">
        <v>308</v>
      </c>
      <c r="C24" s="152" t="s">
        <v>675</v>
      </c>
      <c r="D24" s="153" t="s">
        <v>309</v>
      </c>
      <c r="E24" s="153"/>
      <c r="F24" s="104"/>
      <c r="G24" s="104"/>
      <c r="H24" s="104"/>
      <c r="I24" s="104"/>
    </row>
    <row r="25" spans="1:9" s="155" customFormat="1" ht="35.25" customHeight="1">
      <c r="A25" s="53"/>
      <c r="B25" s="151" t="s">
        <v>310</v>
      </c>
      <c r="C25" s="152" t="s">
        <v>676</v>
      </c>
      <c r="D25" s="153" t="s">
        <v>311</v>
      </c>
      <c r="E25" s="153"/>
      <c r="F25" s="104"/>
      <c r="G25" s="104"/>
      <c r="H25" s="104"/>
      <c r="I25" s="104"/>
    </row>
    <row r="26" spans="1:9" s="53" customFormat="1" ht="35.25" customHeight="1">
      <c r="B26" s="156" t="s">
        <v>312</v>
      </c>
      <c r="C26" s="149" t="s">
        <v>313</v>
      </c>
      <c r="D26" s="150" t="s">
        <v>314</v>
      </c>
      <c r="E26" s="150"/>
      <c r="F26" s="102">
        <v>331</v>
      </c>
      <c r="G26" s="102">
        <v>6225718</v>
      </c>
      <c r="H26" s="102"/>
      <c r="I26" s="102"/>
    </row>
    <row r="27" spans="1:9" s="53" customFormat="1" ht="35.25" customHeight="1">
      <c r="A27" s="53" t="s">
        <v>315</v>
      </c>
      <c r="B27" s="157" t="s">
        <v>316</v>
      </c>
      <c r="C27" s="152" t="s">
        <v>677</v>
      </c>
      <c r="D27" s="153" t="s">
        <v>317</v>
      </c>
      <c r="E27" s="153"/>
      <c r="F27" s="104">
        <v>331</v>
      </c>
      <c r="G27" s="104">
        <v>6225718</v>
      </c>
      <c r="H27" s="104"/>
      <c r="I27" s="104"/>
    </row>
    <row r="28" spans="1:9" s="53" customFormat="1" ht="35.25" customHeight="1">
      <c r="A28" s="53" t="s">
        <v>318</v>
      </c>
      <c r="B28" s="158"/>
      <c r="C28" s="54" t="s">
        <v>319</v>
      </c>
      <c r="D28" s="154">
        <v>11.1</v>
      </c>
      <c r="E28" s="154"/>
      <c r="F28" s="104">
        <v>331</v>
      </c>
      <c r="G28" s="104">
        <v>6225718</v>
      </c>
      <c r="H28" s="104"/>
      <c r="I28" s="104"/>
    </row>
    <row r="29" spans="1:9" s="53" customFormat="1" ht="35.25" customHeight="1">
      <c r="B29" s="158"/>
      <c r="C29" s="54" t="s">
        <v>612</v>
      </c>
      <c r="D29" s="154">
        <v>11.2</v>
      </c>
      <c r="E29" s="154"/>
      <c r="F29" s="104"/>
      <c r="G29" s="104"/>
      <c r="H29" s="104"/>
      <c r="I29" s="104"/>
    </row>
    <row r="30" spans="1:9" s="53" customFormat="1" ht="35.25" customHeight="1">
      <c r="A30" s="53" t="s">
        <v>320</v>
      </c>
      <c r="B30" s="157" t="s">
        <v>321</v>
      </c>
      <c r="C30" s="149" t="s">
        <v>678</v>
      </c>
      <c r="D30" s="153" t="s">
        <v>322</v>
      </c>
      <c r="E30" s="153"/>
      <c r="F30" s="102"/>
      <c r="G30" s="102"/>
      <c r="H30" s="102"/>
      <c r="I30" s="102"/>
    </row>
    <row r="31" spans="1:9" s="53" customFormat="1" ht="35.25" customHeight="1">
      <c r="B31" s="156" t="s">
        <v>323</v>
      </c>
      <c r="C31" s="149" t="s">
        <v>324</v>
      </c>
      <c r="D31" s="150" t="s">
        <v>325</v>
      </c>
      <c r="E31" s="150"/>
      <c r="F31" s="102">
        <v>115688199</v>
      </c>
      <c r="G31" s="102">
        <v>589725345</v>
      </c>
      <c r="H31" s="102"/>
      <c r="I31" s="102"/>
    </row>
    <row r="32" spans="1:9" s="159" customFormat="1" ht="35.25" customHeight="1">
      <c r="A32" s="53" t="s">
        <v>326</v>
      </c>
      <c r="B32" s="157" t="s">
        <v>327</v>
      </c>
      <c r="C32" s="152" t="s">
        <v>679</v>
      </c>
      <c r="D32" s="153" t="s">
        <v>328</v>
      </c>
      <c r="E32" s="153"/>
      <c r="F32" s="104">
        <v>33715110</v>
      </c>
      <c r="G32" s="104">
        <v>171333627</v>
      </c>
      <c r="H32" s="104"/>
      <c r="I32" s="104"/>
    </row>
    <row r="33" spans="1:9" s="159" customFormat="1" ht="35.25" customHeight="1">
      <c r="A33" s="53"/>
      <c r="B33" s="157" t="s">
        <v>329</v>
      </c>
      <c r="C33" s="152" t="s">
        <v>680</v>
      </c>
      <c r="D33" s="153" t="s">
        <v>330</v>
      </c>
      <c r="E33" s="153"/>
      <c r="F33" s="104">
        <v>20414948</v>
      </c>
      <c r="G33" s="104">
        <v>104152718</v>
      </c>
      <c r="H33" s="104"/>
      <c r="I33" s="104"/>
    </row>
    <row r="34" spans="1:9" s="159" customFormat="1" ht="35.25" customHeight="1">
      <c r="A34" s="53" t="s">
        <v>331</v>
      </c>
      <c r="B34" s="160"/>
      <c r="C34" s="54" t="s">
        <v>332</v>
      </c>
      <c r="D34" s="199" t="s">
        <v>745</v>
      </c>
      <c r="E34" s="161"/>
      <c r="F34" s="104">
        <v>20000000</v>
      </c>
      <c r="G34" s="104">
        <v>100000000</v>
      </c>
      <c r="H34" s="104"/>
      <c r="I34" s="104"/>
    </row>
    <row r="35" spans="1:9" s="159" customFormat="1" ht="35.25" customHeight="1">
      <c r="A35" s="53" t="s">
        <v>333</v>
      </c>
      <c r="B35" s="160"/>
      <c r="C35" s="54" t="s">
        <v>545</v>
      </c>
      <c r="D35" s="199" t="s">
        <v>746</v>
      </c>
      <c r="E35" s="161"/>
      <c r="F35" s="104">
        <v>109</v>
      </c>
      <c r="G35" s="104">
        <v>2054487</v>
      </c>
      <c r="H35" s="104"/>
      <c r="I35" s="104"/>
    </row>
    <row r="36" spans="1:9" s="159" customFormat="1" ht="115.5" customHeight="1">
      <c r="A36" s="53"/>
      <c r="B36" s="160"/>
      <c r="C36" s="54" t="s">
        <v>632</v>
      </c>
      <c r="D36" s="199" t="s">
        <v>747</v>
      </c>
      <c r="E36" s="161"/>
      <c r="F36" s="104"/>
      <c r="G36" s="104"/>
      <c r="H36" s="104"/>
      <c r="I36" s="104"/>
    </row>
    <row r="37" spans="1:9" s="159" customFormat="1" ht="35.25" customHeight="1">
      <c r="A37" s="53"/>
      <c r="B37" s="160"/>
      <c r="C37" s="54" t="s">
        <v>177</v>
      </c>
      <c r="D37" s="199" t="s">
        <v>748</v>
      </c>
      <c r="E37" s="161"/>
      <c r="F37" s="104">
        <v>414839</v>
      </c>
      <c r="G37" s="104">
        <v>2098231</v>
      </c>
      <c r="H37" s="104"/>
      <c r="I37" s="104"/>
    </row>
    <row r="38" spans="1:9" s="155" customFormat="1" ht="35.25" customHeight="1">
      <c r="A38" s="53" t="s">
        <v>334</v>
      </c>
      <c r="B38" s="157" t="s">
        <v>335</v>
      </c>
      <c r="C38" s="152" t="s">
        <v>681</v>
      </c>
      <c r="D38" s="153" t="s">
        <v>336</v>
      </c>
      <c r="E38" s="153"/>
      <c r="F38" s="104">
        <v>5500000</v>
      </c>
      <c r="G38" s="104">
        <v>27500000</v>
      </c>
      <c r="H38" s="104"/>
      <c r="I38" s="104"/>
    </row>
    <row r="39" spans="1:9" s="155" customFormat="1" ht="35.25" customHeight="1">
      <c r="A39" s="53" t="s">
        <v>337</v>
      </c>
      <c r="B39" s="157" t="s">
        <v>338</v>
      </c>
      <c r="C39" s="152" t="s">
        <v>682</v>
      </c>
      <c r="D39" s="153" t="s">
        <v>339</v>
      </c>
      <c r="E39" s="153"/>
      <c r="F39" s="104">
        <v>16500000</v>
      </c>
      <c r="G39" s="104">
        <v>82500000</v>
      </c>
      <c r="H39" s="104"/>
      <c r="I39" s="104"/>
    </row>
    <row r="40" spans="1:9" s="155" customFormat="1" ht="35.25" customHeight="1">
      <c r="A40" s="53" t="s">
        <v>340</v>
      </c>
      <c r="B40" s="157" t="s">
        <v>341</v>
      </c>
      <c r="C40" s="152" t="s">
        <v>683</v>
      </c>
      <c r="D40" s="153" t="s">
        <v>342</v>
      </c>
      <c r="E40" s="153"/>
      <c r="F40" s="104">
        <v>11000000</v>
      </c>
      <c r="G40" s="104">
        <v>55000000</v>
      </c>
      <c r="H40" s="104"/>
      <c r="I40" s="104"/>
    </row>
    <row r="41" spans="1:9" s="155" customFormat="1" ht="35.25" customHeight="1">
      <c r="A41" s="53"/>
      <c r="B41" s="157" t="s">
        <v>343</v>
      </c>
      <c r="C41" s="152" t="s">
        <v>684</v>
      </c>
      <c r="D41" s="153" t="s">
        <v>344</v>
      </c>
      <c r="E41" s="153"/>
      <c r="F41" s="104">
        <v>7417323</v>
      </c>
      <c r="G41" s="104">
        <v>44843402</v>
      </c>
      <c r="H41" s="104"/>
      <c r="I41" s="104"/>
    </row>
    <row r="42" spans="1:9" s="155" customFormat="1" ht="35.25" customHeight="1">
      <c r="A42" s="53" t="s">
        <v>345</v>
      </c>
      <c r="B42" s="157" t="s">
        <v>346</v>
      </c>
      <c r="C42" s="152" t="s">
        <v>685</v>
      </c>
      <c r="D42" s="153" t="s">
        <v>347</v>
      </c>
      <c r="E42" s="153"/>
      <c r="F42" s="104"/>
      <c r="G42" s="104"/>
      <c r="H42" s="104"/>
      <c r="I42" s="104"/>
    </row>
    <row r="43" spans="1:9" s="155" customFormat="1" ht="35.25" customHeight="1">
      <c r="A43" s="53" t="s">
        <v>348</v>
      </c>
      <c r="B43" s="157" t="s">
        <v>349</v>
      </c>
      <c r="C43" s="152" t="s">
        <v>686</v>
      </c>
      <c r="D43" s="153" t="s">
        <v>350</v>
      </c>
      <c r="E43" s="153"/>
      <c r="F43" s="104">
        <v>7338077</v>
      </c>
      <c r="G43" s="104">
        <v>35743537</v>
      </c>
      <c r="H43" s="104"/>
      <c r="I43" s="104"/>
    </row>
    <row r="44" spans="1:9" s="155" customFormat="1" ht="35.25" customHeight="1">
      <c r="A44" s="53" t="s">
        <v>351</v>
      </c>
      <c r="B44" s="157" t="s">
        <v>352</v>
      </c>
      <c r="C44" s="152" t="s">
        <v>687</v>
      </c>
      <c r="D44" s="153" t="s">
        <v>353</v>
      </c>
      <c r="E44" s="153"/>
      <c r="F44" s="104"/>
      <c r="G44" s="104"/>
      <c r="H44" s="104"/>
      <c r="I44" s="104"/>
    </row>
    <row r="45" spans="1:9" s="155" customFormat="1" ht="35.25" customHeight="1">
      <c r="A45" s="155" t="s">
        <v>354</v>
      </c>
      <c r="B45" s="157" t="s">
        <v>355</v>
      </c>
      <c r="C45" s="152" t="s">
        <v>688</v>
      </c>
      <c r="D45" s="153" t="s">
        <v>356</v>
      </c>
      <c r="E45" s="153"/>
      <c r="F45" s="104">
        <v>13802741</v>
      </c>
      <c r="G45" s="104">
        <v>68652061</v>
      </c>
      <c r="H45" s="104"/>
      <c r="I45" s="104"/>
    </row>
    <row r="46" spans="1:9" s="155" customFormat="1" ht="35.25" customHeight="1">
      <c r="A46" s="53" t="s">
        <v>357</v>
      </c>
      <c r="B46" s="162"/>
      <c r="C46" s="55" t="s">
        <v>689</v>
      </c>
      <c r="D46" s="199" t="s">
        <v>749</v>
      </c>
      <c r="E46" s="161"/>
      <c r="F46" s="104"/>
      <c r="G46" s="104"/>
      <c r="H46" s="104"/>
      <c r="I46" s="104"/>
    </row>
    <row r="47" spans="1:9" s="155" customFormat="1" ht="35.25" customHeight="1">
      <c r="A47" s="53"/>
      <c r="B47" s="162"/>
      <c r="C47" s="55" t="s">
        <v>505</v>
      </c>
      <c r="D47" s="199" t="s">
        <v>750</v>
      </c>
      <c r="E47" s="161"/>
      <c r="F47" s="104"/>
      <c r="G47" s="104"/>
      <c r="H47" s="104"/>
      <c r="I47" s="104"/>
    </row>
    <row r="48" spans="1:9" s="155" customFormat="1" ht="35.25" customHeight="1">
      <c r="A48" s="53"/>
      <c r="B48" s="162"/>
      <c r="C48" s="55" t="s">
        <v>187</v>
      </c>
      <c r="D48" s="199" t="s">
        <v>751</v>
      </c>
      <c r="E48" s="161"/>
      <c r="F48" s="104"/>
      <c r="G48" s="104"/>
      <c r="H48" s="104"/>
      <c r="I48" s="104"/>
    </row>
    <row r="49" spans="1:9" s="155" customFormat="1" ht="35.25" customHeight="1">
      <c r="A49" s="53"/>
      <c r="B49" s="162"/>
      <c r="C49" s="55" t="s">
        <v>615</v>
      </c>
      <c r="D49" s="199" t="s">
        <v>752</v>
      </c>
      <c r="E49" s="161"/>
      <c r="F49" s="104"/>
      <c r="G49" s="104"/>
      <c r="H49" s="104"/>
      <c r="I49" s="104"/>
    </row>
    <row r="50" spans="1:9" s="155" customFormat="1" ht="35.25" customHeight="1">
      <c r="A50" s="53"/>
      <c r="B50" s="162"/>
      <c r="C50" s="55" t="s">
        <v>358</v>
      </c>
      <c r="D50" s="199" t="s">
        <v>753</v>
      </c>
      <c r="E50" s="161"/>
      <c r="F50" s="104">
        <v>11000000</v>
      </c>
      <c r="G50" s="104">
        <v>55000000</v>
      </c>
      <c r="H50" s="104"/>
      <c r="I50" s="104"/>
    </row>
    <row r="51" spans="1:9" s="155" customFormat="1" ht="44.25" customHeight="1">
      <c r="A51" s="53"/>
      <c r="B51" s="162"/>
      <c r="C51" s="55" t="s">
        <v>275</v>
      </c>
      <c r="D51" s="199" t="s">
        <v>754</v>
      </c>
      <c r="E51" s="161"/>
      <c r="F51" s="104"/>
      <c r="G51" s="104"/>
      <c r="H51" s="104"/>
      <c r="I51" s="104"/>
    </row>
    <row r="52" spans="1:9" s="155" customFormat="1" ht="47.25" customHeight="1">
      <c r="A52" s="53"/>
      <c r="B52" s="162"/>
      <c r="C52" s="55" t="s">
        <v>761</v>
      </c>
      <c r="D52" s="199" t="s">
        <v>755</v>
      </c>
      <c r="E52" s="161"/>
      <c r="F52" s="104">
        <v>2802741</v>
      </c>
      <c r="G52" s="104">
        <v>13652061</v>
      </c>
      <c r="H52" s="104"/>
      <c r="I52" s="104"/>
    </row>
    <row r="53" spans="1:9" s="155" customFormat="1" ht="35.25" customHeight="1">
      <c r="A53" s="53"/>
      <c r="B53" s="162"/>
      <c r="C53" s="55" t="s">
        <v>266</v>
      </c>
      <c r="D53" s="199" t="s">
        <v>756</v>
      </c>
      <c r="E53" s="161"/>
      <c r="F53" s="104"/>
      <c r="G53" s="104"/>
      <c r="H53" s="104"/>
      <c r="I53" s="104"/>
    </row>
    <row r="54" spans="1:9" s="155" customFormat="1" ht="35.25" customHeight="1">
      <c r="A54" s="53" t="s">
        <v>359</v>
      </c>
      <c r="B54" s="162"/>
      <c r="C54" s="55" t="s">
        <v>360</v>
      </c>
      <c r="D54" s="199" t="s">
        <v>985</v>
      </c>
      <c r="E54" s="161"/>
      <c r="F54" s="104"/>
      <c r="G54" s="104"/>
      <c r="H54" s="104"/>
      <c r="I54" s="104"/>
    </row>
    <row r="55" spans="1:9" s="155" customFormat="1" ht="51.75" customHeight="1">
      <c r="B55" s="163" t="s">
        <v>91</v>
      </c>
      <c r="C55" s="149" t="s">
        <v>361</v>
      </c>
      <c r="D55" s="156">
        <v>23</v>
      </c>
      <c r="E55" s="156"/>
      <c r="F55" s="102">
        <v>-1495291353</v>
      </c>
      <c r="G55" s="102">
        <v>-5020658898</v>
      </c>
      <c r="H55" s="102"/>
      <c r="I55" s="102"/>
    </row>
    <row r="56" spans="1:9" s="155" customFormat="1" ht="35.25" customHeight="1">
      <c r="B56" s="163" t="s">
        <v>92</v>
      </c>
      <c r="C56" s="149" t="s">
        <v>362</v>
      </c>
      <c r="D56" s="150" t="s">
        <v>363</v>
      </c>
      <c r="E56" s="150"/>
      <c r="F56" s="104"/>
      <c r="G56" s="104"/>
      <c r="H56" s="104"/>
      <c r="I56" s="104"/>
    </row>
    <row r="57" spans="1:9" s="155" customFormat="1" ht="35.25" customHeight="1">
      <c r="A57" s="53" t="s">
        <v>364</v>
      </c>
      <c r="B57" s="157" t="s">
        <v>365</v>
      </c>
      <c r="C57" s="152" t="s">
        <v>690</v>
      </c>
      <c r="D57" s="153" t="s">
        <v>366</v>
      </c>
      <c r="E57" s="153"/>
      <c r="F57" s="104"/>
      <c r="G57" s="104"/>
      <c r="H57" s="104"/>
      <c r="I57" s="104"/>
    </row>
    <row r="58" spans="1:9" s="155" customFormat="1" ht="35.25" customHeight="1">
      <c r="A58" s="53" t="s">
        <v>367</v>
      </c>
      <c r="B58" s="157" t="s">
        <v>368</v>
      </c>
      <c r="C58" s="152" t="s">
        <v>691</v>
      </c>
      <c r="D58" s="153" t="s">
        <v>369</v>
      </c>
      <c r="E58" s="153"/>
      <c r="F58" s="104"/>
      <c r="G58" s="104"/>
      <c r="H58" s="104"/>
      <c r="I58" s="104"/>
    </row>
    <row r="59" spans="1:9" s="155" customFormat="1" ht="51.6" customHeight="1">
      <c r="B59" s="163" t="s">
        <v>93</v>
      </c>
      <c r="C59" s="149" t="s">
        <v>370</v>
      </c>
      <c r="D59" s="156">
        <v>30</v>
      </c>
      <c r="E59" s="156"/>
      <c r="F59" s="102">
        <v>-1495291353</v>
      </c>
      <c r="G59" s="102">
        <v>-5020658898</v>
      </c>
      <c r="H59" s="102"/>
      <c r="I59" s="102"/>
    </row>
    <row r="60" spans="1:9" s="155" customFormat="1" ht="35.25" customHeight="1">
      <c r="A60" s="53"/>
      <c r="B60" s="157">
        <v>6.1</v>
      </c>
      <c r="C60" s="152" t="s">
        <v>692</v>
      </c>
      <c r="D60" s="164">
        <v>31</v>
      </c>
      <c r="E60" s="164"/>
      <c r="F60" s="104">
        <v>382514647</v>
      </c>
      <c r="G60" s="104">
        <v>-62992703</v>
      </c>
      <c r="H60" s="104"/>
      <c r="I60" s="104"/>
    </row>
    <row r="61" spans="1:9" s="155" customFormat="1" ht="35.25" customHeight="1">
      <c r="A61" s="53" t="s">
        <v>301</v>
      </c>
      <c r="B61" s="157">
        <v>6.2</v>
      </c>
      <c r="C61" s="152" t="s">
        <v>693</v>
      </c>
      <c r="D61" s="164">
        <v>32</v>
      </c>
      <c r="E61" s="164"/>
      <c r="F61" s="104">
        <v>-1877806000</v>
      </c>
      <c r="G61" s="104">
        <v>-4957666195</v>
      </c>
      <c r="H61" s="104"/>
      <c r="I61" s="104"/>
    </row>
    <row r="62" spans="1:9" s="155" customFormat="1" ht="35.25" customHeight="1">
      <c r="B62" s="163" t="s">
        <v>62</v>
      </c>
      <c r="C62" s="149" t="s">
        <v>371</v>
      </c>
      <c r="D62" s="156">
        <v>40</v>
      </c>
      <c r="E62" s="156"/>
      <c r="F62" s="102"/>
      <c r="G62" s="102"/>
      <c r="H62" s="102"/>
      <c r="I62" s="102"/>
    </row>
    <row r="63" spans="1:9" s="155" customFormat="1" ht="51.75" customHeight="1">
      <c r="B63" s="156" t="s">
        <v>94</v>
      </c>
      <c r="C63" s="165" t="s">
        <v>372</v>
      </c>
      <c r="D63" s="156">
        <v>41</v>
      </c>
      <c r="E63" s="156"/>
      <c r="F63" s="102">
        <v>-1495291353</v>
      </c>
      <c r="G63" s="102">
        <v>-5020658898</v>
      </c>
      <c r="H63" s="102"/>
      <c r="I63" s="102"/>
    </row>
    <row r="64" spans="1:9" s="53" customFormat="1" ht="20.25" customHeight="1">
      <c r="A64" s="166"/>
      <c r="B64" s="167"/>
      <c r="C64" s="510"/>
      <c r="D64" s="168"/>
      <c r="E64" s="168"/>
      <c r="F64" s="169"/>
      <c r="G64" s="169"/>
      <c r="H64" s="169"/>
    </row>
    <row r="65" spans="1:9" ht="15" customHeight="1">
      <c r="A65" s="170"/>
      <c r="B65" s="171"/>
      <c r="C65" s="171"/>
      <c r="D65" s="171"/>
      <c r="E65" s="171"/>
      <c r="G65" s="742"/>
      <c r="H65" s="742"/>
      <c r="I65" s="172"/>
    </row>
    <row r="66" spans="1:9" ht="29.25" customHeight="1">
      <c r="A66" s="170"/>
      <c r="B66" s="742" t="s">
        <v>974</v>
      </c>
      <c r="C66" s="742"/>
      <c r="D66" s="749" t="s">
        <v>988</v>
      </c>
      <c r="E66" s="743"/>
      <c r="F66" s="743"/>
      <c r="G66" s="749" t="s">
        <v>975</v>
      </c>
      <c r="H66" s="742" t="s">
        <v>976</v>
      </c>
      <c r="I66" s="742"/>
    </row>
    <row r="67" spans="1:9" ht="12.75" customHeight="1">
      <c r="A67" s="170"/>
      <c r="B67" s="511"/>
      <c r="C67" s="511"/>
      <c r="D67" s="749"/>
      <c r="E67" s="512"/>
      <c r="F67" s="512"/>
      <c r="G67" s="749"/>
      <c r="H67" s="114"/>
      <c r="I67" s="177"/>
    </row>
    <row r="68" spans="1:9" ht="19.5" customHeight="1">
      <c r="A68" s="170"/>
      <c r="B68" s="253"/>
      <c r="C68" s="176"/>
      <c r="D68" s="176"/>
      <c r="E68" s="176"/>
      <c r="G68" s="255"/>
      <c r="H68" s="177"/>
      <c r="I68" s="177"/>
    </row>
    <row r="69" spans="1:9" ht="19.5" customHeight="1">
      <c r="A69" s="170"/>
      <c r="B69" s="253"/>
      <c r="C69" s="176"/>
      <c r="D69" s="176"/>
      <c r="E69" s="176"/>
      <c r="G69" s="255"/>
      <c r="H69" s="177"/>
      <c r="I69" s="177"/>
    </row>
    <row r="70" spans="1:9" ht="19.5" customHeight="1">
      <c r="A70" s="170"/>
      <c r="B70" s="253"/>
      <c r="C70" s="176"/>
      <c r="D70" s="176"/>
      <c r="E70" s="176"/>
      <c r="G70" s="255"/>
      <c r="H70" s="177"/>
      <c r="I70" s="177"/>
    </row>
    <row r="71" spans="1:9" ht="19.5" customHeight="1">
      <c r="A71" s="170"/>
      <c r="B71" s="253"/>
      <c r="C71" s="176"/>
      <c r="D71" s="176"/>
      <c r="E71" s="176"/>
      <c r="G71" s="255"/>
      <c r="H71" s="177"/>
      <c r="I71" s="177"/>
    </row>
    <row r="72" spans="1:9">
      <c r="B72" s="183"/>
      <c r="C72" s="184"/>
      <c r="D72" s="183"/>
      <c r="E72" s="183"/>
      <c r="F72" s="185"/>
      <c r="G72" s="186"/>
      <c r="H72" s="187"/>
      <c r="I72" s="187"/>
    </row>
    <row r="73" spans="1:9">
      <c r="B73" s="183"/>
      <c r="C73" s="171"/>
      <c r="D73" s="171"/>
      <c r="E73" s="171"/>
      <c r="F73" s="188"/>
      <c r="G73" s="183"/>
      <c r="H73" s="171"/>
      <c r="I73" s="171"/>
    </row>
    <row r="74" spans="1:9">
      <c r="B74" s="182"/>
      <c r="C74" s="181"/>
      <c r="D74" s="181"/>
      <c r="E74" s="181"/>
      <c r="F74" s="188"/>
      <c r="G74" s="189"/>
      <c r="H74" s="117"/>
      <c r="I74" s="117"/>
    </row>
    <row r="75" spans="1:9">
      <c r="B75" s="190"/>
      <c r="C75" s="175"/>
      <c r="D75" s="175"/>
      <c r="E75" s="175"/>
      <c r="F75" s="188"/>
      <c r="G75" s="631"/>
      <c r="H75" s="140"/>
      <c r="I75" s="140"/>
    </row>
    <row r="76" spans="1:9">
      <c r="B76" s="182"/>
      <c r="D76" s="191"/>
      <c r="E76" s="191"/>
    </row>
    <row r="82" spans="1:7">
      <c r="A82" s="170"/>
      <c r="B82" s="170"/>
      <c r="C82" s="170"/>
      <c r="F82" s="170"/>
      <c r="G82" s="170"/>
    </row>
    <row r="83" spans="1:7">
      <c r="A83" s="170"/>
      <c r="B83" s="170"/>
      <c r="C83" s="170"/>
      <c r="F83" s="170"/>
      <c r="G83" s="170"/>
    </row>
    <row r="84" spans="1:7">
      <c r="A84" s="170"/>
      <c r="B84" s="170"/>
      <c r="C84" s="170"/>
      <c r="F84" s="170"/>
      <c r="G84" s="170"/>
    </row>
    <row r="85" spans="1:7">
      <c r="A85" s="170"/>
      <c r="B85" s="170"/>
      <c r="C85" s="170"/>
      <c r="F85" s="170"/>
      <c r="G85" s="170"/>
    </row>
    <row r="86" spans="1:7">
      <c r="A86" s="170"/>
      <c r="B86" s="170"/>
      <c r="C86" s="170"/>
      <c r="F86" s="170"/>
      <c r="G86" s="170"/>
    </row>
    <row r="87" spans="1:7">
      <c r="A87" s="170"/>
      <c r="B87" s="170"/>
      <c r="C87" s="170"/>
      <c r="F87" s="170"/>
      <c r="G87" s="170"/>
    </row>
    <row r="88" spans="1:7">
      <c r="A88" s="170"/>
      <c r="B88" s="170"/>
      <c r="C88" s="170"/>
      <c r="F88" s="170"/>
      <c r="G88" s="170"/>
    </row>
  </sheetData>
  <mergeCells count="19">
    <mergeCell ref="D7:H7"/>
    <mergeCell ref="B1:I1"/>
    <mergeCell ref="B2:I2"/>
    <mergeCell ref="B3:I3"/>
    <mergeCell ref="B4:I4"/>
    <mergeCell ref="D6:G6"/>
    <mergeCell ref="B66:C66"/>
    <mergeCell ref="E66:F66"/>
    <mergeCell ref="H66:I66"/>
    <mergeCell ref="H12:I12"/>
    <mergeCell ref="D8:G8"/>
    <mergeCell ref="D10:G10"/>
    <mergeCell ref="B12:B13"/>
    <mergeCell ref="C12:C13"/>
    <mergeCell ref="D12:D13"/>
    <mergeCell ref="F12:G12"/>
    <mergeCell ref="G66:G67"/>
    <mergeCell ref="D66:D67"/>
    <mergeCell ref="G65:H65"/>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107"/>
  <sheetViews>
    <sheetView showGridLines="0" view="pageBreakPreview" topLeftCell="A19" zoomScale="85" zoomScaleSheetLayoutView="85" workbookViewId="0">
      <selection activeCell="F15" sqref="F15"/>
    </sheetView>
  </sheetViews>
  <sheetFormatPr defaultColWidth="9.140625" defaultRowHeight="12.75"/>
  <cols>
    <col min="1" max="1" width="7.5703125" style="234" customWidth="1"/>
    <col min="2" max="2" width="55.140625" style="182" customWidth="1"/>
    <col min="3" max="3" width="17.85546875" style="170" customWidth="1"/>
    <col min="4" max="4" width="10.85546875" style="170" customWidth="1"/>
    <col min="5" max="5" width="33" style="170" customWidth="1"/>
    <col min="6" max="6" width="34.7109375" style="170" customWidth="1"/>
    <col min="7" max="7" width="19.7109375" style="170" bestFit="1" customWidth="1"/>
    <col min="8" max="16384" width="9.140625" style="170"/>
  </cols>
  <sheetData>
    <row r="1" spans="1:7" s="538" customFormat="1" ht="63.75" customHeight="1">
      <c r="A1" s="750" t="s">
        <v>657</v>
      </c>
      <c r="B1" s="750"/>
      <c r="C1" s="750"/>
      <c r="D1" s="750"/>
      <c r="E1" s="750"/>
      <c r="F1" s="750"/>
    </row>
    <row r="2" spans="1:7" s="538" customFormat="1" ht="30" customHeight="1">
      <c r="A2" s="751" t="s">
        <v>634</v>
      </c>
      <c r="B2" s="751"/>
      <c r="C2" s="751"/>
      <c r="D2" s="751"/>
      <c r="E2" s="751"/>
      <c r="F2" s="751"/>
    </row>
    <row r="3" spans="1:7" s="53" customFormat="1" ht="36.75" customHeight="1">
      <c r="A3" s="759" t="s">
        <v>378</v>
      </c>
      <c r="B3" s="759"/>
      <c r="C3" s="759"/>
      <c r="D3" s="759"/>
      <c r="E3" s="759"/>
      <c r="F3" s="759"/>
    </row>
    <row r="4" spans="1:7" s="53" customFormat="1" ht="15" customHeight="1">
      <c r="A4" s="760" t="s">
        <v>1075</v>
      </c>
      <c r="B4" s="760"/>
      <c r="C4" s="760"/>
      <c r="D4" s="760"/>
      <c r="E4" s="760"/>
      <c r="F4" s="760"/>
    </row>
    <row r="5" spans="1:7" s="53" customFormat="1">
      <c r="A5" s="622"/>
      <c r="B5" s="144"/>
      <c r="C5" s="168"/>
      <c r="D5" s="168"/>
      <c r="E5" s="144"/>
      <c r="F5" s="144"/>
    </row>
    <row r="6" spans="1:7" s="140" customFormat="1" ht="32.25" customHeight="1">
      <c r="A6" s="143" t="s">
        <v>280</v>
      </c>
      <c r="B6" s="565" t="s">
        <v>698</v>
      </c>
      <c r="C6" s="756" t="s">
        <v>1062</v>
      </c>
      <c r="D6" s="756"/>
      <c r="E6" s="756"/>
      <c r="F6" s="756"/>
    </row>
    <row r="7" spans="1:7" s="140" customFormat="1" ht="32.25" customHeight="1">
      <c r="A7" s="143" t="s">
        <v>281</v>
      </c>
      <c r="B7" s="565" t="s">
        <v>700</v>
      </c>
      <c r="C7" s="756" t="s">
        <v>1073</v>
      </c>
      <c r="D7" s="756"/>
      <c r="E7" s="756"/>
      <c r="F7" s="756"/>
    </row>
    <row r="8" spans="1:7" s="140" customFormat="1" ht="32.25" customHeight="1">
      <c r="A8" s="143" t="s">
        <v>282</v>
      </c>
      <c r="B8" s="565" t="s">
        <v>702</v>
      </c>
      <c r="C8" s="756" t="s">
        <v>1065</v>
      </c>
      <c r="D8" s="756"/>
      <c r="E8" s="756"/>
      <c r="F8" s="756"/>
    </row>
    <row r="9" spans="1:7" s="53" customFormat="1" ht="30" customHeight="1">
      <c r="A9" s="145" t="s">
        <v>419</v>
      </c>
      <c r="B9" s="630" t="s">
        <v>993</v>
      </c>
      <c r="C9" s="536" t="s">
        <v>1066</v>
      </c>
      <c r="E9" s="616"/>
      <c r="F9" s="616"/>
    </row>
    <row r="10" spans="1:7" s="140" customFormat="1" ht="32.25" customHeight="1">
      <c r="A10" s="145" t="s">
        <v>422</v>
      </c>
      <c r="B10" s="565" t="s">
        <v>704</v>
      </c>
      <c r="C10" s="746" t="s">
        <v>1074</v>
      </c>
      <c r="D10" s="746"/>
      <c r="E10" s="746"/>
      <c r="F10" s="746"/>
    </row>
    <row r="11" spans="1:7" s="53" customFormat="1">
      <c r="A11" s="194"/>
      <c r="F11" s="146" t="s">
        <v>503</v>
      </c>
    </row>
    <row r="12" spans="1:7" s="53" customFormat="1" ht="39.75" customHeight="1">
      <c r="A12" s="618" t="s">
        <v>379</v>
      </c>
      <c r="B12" s="619" t="s">
        <v>284</v>
      </c>
      <c r="C12" s="618" t="s">
        <v>380</v>
      </c>
      <c r="D12" s="618" t="s">
        <v>381</v>
      </c>
      <c r="E12" s="195" t="s">
        <v>499</v>
      </c>
      <c r="F12" s="195" t="s">
        <v>658</v>
      </c>
    </row>
    <row r="13" spans="1:7" s="53" customFormat="1" ht="36.75" customHeight="1">
      <c r="A13" s="618" t="s">
        <v>288</v>
      </c>
      <c r="B13" s="196" t="s">
        <v>382</v>
      </c>
      <c r="C13" s="156"/>
      <c r="D13" s="156"/>
      <c r="E13" s="467"/>
      <c r="F13" s="467"/>
    </row>
    <row r="14" spans="1:7" s="53" customFormat="1" ht="36.75" customHeight="1">
      <c r="A14" s="618" t="s">
        <v>280</v>
      </c>
      <c r="B14" s="196" t="s">
        <v>190</v>
      </c>
      <c r="C14" s="156">
        <v>110</v>
      </c>
      <c r="D14" s="156"/>
      <c r="E14" s="495">
        <v>715178746</v>
      </c>
      <c r="F14" s="495">
        <v>3449885299</v>
      </c>
      <c r="G14" s="561"/>
    </row>
    <row r="15" spans="1:7" s="53" customFormat="1" ht="36.75" customHeight="1">
      <c r="A15" s="197" t="s">
        <v>291</v>
      </c>
      <c r="B15" s="198" t="s">
        <v>667</v>
      </c>
      <c r="C15" s="161" t="s">
        <v>383</v>
      </c>
      <c r="D15" s="199"/>
      <c r="E15" s="496">
        <v>715178746</v>
      </c>
      <c r="F15" s="496">
        <v>3449885299</v>
      </c>
      <c r="G15" s="561"/>
    </row>
    <row r="16" spans="1:7" s="53" customFormat="1" ht="36.75" customHeight="1">
      <c r="A16" s="197" t="s">
        <v>294</v>
      </c>
      <c r="B16" s="198" t="s">
        <v>970</v>
      </c>
      <c r="C16" s="161">
        <v>112</v>
      </c>
      <c r="D16" s="199"/>
      <c r="E16" s="496"/>
      <c r="F16" s="496"/>
      <c r="G16" s="561"/>
    </row>
    <row r="17" spans="1:7" s="53" customFormat="1" ht="36.75" customHeight="1">
      <c r="A17" s="618" t="s">
        <v>281</v>
      </c>
      <c r="B17" s="196" t="s">
        <v>384</v>
      </c>
      <c r="C17" s="156">
        <v>120</v>
      </c>
      <c r="D17" s="156"/>
      <c r="E17" s="495">
        <v>59210499000</v>
      </c>
      <c r="F17" s="495">
        <v>61087974200</v>
      </c>
      <c r="G17" s="561"/>
    </row>
    <row r="18" spans="1:7" s="159" customFormat="1" ht="36.75" customHeight="1">
      <c r="A18" s="200" t="s">
        <v>316</v>
      </c>
      <c r="B18" s="201" t="s">
        <v>668</v>
      </c>
      <c r="C18" s="153" t="s">
        <v>385</v>
      </c>
      <c r="D18" s="199"/>
      <c r="E18" s="496">
        <v>59210499000</v>
      </c>
      <c r="F18" s="496">
        <v>61087974200</v>
      </c>
      <c r="G18" s="561"/>
    </row>
    <row r="19" spans="1:7" s="159" customFormat="1" ht="36.75" customHeight="1">
      <c r="A19" s="200"/>
      <c r="B19" s="202" t="s">
        <v>386</v>
      </c>
      <c r="C19" s="154">
        <v>121.1</v>
      </c>
      <c r="D19" s="199"/>
      <c r="E19" s="496">
        <v>59210499000</v>
      </c>
      <c r="F19" s="110">
        <v>61087974200</v>
      </c>
      <c r="G19" s="561"/>
    </row>
    <row r="20" spans="1:7" s="159" customFormat="1" ht="36.75" customHeight="1">
      <c r="A20" s="200"/>
      <c r="B20" s="202" t="s">
        <v>205</v>
      </c>
      <c r="C20" s="154">
        <v>121.2</v>
      </c>
      <c r="D20" s="199"/>
      <c r="E20" s="496"/>
      <c r="F20" s="496"/>
      <c r="G20" s="561"/>
    </row>
    <row r="21" spans="1:7" s="159" customFormat="1" ht="36.75" customHeight="1">
      <c r="A21" s="200"/>
      <c r="B21" s="202" t="s">
        <v>387</v>
      </c>
      <c r="C21" s="154">
        <v>121.3</v>
      </c>
      <c r="D21" s="199"/>
      <c r="E21" s="496"/>
      <c r="F21" s="496"/>
      <c r="G21" s="561"/>
    </row>
    <row r="22" spans="1:7" s="159" customFormat="1" ht="36.75" customHeight="1">
      <c r="A22" s="200"/>
      <c r="B22" s="202" t="s">
        <v>388</v>
      </c>
      <c r="C22" s="154">
        <v>121.4</v>
      </c>
      <c r="D22" s="199"/>
      <c r="E22" s="496"/>
      <c r="F22" s="496"/>
      <c r="G22" s="561"/>
    </row>
    <row r="23" spans="1:7" s="159" customFormat="1" ht="36.75" customHeight="1">
      <c r="A23" s="200"/>
      <c r="B23" s="202" t="s">
        <v>389</v>
      </c>
      <c r="C23" s="154">
        <v>121.5</v>
      </c>
      <c r="D23" s="199"/>
      <c r="E23" s="496"/>
      <c r="F23" s="496"/>
      <c r="G23" s="561"/>
    </row>
    <row r="24" spans="1:7" s="159" customFormat="1" ht="36.75" customHeight="1">
      <c r="A24" s="200"/>
      <c r="B24" s="203" t="s">
        <v>390</v>
      </c>
      <c r="C24" s="154">
        <v>121.6</v>
      </c>
      <c r="D24" s="199"/>
      <c r="E24" s="496"/>
      <c r="F24" s="496"/>
      <c r="G24" s="561"/>
    </row>
    <row r="25" spans="1:7" s="159" customFormat="1" ht="36.75" customHeight="1">
      <c r="A25" s="200" t="s">
        <v>321</v>
      </c>
      <c r="B25" s="198" t="s">
        <v>669</v>
      </c>
      <c r="C25" s="153" t="s">
        <v>391</v>
      </c>
      <c r="D25" s="204"/>
      <c r="E25" s="497"/>
      <c r="F25" s="497"/>
      <c r="G25" s="561"/>
    </row>
    <row r="26" spans="1:7" s="53" customFormat="1" ht="36.75" customHeight="1">
      <c r="A26" s="618" t="s">
        <v>282</v>
      </c>
      <c r="B26" s="196" t="s">
        <v>392</v>
      </c>
      <c r="C26" s="150" t="s">
        <v>393</v>
      </c>
      <c r="D26" s="156"/>
      <c r="E26" s="497">
        <v>307007939</v>
      </c>
      <c r="F26" s="495">
        <v>22150680</v>
      </c>
      <c r="G26" s="561"/>
    </row>
    <row r="27" spans="1:7" s="53" customFormat="1" ht="36.75" customHeight="1">
      <c r="A27" s="200" t="s">
        <v>327</v>
      </c>
      <c r="B27" s="205" t="s">
        <v>618</v>
      </c>
      <c r="C27" s="153" t="s">
        <v>394</v>
      </c>
      <c r="D27" s="204"/>
      <c r="E27" s="497"/>
      <c r="F27" s="497"/>
      <c r="G27" s="561"/>
    </row>
    <row r="28" spans="1:7" s="53" customFormat="1" ht="36.75" customHeight="1">
      <c r="A28" s="206"/>
      <c r="B28" s="198" t="s">
        <v>395</v>
      </c>
      <c r="C28" s="154" t="s">
        <v>396</v>
      </c>
      <c r="D28" s="199"/>
      <c r="E28" s="496"/>
      <c r="F28" s="496"/>
      <c r="G28" s="561"/>
    </row>
    <row r="29" spans="1:7" s="53" customFormat="1" ht="36.75" customHeight="1">
      <c r="A29" s="200" t="s">
        <v>329</v>
      </c>
      <c r="B29" s="205" t="s">
        <v>619</v>
      </c>
      <c r="C29" s="153" t="s">
        <v>397</v>
      </c>
      <c r="D29" s="204"/>
      <c r="E29" s="497">
        <v>287660000</v>
      </c>
      <c r="F29" s="497"/>
      <c r="G29" s="561"/>
    </row>
    <row r="30" spans="1:7" s="53" customFormat="1" ht="36.75" customHeight="1">
      <c r="A30" s="197" t="s">
        <v>398</v>
      </c>
      <c r="B30" s="201" t="s">
        <v>152</v>
      </c>
      <c r="C30" s="161" t="s">
        <v>399</v>
      </c>
      <c r="D30" s="164"/>
      <c r="E30" s="496"/>
      <c r="F30" s="496"/>
      <c r="G30" s="561"/>
    </row>
    <row r="31" spans="1:7" s="53" customFormat="1" ht="54" customHeight="1">
      <c r="A31" s="207"/>
      <c r="B31" s="198" t="s">
        <v>400</v>
      </c>
      <c r="C31" s="154" t="s">
        <v>401</v>
      </c>
      <c r="D31" s="199"/>
      <c r="E31" s="498"/>
      <c r="F31" s="498"/>
      <c r="G31" s="561"/>
    </row>
    <row r="32" spans="1:7" s="53" customFormat="1" ht="36.75" customHeight="1">
      <c r="A32" s="202" t="s">
        <v>402</v>
      </c>
      <c r="B32" s="201" t="s">
        <v>153</v>
      </c>
      <c r="C32" s="154" t="s">
        <v>403</v>
      </c>
      <c r="D32" s="164"/>
      <c r="E32" s="496">
        <v>287660000</v>
      </c>
      <c r="F32" s="496"/>
      <c r="G32" s="561"/>
    </row>
    <row r="33" spans="1:7" s="53" customFormat="1" ht="36.75" customHeight="1">
      <c r="A33" s="208"/>
      <c r="B33" s="198" t="s">
        <v>404</v>
      </c>
      <c r="C33" s="154">
        <v>136.1</v>
      </c>
      <c r="D33" s="164"/>
      <c r="E33" s="498">
        <v>287660000</v>
      </c>
      <c r="F33" s="498"/>
      <c r="G33" s="561"/>
    </row>
    <row r="34" spans="1:7" s="53" customFormat="1" ht="36.75" customHeight="1">
      <c r="A34" s="208"/>
      <c r="B34" s="198" t="s">
        <v>405</v>
      </c>
      <c r="C34" s="161"/>
      <c r="D34" s="164"/>
      <c r="E34" s="498"/>
      <c r="F34" s="498"/>
      <c r="G34" s="561"/>
    </row>
    <row r="35" spans="1:7" s="53" customFormat="1" ht="36.75" customHeight="1">
      <c r="A35" s="209" t="s">
        <v>335</v>
      </c>
      <c r="B35" s="201" t="s">
        <v>210</v>
      </c>
      <c r="C35" s="153" t="s">
        <v>406</v>
      </c>
      <c r="D35" s="204"/>
      <c r="E35" s="496">
        <v>19347939</v>
      </c>
      <c r="F35" s="496">
        <v>22150680</v>
      </c>
      <c r="G35" s="561"/>
    </row>
    <row r="36" spans="1:7" s="53" customFormat="1" ht="36.75" customHeight="1">
      <c r="A36" s="210"/>
      <c r="B36" s="198" t="s">
        <v>407</v>
      </c>
      <c r="C36" s="154">
        <v>137.1</v>
      </c>
      <c r="D36" s="164"/>
      <c r="E36" s="498"/>
      <c r="F36" s="498"/>
      <c r="G36" s="561"/>
    </row>
    <row r="37" spans="1:7" s="53" customFormat="1" ht="36.75" customHeight="1">
      <c r="A37" s="210"/>
      <c r="B37" s="198" t="s">
        <v>408</v>
      </c>
      <c r="C37" s="154">
        <v>137.19999999999999</v>
      </c>
      <c r="D37" s="164"/>
      <c r="E37" s="498"/>
      <c r="F37" s="498"/>
      <c r="G37" s="561"/>
    </row>
    <row r="38" spans="1:7" s="53" customFormat="1" ht="36.75" customHeight="1">
      <c r="A38" s="210"/>
      <c r="B38" s="198" t="s">
        <v>409</v>
      </c>
      <c r="C38" s="154">
        <v>137.30000000000001</v>
      </c>
      <c r="D38" s="164"/>
      <c r="E38" s="498">
        <v>19347939</v>
      </c>
      <c r="F38" s="498">
        <v>22150680</v>
      </c>
      <c r="G38" s="561"/>
    </row>
    <row r="39" spans="1:7" s="53" customFormat="1" ht="36.75" customHeight="1">
      <c r="A39" s="210"/>
      <c r="B39" s="198" t="s">
        <v>616</v>
      </c>
      <c r="C39" s="154">
        <v>137.4</v>
      </c>
      <c r="D39" s="164"/>
      <c r="E39" s="498"/>
      <c r="F39" s="498"/>
      <c r="G39" s="561"/>
    </row>
    <row r="40" spans="1:7" s="53" customFormat="1" ht="36.75" customHeight="1">
      <c r="A40" s="200" t="s">
        <v>338</v>
      </c>
      <c r="B40" s="205" t="s">
        <v>620</v>
      </c>
      <c r="C40" s="153" t="s">
        <v>410</v>
      </c>
      <c r="D40" s="204"/>
      <c r="E40" s="497"/>
      <c r="F40" s="497"/>
      <c r="G40" s="561"/>
    </row>
    <row r="41" spans="1:7" s="155" customFormat="1" ht="36.75" customHeight="1">
      <c r="A41" s="211"/>
      <c r="B41" s="165" t="s">
        <v>411</v>
      </c>
      <c r="C41" s="150">
        <v>200</v>
      </c>
      <c r="D41" s="156"/>
      <c r="E41" s="495">
        <v>60232685685</v>
      </c>
      <c r="F41" s="495">
        <v>64560010179</v>
      </c>
      <c r="G41" s="561"/>
    </row>
    <row r="42" spans="1:7" s="53" customFormat="1" ht="36.75" customHeight="1">
      <c r="A42" s="212" t="s">
        <v>312</v>
      </c>
      <c r="B42" s="213" t="s">
        <v>412</v>
      </c>
      <c r="C42" s="156" t="s">
        <v>87</v>
      </c>
      <c r="D42" s="156"/>
      <c r="E42" s="495"/>
      <c r="F42" s="495"/>
      <c r="G42" s="561"/>
    </row>
    <row r="43" spans="1:7" s="53" customFormat="1" ht="36.75" customHeight="1">
      <c r="A43" s="214" t="s">
        <v>280</v>
      </c>
      <c r="B43" s="165" t="s">
        <v>413</v>
      </c>
      <c r="C43" s="154" t="s">
        <v>414</v>
      </c>
      <c r="D43" s="164"/>
      <c r="E43" s="498"/>
      <c r="F43" s="498"/>
      <c r="G43" s="561"/>
    </row>
    <row r="44" spans="1:7" s="53" customFormat="1" ht="36.75" customHeight="1">
      <c r="A44" s="211" t="s">
        <v>281</v>
      </c>
      <c r="B44" s="165" t="s">
        <v>415</v>
      </c>
      <c r="C44" s="154" t="s">
        <v>416</v>
      </c>
      <c r="D44" s="164"/>
      <c r="E44" s="495"/>
      <c r="F44" s="495">
        <v>2732426000</v>
      </c>
      <c r="G44" s="561"/>
    </row>
    <row r="45" spans="1:7" s="53" customFormat="1" ht="66" customHeight="1">
      <c r="A45" s="211" t="s">
        <v>282</v>
      </c>
      <c r="B45" s="165" t="s">
        <v>417</v>
      </c>
      <c r="C45" s="154" t="s">
        <v>418</v>
      </c>
      <c r="D45" s="164"/>
      <c r="E45" s="495"/>
      <c r="F45" s="495"/>
      <c r="G45" s="561"/>
    </row>
    <row r="46" spans="1:7" s="53" customFormat="1" ht="36.75" customHeight="1">
      <c r="A46" s="214" t="s">
        <v>419</v>
      </c>
      <c r="B46" s="165" t="s">
        <v>420</v>
      </c>
      <c r="C46" s="154" t="s">
        <v>421</v>
      </c>
      <c r="D46" s="164"/>
      <c r="E46" s="495"/>
      <c r="F46" s="495"/>
      <c r="G46" s="561"/>
    </row>
    <row r="47" spans="1:7" s="53" customFormat="1" ht="36.75" customHeight="1">
      <c r="A47" s="214" t="s">
        <v>422</v>
      </c>
      <c r="B47" s="165" t="s">
        <v>423</v>
      </c>
      <c r="C47" s="154" t="s">
        <v>424</v>
      </c>
      <c r="D47" s="164"/>
      <c r="E47" s="495"/>
      <c r="F47" s="495"/>
      <c r="G47" s="561"/>
    </row>
    <row r="48" spans="1:7" s="53" customFormat="1" ht="36.75" customHeight="1">
      <c r="A48" s="214"/>
      <c r="B48" s="739" t="s">
        <v>172</v>
      </c>
      <c r="C48" s="154">
        <v>315.10000000000002</v>
      </c>
      <c r="D48" s="164"/>
      <c r="E48" s="496"/>
      <c r="F48" s="496"/>
      <c r="G48" s="561"/>
    </row>
    <row r="49" spans="1:7" s="53" customFormat="1" ht="36.75" customHeight="1">
      <c r="A49" s="214"/>
      <c r="B49" s="739" t="s">
        <v>173</v>
      </c>
      <c r="C49" s="154">
        <v>315.2</v>
      </c>
      <c r="D49" s="164"/>
      <c r="E49" s="496"/>
      <c r="F49" s="496"/>
      <c r="G49" s="561"/>
    </row>
    <row r="50" spans="1:7" s="53" customFormat="1" ht="36.75" customHeight="1">
      <c r="A50" s="211" t="s">
        <v>425</v>
      </c>
      <c r="B50" s="165" t="s">
        <v>426</v>
      </c>
      <c r="C50" s="150" t="s">
        <v>427</v>
      </c>
      <c r="D50" s="164"/>
      <c r="E50" s="495">
        <v>57743537</v>
      </c>
      <c r="F50" s="495">
        <v>96737886</v>
      </c>
      <c r="G50" s="561"/>
    </row>
    <row r="51" spans="1:7" s="53" customFormat="1" ht="36.75" customHeight="1">
      <c r="A51" s="211"/>
      <c r="B51" s="215" t="s">
        <v>428</v>
      </c>
      <c r="C51" s="154">
        <v>316.10000000000002</v>
      </c>
      <c r="D51" s="164"/>
      <c r="E51" s="498"/>
      <c r="F51" s="498">
        <v>2732426</v>
      </c>
      <c r="G51" s="561"/>
    </row>
    <row r="52" spans="1:7" s="53" customFormat="1" ht="36.75" customHeight="1">
      <c r="A52" s="211"/>
      <c r="B52" s="216" t="s">
        <v>429</v>
      </c>
      <c r="C52" s="154">
        <v>316.2</v>
      </c>
      <c r="D52" s="164"/>
      <c r="E52" s="498">
        <v>35743537</v>
      </c>
      <c r="F52" s="498">
        <v>50005460</v>
      </c>
      <c r="G52" s="561"/>
    </row>
    <row r="53" spans="1:7" s="53" customFormat="1" ht="36.75" customHeight="1">
      <c r="A53" s="211"/>
      <c r="B53" s="216" t="s">
        <v>430</v>
      </c>
      <c r="C53" s="154">
        <v>316.3</v>
      </c>
      <c r="D53" s="164"/>
      <c r="E53" s="498"/>
      <c r="F53" s="498"/>
      <c r="G53" s="561"/>
    </row>
    <row r="54" spans="1:7" s="53" customFormat="1" ht="45.75" customHeight="1">
      <c r="A54" s="211"/>
      <c r="B54" s="216" t="s">
        <v>431</v>
      </c>
      <c r="C54" s="154">
        <v>316.39999999999998</v>
      </c>
      <c r="D54" s="164"/>
      <c r="E54" s="498">
        <v>22000000</v>
      </c>
      <c r="F54" s="498">
        <v>44000000</v>
      </c>
      <c r="G54" s="561"/>
    </row>
    <row r="55" spans="1:7" s="53" customFormat="1" ht="45.75" customHeight="1">
      <c r="A55" s="211"/>
      <c r="B55" s="217" t="s">
        <v>432</v>
      </c>
      <c r="C55" s="154">
        <v>316.5</v>
      </c>
      <c r="D55" s="164"/>
      <c r="E55" s="498"/>
      <c r="F55" s="498"/>
      <c r="G55" s="561"/>
    </row>
    <row r="56" spans="1:7" s="53" customFormat="1" ht="36.75" customHeight="1">
      <c r="A56" s="211"/>
      <c r="B56" s="217" t="s">
        <v>433</v>
      </c>
      <c r="C56" s="154">
        <v>316.60000000000002</v>
      </c>
      <c r="D56" s="164"/>
      <c r="E56" s="498"/>
      <c r="F56" s="498"/>
      <c r="G56" s="561"/>
    </row>
    <row r="57" spans="1:7" s="53" customFormat="1" ht="36.75" customHeight="1">
      <c r="A57" s="211" t="s">
        <v>434</v>
      </c>
      <c r="B57" s="165" t="s">
        <v>986</v>
      </c>
      <c r="C57" s="150" t="s">
        <v>435</v>
      </c>
      <c r="D57" s="164"/>
      <c r="E57" s="495"/>
      <c r="F57" s="495"/>
      <c r="G57" s="561"/>
    </row>
    <row r="58" spans="1:7" s="53" customFormat="1" ht="36.75" customHeight="1">
      <c r="A58" s="211" t="s">
        <v>436</v>
      </c>
      <c r="B58" s="165" t="s">
        <v>437</v>
      </c>
      <c r="C58" s="150" t="s">
        <v>438</v>
      </c>
      <c r="D58" s="164"/>
      <c r="E58" s="495"/>
      <c r="F58" s="495"/>
      <c r="G58" s="561"/>
    </row>
    <row r="59" spans="1:7" s="53" customFormat="1" ht="36.75" customHeight="1">
      <c r="A59" s="211" t="s">
        <v>439</v>
      </c>
      <c r="B59" s="165" t="s">
        <v>440</v>
      </c>
      <c r="C59" s="150" t="s">
        <v>441</v>
      </c>
      <c r="D59" s="164"/>
      <c r="E59" s="495">
        <v>87129949</v>
      </c>
      <c r="F59" s="495">
        <v>155160064</v>
      </c>
      <c r="G59" s="561"/>
    </row>
    <row r="60" spans="1:7" s="53" customFormat="1" ht="36.75" customHeight="1">
      <c r="A60" s="218">
        <v>9.1</v>
      </c>
      <c r="B60" s="219" t="s">
        <v>621</v>
      </c>
      <c r="C60" s="153">
        <v>319.10000000000002</v>
      </c>
      <c r="D60" s="204"/>
      <c r="E60" s="497">
        <v>33715110</v>
      </c>
      <c r="F60" s="497">
        <v>100815814</v>
      </c>
      <c r="G60" s="561"/>
    </row>
    <row r="61" spans="1:7" s="53" customFormat="1" ht="36.75" customHeight="1">
      <c r="A61" s="218">
        <v>9.1999999999999993</v>
      </c>
      <c r="B61" s="219" t="s">
        <v>622</v>
      </c>
      <c r="C61" s="153">
        <v>319.2</v>
      </c>
      <c r="D61" s="204"/>
      <c r="E61" s="497">
        <v>20414839</v>
      </c>
      <c r="F61" s="497">
        <v>21344250</v>
      </c>
      <c r="G61" s="561"/>
    </row>
    <row r="62" spans="1:7" s="53" customFormat="1" ht="36.75" customHeight="1">
      <c r="A62" s="220"/>
      <c r="B62" s="215" t="s">
        <v>442</v>
      </c>
      <c r="C62" s="199" t="s">
        <v>757</v>
      </c>
      <c r="D62" s="164"/>
      <c r="E62" s="498">
        <v>20000000</v>
      </c>
      <c r="F62" s="498">
        <v>20000000</v>
      </c>
      <c r="G62" s="561"/>
    </row>
    <row r="63" spans="1:7" s="53" customFormat="1" ht="36.75" customHeight="1">
      <c r="A63" s="220"/>
      <c r="B63" s="215" t="s">
        <v>443</v>
      </c>
      <c r="C63" s="199" t="s">
        <v>758</v>
      </c>
      <c r="D63" s="164"/>
      <c r="E63" s="498">
        <v>414839</v>
      </c>
      <c r="F63" s="498">
        <v>1344250</v>
      </c>
      <c r="G63" s="561"/>
    </row>
    <row r="64" spans="1:7" s="53" customFormat="1" ht="36.75" customHeight="1">
      <c r="A64" s="218">
        <v>9.3000000000000007</v>
      </c>
      <c r="B64" s="219" t="s">
        <v>623</v>
      </c>
      <c r="C64" s="153">
        <v>319.3</v>
      </c>
      <c r="D64" s="204"/>
      <c r="E64" s="497">
        <v>5500000</v>
      </c>
      <c r="F64" s="497">
        <v>5500000</v>
      </c>
      <c r="G64" s="561"/>
    </row>
    <row r="65" spans="1:7" s="53" customFormat="1" ht="36.75" customHeight="1">
      <c r="A65" s="218">
        <v>9.4</v>
      </c>
      <c r="B65" s="221" t="s">
        <v>624</v>
      </c>
      <c r="C65" s="153">
        <v>319.39999999999998</v>
      </c>
      <c r="D65" s="204"/>
      <c r="E65" s="497">
        <v>16500000</v>
      </c>
      <c r="F65" s="497">
        <v>16500000</v>
      </c>
      <c r="G65" s="561"/>
    </row>
    <row r="66" spans="1:7" s="53" customFormat="1" ht="36.75" customHeight="1">
      <c r="A66" s="218">
        <v>9.5</v>
      </c>
      <c r="B66" s="221" t="s">
        <v>625</v>
      </c>
      <c r="C66" s="153">
        <v>319.5</v>
      </c>
      <c r="D66" s="204"/>
      <c r="E66" s="497">
        <v>11000000</v>
      </c>
      <c r="F66" s="497">
        <v>11000000</v>
      </c>
      <c r="G66" s="561"/>
    </row>
    <row r="67" spans="1:7" s="53" customFormat="1" ht="36.75" customHeight="1">
      <c r="A67" s="211" t="s">
        <v>314</v>
      </c>
      <c r="B67" s="165" t="s">
        <v>444</v>
      </c>
      <c r="C67" s="150" t="s">
        <v>445</v>
      </c>
      <c r="D67" s="164"/>
      <c r="E67" s="495">
        <v>38453747</v>
      </c>
      <c r="F67" s="495">
        <v>31036424</v>
      </c>
      <c r="G67" s="561"/>
    </row>
    <row r="68" spans="1:7" s="53" customFormat="1" ht="36.75" customHeight="1">
      <c r="A68" s="211"/>
      <c r="B68" s="215" t="s">
        <v>170</v>
      </c>
      <c r="C68" s="154">
        <v>320.10000000000002</v>
      </c>
      <c r="D68" s="164"/>
      <c r="E68" s="496"/>
      <c r="F68" s="496"/>
      <c r="G68" s="561"/>
    </row>
    <row r="69" spans="1:7" s="53" customFormat="1" ht="36.75" customHeight="1">
      <c r="A69" s="211"/>
      <c r="B69" s="215" t="s">
        <v>446</v>
      </c>
      <c r="C69" s="154">
        <v>320.2</v>
      </c>
      <c r="D69" s="164"/>
      <c r="E69" s="496"/>
      <c r="F69" s="496"/>
      <c r="G69" s="561"/>
    </row>
    <row r="70" spans="1:7" s="53" customFormat="1" ht="49.9" customHeight="1">
      <c r="A70" s="211"/>
      <c r="B70" s="222" t="s">
        <v>764</v>
      </c>
      <c r="C70" s="154">
        <v>320.3</v>
      </c>
      <c r="D70" s="164"/>
      <c r="E70" s="496">
        <v>14789904</v>
      </c>
      <c r="F70" s="496">
        <v>11937087</v>
      </c>
      <c r="G70" s="561"/>
    </row>
    <row r="71" spans="1:7" s="53" customFormat="1" ht="45.6" customHeight="1">
      <c r="A71" s="211"/>
      <c r="B71" s="222" t="s">
        <v>765</v>
      </c>
      <c r="C71" s="154">
        <v>320.39999999999998</v>
      </c>
      <c r="D71" s="164"/>
      <c r="E71" s="496">
        <v>23663843</v>
      </c>
      <c r="F71" s="496">
        <v>19099337</v>
      </c>
      <c r="G71" s="561"/>
    </row>
    <row r="72" spans="1:7" s="53" customFormat="1" ht="36.75" customHeight="1">
      <c r="A72" s="211"/>
      <c r="B72" s="215" t="s">
        <v>171</v>
      </c>
      <c r="C72" s="154">
        <v>320.5</v>
      </c>
      <c r="D72" s="164"/>
      <c r="E72" s="496"/>
      <c r="F72" s="496"/>
      <c r="G72" s="561"/>
    </row>
    <row r="73" spans="1:7" s="53" customFormat="1" ht="36.75" customHeight="1">
      <c r="A73" s="211"/>
      <c r="B73" s="215" t="s">
        <v>273</v>
      </c>
      <c r="C73" s="154">
        <v>320.60000000000002</v>
      </c>
      <c r="D73" s="164"/>
      <c r="E73" s="496"/>
      <c r="F73" s="496"/>
      <c r="G73" s="561"/>
    </row>
    <row r="74" spans="1:7" s="53" customFormat="1" ht="36.75" customHeight="1">
      <c r="A74" s="211"/>
      <c r="B74" s="165" t="s">
        <v>447</v>
      </c>
      <c r="C74" s="150">
        <v>300</v>
      </c>
      <c r="D74" s="156"/>
      <c r="E74" s="495">
        <v>183327233</v>
      </c>
      <c r="F74" s="495">
        <v>3015360374</v>
      </c>
      <c r="G74" s="561"/>
    </row>
    <row r="75" spans="1:7" s="53" customFormat="1" ht="56.25" customHeight="1">
      <c r="A75" s="212" t="s">
        <v>323</v>
      </c>
      <c r="B75" s="213" t="s">
        <v>448</v>
      </c>
      <c r="C75" s="156">
        <v>400</v>
      </c>
      <c r="D75" s="156"/>
      <c r="E75" s="495">
        <v>60049358452</v>
      </c>
      <c r="F75" s="495">
        <v>61544649805</v>
      </c>
      <c r="G75" s="561"/>
    </row>
    <row r="76" spans="1:7" s="53" customFormat="1" ht="36.75" customHeight="1">
      <c r="A76" s="212" t="s">
        <v>280</v>
      </c>
      <c r="B76" s="213" t="s">
        <v>449</v>
      </c>
      <c r="C76" s="161" t="s">
        <v>450</v>
      </c>
      <c r="D76" s="164"/>
      <c r="E76" s="495">
        <v>56000000000</v>
      </c>
      <c r="F76" s="495">
        <v>56000000000</v>
      </c>
      <c r="G76" s="561"/>
    </row>
    <row r="77" spans="1:7" s="159" customFormat="1" ht="36.75" customHeight="1">
      <c r="A77" s="223" t="s">
        <v>451</v>
      </c>
      <c r="B77" s="224" t="s">
        <v>626</v>
      </c>
      <c r="C77" s="153">
        <v>412</v>
      </c>
      <c r="D77" s="204"/>
      <c r="E77" s="497">
        <v>56000000000</v>
      </c>
      <c r="F77" s="497">
        <v>56000000000</v>
      </c>
      <c r="G77" s="561"/>
    </row>
    <row r="78" spans="1:7" s="159" customFormat="1" ht="36.75" customHeight="1">
      <c r="A78" s="223" t="s">
        <v>452</v>
      </c>
      <c r="B78" s="224" t="s">
        <v>627</v>
      </c>
      <c r="C78" s="153">
        <v>413</v>
      </c>
      <c r="D78" s="204"/>
      <c r="E78" s="497"/>
      <c r="F78" s="497"/>
      <c r="G78" s="561"/>
    </row>
    <row r="79" spans="1:7" s="159" customFormat="1" ht="36.75" customHeight="1">
      <c r="A79" s="225" t="s">
        <v>281</v>
      </c>
      <c r="B79" s="213" t="s">
        <v>453</v>
      </c>
      <c r="C79" s="161" t="s">
        <v>454</v>
      </c>
      <c r="D79" s="199"/>
      <c r="E79" s="499">
        <v>808056200</v>
      </c>
      <c r="F79" s="495">
        <v>808056200</v>
      </c>
      <c r="G79" s="561"/>
    </row>
    <row r="80" spans="1:7" s="159" customFormat="1" ht="36.75" customHeight="1">
      <c r="A80" s="225" t="s">
        <v>282</v>
      </c>
      <c r="B80" s="226" t="s">
        <v>455</v>
      </c>
      <c r="C80" s="161" t="s">
        <v>456</v>
      </c>
      <c r="D80" s="199"/>
      <c r="E80" s="495">
        <v>3241302252</v>
      </c>
      <c r="F80" s="495">
        <v>4736593605</v>
      </c>
      <c r="G80" s="561"/>
    </row>
    <row r="81" spans="1:7" s="159" customFormat="1" ht="68.25" customHeight="1">
      <c r="A81" s="212" t="s">
        <v>457</v>
      </c>
      <c r="B81" s="213" t="s">
        <v>458</v>
      </c>
      <c r="C81" s="161" t="s">
        <v>459</v>
      </c>
      <c r="D81" s="199"/>
      <c r="E81" s="740">
        <v>10723.09</v>
      </c>
      <c r="F81" s="741">
        <v>10990.11</v>
      </c>
      <c r="G81" s="561"/>
    </row>
    <row r="82" spans="1:7" s="159" customFormat="1" ht="37.5" customHeight="1">
      <c r="A82" s="212" t="s">
        <v>460</v>
      </c>
      <c r="B82" s="213" t="s">
        <v>461</v>
      </c>
      <c r="C82" s="161" t="s">
        <v>462</v>
      </c>
      <c r="D82" s="199"/>
      <c r="E82" s="496"/>
      <c r="F82" s="496"/>
      <c r="G82" s="561"/>
    </row>
    <row r="83" spans="1:7" s="159" customFormat="1" ht="36.75" customHeight="1">
      <c r="A83" s="225" t="s">
        <v>280</v>
      </c>
      <c r="B83" s="213" t="s">
        <v>463</v>
      </c>
      <c r="C83" s="161" t="s">
        <v>464</v>
      </c>
      <c r="D83" s="199"/>
      <c r="E83" s="496"/>
      <c r="F83" s="496"/>
      <c r="G83" s="561"/>
    </row>
    <row r="84" spans="1:7" s="159" customFormat="1" ht="53.25" customHeight="1">
      <c r="A84" s="225" t="s">
        <v>281</v>
      </c>
      <c r="B84" s="213" t="s">
        <v>465</v>
      </c>
      <c r="C84" s="161" t="s">
        <v>466</v>
      </c>
      <c r="D84" s="199"/>
      <c r="E84" s="496"/>
      <c r="F84" s="496"/>
      <c r="G84" s="561"/>
    </row>
    <row r="85" spans="1:7" s="53" customFormat="1">
      <c r="A85" s="623"/>
      <c r="B85" s="166"/>
      <c r="C85" s="168"/>
      <c r="D85" s="168"/>
      <c r="E85" s="169"/>
      <c r="F85" s="169"/>
      <c r="G85" s="561"/>
    </row>
    <row r="86" spans="1:7" s="53" customFormat="1" ht="12.75" customHeight="1">
      <c r="A86" s="761" t="s">
        <v>467</v>
      </c>
      <c r="B86" s="761"/>
      <c r="C86" s="761"/>
      <c r="D86" s="761"/>
      <c r="E86" s="761"/>
      <c r="F86" s="761"/>
      <c r="G86" s="561"/>
    </row>
    <row r="87" spans="1:7" s="53" customFormat="1">
      <c r="A87" s="623"/>
      <c r="B87" s="434"/>
      <c r="C87" s="168"/>
      <c r="D87" s="168"/>
      <c r="E87" s="168"/>
      <c r="F87" s="146" t="s">
        <v>468</v>
      </c>
      <c r="G87" s="561"/>
    </row>
    <row r="88" spans="1:7" s="53" customFormat="1" ht="36.75" customHeight="1">
      <c r="A88" s="618" t="s">
        <v>379</v>
      </c>
      <c r="B88" s="619" t="s">
        <v>284</v>
      </c>
      <c r="C88" s="618" t="s">
        <v>380</v>
      </c>
      <c r="D88" s="618" t="s">
        <v>381</v>
      </c>
      <c r="E88" s="195" t="s">
        <v>287</v>
      </c>
      <c r="F88" s="195" t="s">
        <v>658</v>
      </c>
      <c r="G88" s="561"/>
    </row>
    <row r="89" spans="1:7" s="53" customFormat="1" ht="36.75" customHeight="1">
      <c r="A89" s="227" t="s">
        <v>280</v>
      </c>
      <c r="B89" s="196" t="s">
        <v>469</v>
      </c>
      <c r="C89" s="207" t="s">
        <v>470</v>
      </c>
      <c r="D89" s="618"/>
      <c r="E89" s="195"/>
      <c r="F89" s="468"/>
      <c r="G89" s="561"/>
    </row>
    <row r="90" spans="1:7" s="53" customFormat="1" ht="36.75" customHeight="1">
      <c r="A90" s="225" t="s">
        <v>281</v>
      </c>
      <c r="B90" s="213" t="s">
        <v>471</v>
      </c>
      <c r="C90" s="161" t="s">
        <v>472</v>
      </c>
      <c r="D90" s="164"/>
      <c r="E90" s="469"/>
      <c r="F90" s="469"/>
      <c r="G90" s="561"/>
    </row>
    <row r="91" spans="1:7" s="53" customFormat="1" ht="36.75" customHeight="1">
      <c r="A91" s="225" t="s">
        <v>282</v>
      </c>
      <c r="B91" s="213" t="s">
        <v>473</v>
      </c>
      <c r="C91" s="161" t="s">
        <v>474</v>
      </c>
      <c r="D91" s="164"/>
      <c r="E91" s="469"/>
      <c r="F91" s="469"/>
      <c r="G91" s="561"/>
    </row>
    <row r="92" spans="1:7" s="53" customFormat="1" ht="36" customHeight="1">
      <c r="A92" s="225" t="s">
        <v>419</v>
      </c>
      <c r="B92" s="213" t="s">
        <v>614</v>
      </c>
      <c r="C92" s="161" t="s">
        <v>475</v>
      </c>
      <c r="D92" s="164"/>
      <c r="E92" s="470">
        <v>5600000</v>
      </c>
      <c r="F92" s="470">
        <v>5600000</v>
      </c>
      <c r="G92" s="561"/>
    </row>
    <row r="93" spans="1:7" s="53" customFormat="1">
      <c r="A93" s="623"/>
      <c r="B93" s="166"/>
      <c r="C93" s="168"/>
      <c r="D93" s="168"/>
      <c r="E93" s="228"/>
      <c r="F93" s="228"/>
      <c r="G93" s="561"/>
    </row>
    <row r="94" spans="1:7" s="53" customFormat="1">
      <c r="A94" s="623"/>
      <c r="B94" s="166"/>
      <c r="C94" s="168"/>
      <c r="D94" s="168"/>
      <c r="E94" s="228"/>
      <c r="F94" s="228"/>
      <c r="G94" s="561"/>
    </row>
    <row r="95" spans="1:7" s="53" customFormat="1" ht="42" customHeight="1">
      <c r="A95" s="758" t="s">
        <v>974</v>
      </c>
      <c r="B95" s="758"/>
      <c r="C95" s="749" t="s">
        <v>988</v>
      </c>
      <c r="D95" s="757" t="s">
        <v>977</v>
      </c>
      <c r="E95" s="757"/>
      <c r="F95" s="749" t="s">
        <v>976</v>
      </c>
      <c r="G95" s="561"/>
    </row>
    <row r="96" spans="1:7" ht="15" customHeight="1">
      <c r="A96" s="511"/>
      <c r="B96" s="511"/>
      <c r="C96" s="749"/>
      <c r="D96" s="512"/>
      <c r="E96" s="512"/>
      <c r="F96" s="749"/>
    </row>
    <row r="97" spans="1:6" ht="21" customHeight="1">
      <c r="A97" s="253"/>
      <c r="B97" s="614"/>
      <c r="C97" s="255"/>
      <c r="D97" s="229"/>
      <c r="E97" s="228"/>
      <c r="F97" s="113"/>
    </row>
    <row r="98" spans="1:6" ht="21" customHeight="1">
      <c r="A98" s="253"/>
      <c r="B98" s="621"/>
      <c r="C98" s="255"/>
      <c r="D98" s="631"/>
      <c r="E98" s="631"/>
      <c r="F98" s="191"/>
    </row>
    <row r="99" spans="1:6" ht="21" customHeight="1">
      <c r="A99" s="253"/>
      <c r="B99" s="621"/>
      <c r="C99" s="255"/>
      <c r="D99" s="631"/>
      <c r="E99" s="631"/>
      <c r="F99" s="191"/>
    </row>
    <row r="100" spans="1:6" ht="21" customHeight="1">
      <c r="A100" s="253"/>
      <c r="B100" s="621"/>
      <c r="C100" s="255"/>
      <c r="D100" s="631"/>
      <c r="E100" s="631"/>
      <c r="F100" s="191"/>
    </row>
    <row r="101" spans="1:6" ht="12.75" customHeight="1">
      <c r="A101" s="621"/>
      <c r="B101" s="621"/>
      <c r="C101" s="230"/>
      <c r="D101" s="631"/>
      <c r="E101" s="631"/>
      <c r="F101" s="191"/>
    </row>
    <row r="102" spans="1:6" ht="16.5" customHeight="1">
      <c r="A102" s="192"/>
      <c r="B102" s="192"/>
      <c r="C102" s="231"/>
      <c r="D102" s="232"/>
      <c r="E102" s="232"/>
      <c r="F102" s="191"/>
    </row>
    <row r="103" spans="1:6">
      <c r="A103" s="183"/>
      <c r="B103" s="184"/>
      <c r="C103" s="231"/>
      <c r="D103" s="232"/>
      <c r="E103" s="232"/>
      <c r="F103" s="232"/>
    </row>
    <row r="104" spans="1:6">
      <c r="A104" s="171"/>
      <c r="B104" s="171"/>
      <c r="C104" s="233"/>
      <c r="D104" s="183"/>
      <c r="E104" s="171"/>
      <c r="F104" s="171"/>
    </row>
    <row r="105" spans="1:6">
      <c r="A105" s="181"/>
      <c r="B105" s="181"/>
      <c r="C105" s="167"/>
      <c r="D105" s="189"/>
      <c r="E105" s="117"/>
      <c r="F105" s="117"/>
    </row>
    <row r="106" spans="1:6">
      <c r="A106" s="175"/>
      <c r="B106" s="175"/>
      <c r="C106" s="193"/>
      <c r="D106" s="631"/>
      <c r="E106" s="140"/>
      <c r="F106" s="140"/>
    </row>
    <row r="107" spans="1:6">
      <c r="A107" s="614"/>
      <c r="B107" s="183"/>
      <c r="C107" s="755"/>
      <c r="D107" s="755"/>
      <c r="E107" s="755"/>
      <c r="F107" s="755"/>
    </row>
  </sheetData>
  <mergeCells count="14">
    <mergeCell ref="A95:B95"/>
    <mergeCell ref="A1:F1"/>
    <mergeCell ref="A2:F2"/>
    <mergeCell ref="A3:F3"/>
    <mergeCell ref="A4:F4"/>
    <mergeCell ref="A86:F86"/>
    <mergeCell ref="C107:F107"/>
    <mergeCell ref="C6:F6"/>
    <mergeCell ref="C7:F7"/>
    <mergeCell ref="C8:F8"/>
    <mergeCell ref="C10:F10"/>
    <mergeCell ref="C95:C96"/>
    <mergeCell ref="D95:E95"/>
    <mergeCell ref="F95:F9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79" hidden="1" customWidth="1"/>
    <col min="3" max="3" width="9.140625" style="379"/>
    <col min="4" max="4" width="3.42578125" style="379" customWidth="1"/>
    <col min="5" max="5" width="46.140625" style="379" customWidth="1"/>
    <col min="6" max="6" width="52.28515625" style="379" customWidth="1"/>
    <col min="7" max="8" width="32.5703125" style="379" customWidth="1"/>
    <col min="9" max="9" width="12.7109375" style="379" bestFit="1" customWidth="1"/>
    <col min="10" max="10" width="9.140625" style="379"/>
    <col min="11" max="11" width="19" style="379" bestFit="1" customWidth="1"/>
    <col min="12" max="12" width="18.5703125" style="379" bestFit="1" customWidth="1"/>
    <col min="13" max="16384" width="9.140625" style="379"/>
  </cols>
  <sheetData>
    <row r="1" spans="3:12" ht="30.75" customHeight="1">
      <c r="C1" s="792" t="s">
        <v>936</v>
      </c>
      <c r="D1" s="792"/>
      <c r="E1" s="792"/>
      <c r="F1" s="792"/>
      <c r="G1" s="792"/>
      <c r="H1" s="792"/>
      <c r="I1" s="378"/>
      <c r="J1" s="378"/>
      <c r="K1" s="378"/>
    </row>
    <row r="2" spans="3:12" ht="40.5" customHeight="1">
      <c r="C2" s="793" t="s">
        <v>476</v>
      </c>
      <c r="D2" s="793"/>
      <c r="E2" s="793"/>
      <c r="F2" s="793"/>
      <c r="G2" s="793"/>
      <c r="H2" s="793"/>
      <c r="I2" s="378"/>
      <c r="J2" s="378"/>
      <c r="K2" s="378"/>
    </row>
    <row r="3" spans="3:12">
      <c r="H3" s="380"/>
    </row>
    <row r="4" spans="3:12" ht="29.25" customHeight="1">
      <c r="C4" s="794" t="s">
        <v>477</v>
      </c>
      <c r="D4" s="794"/>
      <c r="E4" s="794"/>
      <c r="F4" s="794"/>
      <c r="G4" s="794"/>
      <c r="H4" s="794"/>
      <c r="I4" s="381"/>
      <c r="J4" s="381"/>
      <c r="K4" s="381"/>
    </row>
    <row r="5" spans="3:12" s="383" customFormat="1" ht="18" customHeight="1">
      <c r="C5" s="795" t="str">
        <f>'NGAY THANG'!C21</f>
        <v>Tại ngày 31 tháng 05 năm 2026/ As at 31 May 2026</v>
      </c>
      <c r="D5" s="795"/>
      <c r="E5" s="795"/>
      <c r="F5" s="795"/>
      <c r="G5" s="795"/>
      <c r="H5" s="795"/>
      <c r="I5" s="382"/>
      <c r="J5" s="382"/>
      <c r="K5" s="382"/>
    </row>
    <row r="6" spans="3:12">
      <c r="C6" s="384"/>
      <c r="D6" s="384"/>
      <c r="E6" s="385"/>
      <c r="F6" s="385"/>
      <c r="G6" s="386"/>
      <c r="H6" s="386"/>
      <c r="I6" s="385"/>
      <c r="J6" s="385"/>
      <c r="K6" s="385"/>
    </row>
    <row r="7" spans="3:12" s="389" customFormat="1" ht="32.25" customHeight="1">
      <c r="C7" s="99" t="s">
        <v>280</v>
      </c>
      <c r="D7" s="387"/>
      <c r="E7" s="388" t="s">
        <v>937</v>
      </c>
      <c r="F7" s="796" t="s">
        <v>938</v>
      </c>
      <c r="G7" s="796"/>
      <c r="H7" s="796"/>
      <c r="I7" s="73"/>
      <c r="J7" s="73"/>
      <c r="K7" s="73"/>
    </row>
    <row r="8" spans="3:12" s="389" customFormat="1" ht="32.25" customHeight="1">
      <c r="C8" s="99" t="s">
        <v>281</v>
      </c>
      <c r="D8" s="387"/>
      <c r="E8" s="388" t="s">
        <v>939</v>
      </c>
      <c r="F8" s="791" t="s">
        <v>940</v>
      </c>
      <c r="G8" s="791"/>
      <c r="H8" s="791"/>
      <c r="I8" s="73"/>
      <c r="J8" s="73"/>
      <c r="K8" s="73"/>
    </row>
    <row r="9" spans="3:12" s="389" customFormat="1" ht="32.25" customHeight="1">
      <c r="C9" s="99" t="s">
        <v>282</v>
      </c>
      <c r="D9" s="387"/>
      <c r="E9" s="388" t="s">
        <v>941</v>
      </c>
      <c r="F9" s="784" t="s">
        <v>942</v>
      </c>
      <c r="G9" s="784"/>
      <c r="H9" s="784"/>
      <c r="I9" s="73"/>
      <c r="J9" s="73"/>
      <c r="K9" s="73"/>
    </row>
    <row r="10" spans="3:12" s="389" customFormat="1" ht="32.25" customHeight="1">
      <c r="C10" s="100">
        <v>4</v>
      </c>
      <c r="D10" s="387"/>
      <c r="E10" s="390" t="s">
        <v>943</v>
      </c>
      <c r="F10" s="391" t="str">
        <f>'NGAY THANG'!C20</f>
        <v>Ngày 04 tháng 06 năm 2026
04 June 2026</v>
      </c>
      <c r="G10" s="391"/>
      <c r="H10" s="391"/>
      <c r="I10" s="73"/>
      <c r="J10" s="73"/>
      <c r="K10" s="73"/>
    </row>
    <row r="11" spans="3:12">
      <c r="C11" s="387"/>
      <c r="D11" s="387"/>
      <c r="E11" s="74"/>
      <c r="F11" s="74"/>
      <c r="G11" s="74"/>
      <c r="H11" s="392" t="s">
        <v>503</v>
      </c>
      <c r="I11" s="74"/>
      <c r="J11" s="74"/>
      <c r="K11" s="74"/>
    </row>
    <row r="12" spans="3:12" ht="33.75" customHeight="1">
      <c r="C12" s="393" t="s">
        <v>478</v>
      </c>
      <c r="D12" s="785" t="s">
        <v>479</v>
      </c>
      <c r="E12" s="786"/>
      <c r="F12" s="787"/>
      <c r="G12" s="394" t="s">
        <v>480</v>
      </c>
      <c r="H12" s="394" t="s">
        <v>481</v>
      </c>
      <c r="I12" s="395"/>
      <c r="J12" s="395"/>
      <c r="K12" s="395"/>
    </row>
    <row r="13" spans="3:12" ht="33" customHeight="1">
      <c r="C13" s="410" t="s">
        <v>59</v>
      </c>
      <c r="D13" s="788" t="s">
        <v>944</v>
      </c>
      <c r="E13" s="789"/>
      <c r="F13" s="789"/>
      <c r="G13" s="789"/>
      <c r="H13" s="790"/>
      <c r="I13" s="74"/>
      <c r="J13" s="74"/>
      <c r="K13" s="74"/>
    </row>
    <row r="14" spans="3:12" ht="33" customHeight="1">
      <c r="C14" s="409">
        <v>1</v>
      </c>
      <c r="D14" s="765" t="s">
        <v>945</v>
      </c>
      <c r="E14" s="766"/>
      <c r="F14" s="772"/>
      <c r="G14" s="396"/>
      <c r="H14" s="396"/>
      <c r="I14" s="74"/>
      <c r="J14" s="74"/>
      <c r="K14" s="74"/>
    </row>
    <row r="15" spans="3:12" ht="20.25" customHeight="1">
      <c r="C15" s="409">
        <v>1.1000000000000001</v>
      </c>
      <c r="D15" s="397"/>
      <c r="E15" s="767" t="s">
        <v>483</v>
      </c>
      <c r="F15" s="768"/>
      <c r="G15" s="75">
        <f>H19</f>
        <v>255443666060</v>
      </c>
      <c r="H15" s="75">
        <v>275746452655</v>
      </c>
      <c r="I15" s="74"/>
      <c r="J15" s="74"/>
      <c r="K15" s="76"/>
      <c r="L15" s="398"/>
    </row>
    <row r="16" spans="3:12" ht="20.25" customHeight="1">
      <c r="C16" s="409">
        <v>1.2</v>
      </c>
      <c r="D16" s="397"/>
      <c r="E16" s="767" t="s">
        <v>484</v>
      </c>
      <c r="F16" s="768"/>
      <c r="G16" s="75">
        <f>H20</f>
        <v>1627029720</v>
      </c>
      <c r="H16" s="75">
        <v>1756346832</v>
      </c>
      <c r="I16" s="408"/>
      <c r="J16" s="74"/>
      <c r="K16" s="76"/>
      <c r="L16" s="398"/>
    </row>
    <row r="17" spans="3:12" ht="20.25" customHeight="1">
      <c r="C17" s="409">
        <v>1.3</v>
      </c>
      <c r="D17" s="397"/>
      <c r="E17" s="767" t="s">
        <v>485</v>
      </c>
      <c r="F17" s="768"/>
      <c r="G17" s="77">
        <f>H21</f>
        <v>16270.29</v>
      </c>
      <c r="H17" s="77">
        <v>17563.46</v>
      </c>
      <c r="I17" s="74"/>
      <c r="J17" s="74"/>
      <c r="K17" s="76"/>
      <c r="L17" s="398"/>
    </row>
    <row r="18" spans="3:12" ht="33" customHeight="1">
      <c r="C18" s="409">
        <v>2</v>
      </c>
      <c r="D18" s="765" t="s">
        <v>946</v>
      </c>
      <c r="E18" s="766"/>
      <c r="F18" s="772"/>
      <c r="G18" s="399"/>
      <c r="H18" s="399"/>
      <c r="K18" s="76"/>
      <c r="L18" s="398"/>
    </row>
    <row r="19" spans="3:12" ht="20.25" customHeight="1">
      <c r="C19" s="409">
        <v>2.1</v>
      </c>
      <c r="D19" s="397"/>
      <c r="E19" s="767" t="s">
        <v>483</v>
      </c>
      <c r="F19" s="768"/>
      <c r="G19" s="118">
        <f>BCTaiSan_06134!D65</f>
        <v>60049358452</v>
      </c>
      <c r="H19" s="118">
        <v>255443666060</v>
      </c>
      <c r="I19" s="74"/>
      <c r="J19" s="74"/>
      <c r="K19" s="76"/>
      <c r="L19" s="398"/>
    </row>
    <row r="20" spans="3:12" ht="20.25" customHeight="1">
      <c r="C20" s="409">
        <v>2.2000000000000002</v>
      </c>
      <c r="D20" s="397"/>
      <c r="E20" s="767" t="s">
        <v>484</v>
      </c>
      <c r="F20" s="768"/>
      <c r="G20" s="75">
        <f>ROUNDDOWN(G19/BCTinhHinhTaiChinh_06105!E92*100000,0)</f>
        <v>1072309972</v>
      </c>
      <c r="H20" s="75">
        <v>1627029720</v>
      </c>
      <c r="I20" s="74"/>
      <c r="J20" s="74"/>
      <c r="K20" s="76"/>
      <c r="L20" s="398"/>
    </row>
    <row r="21" spans="3:12" ht="20.25" customHeight="1">
      <c r="C21" s="409">
        <v>2.2999999999999998</v>
      </c>
      <c r="D21" s="397"/>
      <c r="E21" s="767" t="s">
        <v>485</v>
      </c>
      <c r="F21" s="768"/>
      <c r="G21" s="119">
        <f>ROUNDDOWN(G19/BCTinhHinhTaiChinh_06105!E92,2)</f>
        <v>10723.09</v>
      </c>
      <c r="H21" s="119">
        <v>16270.29</v>
      </c>
      <c r="I21" s="74"/>
      <c r="J21" s="74"/>
      <c r="K21" s="76"/>
      <c r="L21" s="398"/>
    </row>
    <row r="22" spans="3:12" ht="32.25" customHeight="1">
      <c r="C22" s="409">
        <v>3</v>
      </c>
      <c r="D22" s="765" t="s">
        <v>954</v>
      </c>
      <c r="E22" s="766"/>
      <c r="F22" s="772"/>
      <c r="G22" s="412">
        <f>G19-G15</f>
        <v>-195394307608</v>
      </c>
      <c r="H22" s="338">
        <v>-20302786595</v>
      </c>
      <c r="K22" s="76"/>
      <c r="L22" s="398"/>
    </row>
    <row r="23" spans="3:12" ht="45" customHeight="1">
      <c r="C23" s="409">
        <v>3.1</v>
      </c>
      <c r="D23" s="400"/>
      <c r="E23" s="773" t="s">
        <v>953</v>
      </c>
      <c r="F23" s="774"/>
      <c r="G23" s="413">
        <f>B03_181!D16</f>
        <v>-1495291353</v>
      </c>
      <c r="H23" s="338">
        <v>-20302786595</v>
      </c>
      <c r="K23" s="76"/>
      <c r="L23" s="398"/>
    </row>
    <row r="24" spans="3:12" ht="35.25" customHeight="1">
      <c r="C24" s="409">
        <v>3.2</v>
      </c>
      <c r="D24" s="397"/>
      <c r="E24" s="779" t="s">
        <v>762</v>
      </c>
      <c r="F24" s="780"/>
      <c r="G24" s="413">
        <f>G22-G23</f>
        <v>-193899016255</v>
      </c>
      <c r="H24" s="120">
        <v>0</v>
      </c>
      <c r="K24" s="76"/>
      <c r="L24" s="398"/>
    </row>
    <row r="25" spans="3:12" ht="35.25" customHeight="1">
      <c r="C25" s="409">
        <v>3.3</v>
      </c>
      <c r="D25" s="397"/>
      <c r="E25" s="779" t="s">
        <v>486</v>
      </c>
      <c r="F25" s="780"/>
      <c r="G25" s="413">
        <v>0</v>
      </c>
      <c r="H25" s="120">
        <v>0</v>
      </c>
      <c r="K25" s="76"/>
      <c r="L25" s="398"/>
    </row>
    <row r="26" spans="3:12" ht="32.25" customHeight="1">
      <c r="C26" s="409">
        <v>4</v>
      </c>
      <c r="D26" s="765" t="s">
        <v>955</v>
      </c>
      <c r="E26" s="766"/>
      <c r="F26" s="766"/>
      <c r="G26" s="120">
        <f>G21-G17</f>
        <v>-5547.2000000000007</v>
      </c>
      <c r="H26" s="120">
        <v>-1293.1699999999983</v>
      </c>
      <c r="K26" s="76"/>
      <c r="L26" s="398"/>
    </row>
    <row r="27" spans="3:12" ht="32.25" customHeight="1">
      <c r="C27" s="409">
        <v>5</v>
      </c>
      <c r="D27" s="775" t="s">
        <v>956</v>
      </c>
      <c r="E27" s="776"/>
      <c r="F27" s="776"/>
      <c r="G27" s="401"/>
      <c r="H27" s="401"/>
      <c r="K27" s="76"/>
      <c r="L27" s="398"/>
    </row>
    <row r="28" spans="3:12" ht="18.75" customHeight="1">
      <c r="C28" s="409">
        <v>5.0999999999999996</v>
      </c>
      <c r="D28" s="397"/>
      <c r="E28" s="777" t="s">
        <v>487</v>
      </c>
      <c r="F28" s="778"/>
      <c r="G28" s="432">
        <v>347973766203</v>
      </c>
      <c r="H28" s="75">
        <v>347973766203</v>
      </c>
      <c r="K28" s="76"/>
      <c r="L28" s="398"/>
    </row>
    <row r="29" spans="3:12" ht="18.75" customHeight="1">
      <c r="C29" s="409">
        <v>5.2</v>
      </c>
      <c r="D29" s="397"/>
      <c r="E29" s="777" t="s">
        <v>488</v>
      </c>
      <c r="F29" s="778"/>
      <c r="G29" s="432">
        <v>137053702659</v>
      </c>
      <c r="H29" s="75">
        <v>254350640555</v>
      </c>
      <c r="K29" s="76"/>
      <c r="L29" s="398"/>
    </row>
    <row r="30" spans="3:12" ht="27" customHeight="1">
      <c r="C30" s="409">
        <v>6</v>
      </c>
      <c r="D30" s="781" t="s">
        <v>957</v>
      </c>
      <c r="E30" s="782"/>
      <c r="F30" s="783"/>
      <c r="G30" s="411"/>
      <c r="H30" s="411"/>
      <c r="K30" s="76"/>
      <c r="L30" s="398"/>
    </row>
    <row r="31" spans="3:12" ht="18.75" customHeight="1">
      <c r="C31" s="409">
        <v>6.1</v>
      </c>
      <c r="D31" s="397"/>
      <c r="E31" s="777" t="s">
        <v>958</v>
      </c>
      <c r="F31" s="778"/>
      <c r="G31" s="75"/>
      <c r="H31" s="75"/>
      <c r="K31" s="76"/>
      <c r="L31" s="398"/>
    </row>
    <row r="32" spans="3:12" ht="18.75" customHeight="1">
      <c r="C32" s="409">
        <v>6.2</v>
      </c>
      <c r="D32" s="397"/>
      <c r="E32" s="777" t="s">
        <v>959</v>
      </c>
      <c r="F32" s="778"/>
      <c r="G32" s="75"/>
      <c r="H32" s="75"/>
      <c r="K32" s="76"/>
      <c r="L32" s="398"/>
    </row>
    <row r="33" spans="3:12" ht="18.75" customHeight="1">
      <c r="C33" s="409">
        <v>6.3</v>
      </c>
      <c r="D33" s="397"/>
      <c r="E33" s="777" t="s">
        <v>960</v>
      </c>
      <c r="F33" s="778"/>
      <c r="G33" s="75"/>
      <c r="H33" s="75"/>
      <c r="K33" s="76"/>
      <c r="L33" s="398"/>
    </row>
    <row r="34" spans="3:12" ht="50.25" customHeight="1">
      <c r="C34" s="410" t="s">
        <v>87</v>
      </c>
      <c r="D34" s="770" t="s">
        <v>961</v>
      </c>
      <c r="E34" s="771"/>
      <c r="F34" s="771"/>
      <c r="G34" s="402"/>
      <c r="H34" s="402"/>
      <c r="K34" s="76"/>
      <c r="L34" s="398"/>
    </row>
    <row r="35" spans="3:12" ht="31.5" customHeight="1">
      <c r="C35" s="409">
        <v>1</v>
      </c>
      <c r="D35" s="765" t="s">
        <v>947</v>
      </c>
      <c r="E35" s="766"/>
      <c r="F35" s="772"/>
      <c r="G35" s="78">
        <f>H36</f>
        <v>19000</v>
      </c>
      <c r="H35" s="78">
        <v>17500</v>
      </c>
      <c r="K35" s="76"/>
      <c r="L35" s="398"/>
    </row>
    <row r="36" spans="3:12" ht="31.5" customHeight="1">
      <c r="C36" s="409">
        <v>2</v>
      </c>
      <c r="D36" s="765" t="s">
        <v>948</v>
      </c>
      <c r="E36" s="766"/>
      <c r="F36" s="772"/>
      <c r="G36" s="78">
        <v>14050</v>
      </c>
      <c r="H36" s="78">
        <v>19000</v>
      </c>
      <c r="K36" s="76"/>
      <c r="L36" s="398"/>
    </row>
    <row r="37" spans="3:12" ht="30.75" customHeight="1">
      <c r="C37" s="409">
        <v>3</v>
      </c>
      <c r="D37" s="765" t="s">
        <v>949</v>
      </c>
      <c r="E37" s="766"/>
      <c r="F37" s="772"/>
      <c r="G37" s="78">
        <f>G36-G35</f>
        <v>-4950</v>
      </c>
      <c r="H37" s="78">
        <v>1500</v>
      </c>
      <c r="K37" s="76"/>
      <c r="L37" s="398"/>
    </row>
    <row r="38" spans="3:12" ht="43.5" customHeight="1">
      <c r="C38" s="762">
        <v>4</v>
      </c>
      <c r="D38" s="765" t="s">
        <v>950</v>
      </c>
      <c r="E38" s="766"/>
      <c r="F38" s="766"/>
      <c r="G38" s="403"/>
      <c r="H38" s="403"/>
      <c r="K38" s="76"/>
      <c r="L38" s="398"/>
    </row>
    <row r="39" spans="3:12" ht="27.75" customHeight="1">
      <c r="C39" s="763"/>
      <c r="D39" s="397"/>
      <c r="E39" s="767" t="s">
        <v>490</v>
      </c>
      <c r="F39" s="768"/>
      <c r="G39" s="79">
        <f>G36-G21</f>
        <v>3326.91</v>
      </c>
      <c r="H39" s="79">
        <v>2729.7099999999991</v>
      </c>
      <c r="K39" s="76"/>
      <c r="L39" s="398"/>
    </row>
    <row r="40" spans="3:12" ht="32.25" customHeight="1">
      <c r="C40" s="764"/>
      <c r="D40" s="397"/>
      <c r="E40" s="767" t="s">
        <v>491</v>
      </c>
      <c r="F40" s="768"/>
      <c r="G40" s="80">
        <f>G39/G21</f>
        <v>0.31025665176735434</v>
      </c>
      <c r="H40" s="80">
        <v>0.16777267030888809</v>
      </c>
      <c r="I40" s="74"/>
      <c r="J40" s="74"/>
      <c r="K40" s="76"/>
      <c r="L40" s="398"/>
    </row>
    <row r="41" spans="3:12" ht="31.5" customHeight="1">
      <c r="C41" s="762">
        <v>5</v>
      </c>
      <c r="D41" s="765" t="s">
        <v>951</v>
      </c>
      <c r="E41" s="766"/>
      <c r="F41" s="766"/>
      <c r="G41" s="403"/>
      <c r="H41" s="403"/>
      <c r="I41" s="74"/>
      <c r="J41" s="74"/>
      <c r="K41" s="76"/>
      <c r="L41" s="398"/>
    </row>
    <row r="42" spans="3:12" ht="18.75" customHeight="1">
      <c r="C42" s="763"/>
      <c r="D42" s="397"/>
      <c r="E42" s="767" t="s">
        <v>487</v>
      </c>
      <c r="F42" s="768"/>
      <c r="G42" s="377">
        <v>23690</v>
      </c>
      <c r="H42" s="377">
        <v>23690</v>
      </c>
      <c r="I42" s="74"/>
      <c r="J42" s="74"/>
      <c r="K42" s="76"/>
      <c r="L42" s="398"/>
    </row>
    <row r="43" spans="3:12" ht="18.75" customHeight="1">
      <c r="C43" s="764"/>
      <c r="D43" s="397"/>
      <c r="E43" s="767" t="s">
        <v>488</v>
      </c>
      <c r="F43" s="768"/>
      <c r="G43" s="377">
        <v>11010</v>
      </c>
      <c r="H43" s="377">
        <v>16470</v>
      </c>
      <c r="I43" s="74"/>
      <c r="J43" s="74"/>
      <c r="K43" s="76"/>
      <c r="L43" s="398"/>
    </row>
    <row r="44" spans="3:12">
      <c r="C44" s="74"/>
      <c r="D44" s="74"/>
      <c r="E44" s="404"/>
      <c r="F44" s="404"/>
      <c r="G44" s="74"/>
      <c r="H44" s="74"/>
      <c r="I44" s="74"/>
      <c r="J44" s="74"/>
      <c r="K44" s="74"/>
    </row>
    <row r="45" spans="3:12" ht="0.75" customHeight="1">
      <c r="C45" s="81"/>
      <c r="D45" s="74"/>
      <c r="E45" s="404"/>
      <c r="F45" s="404"/>
      <c r="G45" s="74"/>
      <c r="H45" s="74"/>
      <c r="I45" s="74"/>
      <c r="J45" s="74"/>
      <c r="K45" s="74"/>
    </row>
    <row r="46" spans="3:12" s="389" customFormat="1" hidden="1">
      <c r="C46" s="405"/>
      <c r="D46" s="769"/>
      <c r="E46" s="769"/>
      <c r="F46" s="769"/>
      <c r="G46" s="769"/>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5" t="s">
        <v>665</v>
      </c>
      <c r="D58" s="97"/>
      <c r="E58" s="97"/>
      <c r="F58" s="94"/>
      <c r="G58" s="115" t="s">
        <v>377</v>
      </c>
      <c r="H58" s="97"/>
      <c r="I58" s="86"/>
      <c r="J58" s="93"/>
      <c r="K58" s="93"/>
    </row>
    <row r="59" spans="3:11" ht="15.75" customHeight="1">
      <c r="C59" s="116" t="s">
        <v>952</v>
      </c>
      <c r="D59" s="92"/>
      <c r="E59" s="92"/>
      <c r="F59" s="94"/>
      <c r="G59" s="117"/>
      <c r="H59" s="98"/>
      <c r="I59" s="86"/>
      <c r="J59" s="93"/>
      <c r="K59" s="93"/>
    </row>
    <row r="60" spans="3:11">
      <c r="C60" s="406" t="s">
        <v>662</v>
      </c>
      <c r="D60" s="407"/>
      <c r="E60" s="407"/>
      <c r="F60" s="380"/>
      <c r="G60" s="406"/>
      <c r="H60" s="407"/>
    </row>
  </sheetData>
  <mergeCells count="42">
    <mergeCell ref="F8:H8"/>
    <mergeCell ref="C1:H1"/>
    <mergeCell ref="C2:H2"/>
    <mergeCell ref="C4:H4"/>
    <mergeCell ref="C5:H5"/>
    <mergeCell ref="F7:H7"/>
    <mergeCell ref="E21:F21"/>
    <mergeCell ref="F9:H9"/>
    <mergeCell ref="D12:F12"/>
    <mergeCell ref="D13:H13"/>
    <mergeCell ref="D14:F14"/>
    <mergeCell ref="E15:F15"/>
    <mergeCell ref="E16:F16"/>
    <mergeCell ref="E17:F17"/>
    <mergeCell ref="D18:F18"/>
    <mergeCell ref="E19:F19"/>
    <mergeCell ref="E20:F20"/>
    <mergeCell ref="D22:F22"/>
    <mergeCell ref="E23:F23"/>
    <mergeCell ref="D27:F27"/>
    <mergeCell ref="E32:F32"/>
    <mergeCell ref="E33:F33"/>
    <mergeCell ref="E24:F24"/>
    <mergeCell ref="E25:F25"/>
    <mergeCell ref="D26:F26"/>
    <mergeCell ref="E28:F28"/>
    <mergeCell ref="E29:F29"/>
    <mergeCell ref="E31:F31"/>
    <mergeCell ref="D30:F30"/>
    <mergeCell ref="D34:F34"/>
    <mergeCell ref="D35:F35"/>
    <mergeCell ref="D36:F36"/>
    <mergeCell ref="D37:F37"/>
    <mergeCell ref="C38:C40"/>
    <mergeCell ref="D38:F38"/>
    <mergeCell ref="E39:F39"/>
    <mergeCell ref="E40:F40"/>
    <mergeCell ref="C41:C43"/>
    <mergeCell ref="D41:F41"/>
    <mergeCell ref="E42:F42"/>
    <mergeCell ref="E43:F43"/>
    <mergeCell ref="D46:G46"/>
  </mergeCells>
  <pageMargins left="0.35" right="0.24" top="0.35" bottom="0.15" header="0.3" footer="0.3"/>
  <pageSetup scale="5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view="pageBreakPreview" zoomScaleSheetLayoutView="100" workbookViewId="0">
      <selection sqref="A1:XFD1048576"/>
    </sheetView>
  </sheetViews>
  <sheetFormatPr defaultColWidth="9.140625" defaultRowHeight="15"/>
  <cols>
    <col min="1" max="1" width="7.7109375" style="235" customWidth="1"/>
    <col min="2" max="2" width="9.140625" style="235" customWidth="1"/>
    <col min="3" max="3" width="41" style="235" customWidth="1"/>
    <col min="4" max="4" width="33" style="235" customWidth="1"/>
    <col min="5" max="5" width="36.28515625" style="235" customWidth="1"/>
    <col min="6" max="6" width="9.140625" style="235"/>
    <col min="7" max="7" width="21.7109375" style="235" customWidth="1"/>
    <col min="8" max="8" width="15" style="235" bestFit="1" customWidth="1"/>
    <col min="9" max="9" width="11" style="235" bestFit="1" customWidth="1"/>
    <col min="10" max="10" width="9.140625" style="235"/>
    <col min="11" max="11" width="14.28515625" style="235" bestFit="1" customWidth="1"/>
    <col min="12" max="12" width="14.42578125" style="235" bestFit="1" customWidth="1"/>
    <col min="13" max="16384" width="9.140625" style="235"/>
  </cols>
  <sheetData>
    <row r="1" spans="1:12" s="516" customFormat="1" ht="47.25" customHeight="1">
      <c r="A1" s="750" t="s">
        <v>633</v>
      </c>
      <c r="B1" s="750"/>
      <c r="C1" s="750"/>
      <c r="D1" s="750"/>
      <c r="E1" s="750"/>
    </row>
    <row r="2" spans="1:12" s="516" customFormat="1" ht="25.5" customHeight="1">
      <c r="A2" s="751" t="s">
        <v>634</v>
      </c>
      <c r="B2" s="751"/>
      <c r="C2" s="751"/>
      <c r="D2" s="751"/>
      <c r="E2" s="751"/>
    </row>
    <row r="3" spans="1:12" ht="34.9" customHeight="1">
      <c r="A3" s="752" t="s">
        <v>635</v>
      </c>
      <c r="B3" s="752"/>
      <c r="C3" s="752"/>
      <c r="D3" s="752"/>
      <c r="E3" s="752"/>
    </row>
    <row r="4" spans="1:12" ht="20.45" customHeight="1">
      <c r="A4" s="798" t="s">
        <v>1075</v>
      </c>
      <c r="B4" s="798"/>
      <c r="C4" s="798"/>
      <c r="D4" s="798"/>
      <c r="E4" s="798"/>
    </row>
    <row r="5" spans="1:12" ht="10.9" customHeight="1">
      <c r="A5" s="625"/>
      <c r="B5" s="625"/>
      <c r="C5" s="625"/>
      <c r="D5" s="625"/>
      <c r="E5" s="625"/>
    </row>
    <row r="6" spans="1:12" ht="33" customHeight="1">
      <c r="A6" s="541"/>
      <c r="B6" s="143" t="s">
        <v>280</v>
      </c>
      <c r="C6" s="565" t="s">
        <v>698</v>
      </c>
      <c r="D6" s="756" t="s">
        <v>1062</v>
      </c>
      <c r="E6" s="756"/>
      <c r="F6" s="756"/>
      <c r="G6" s="756"/>
    </row>
    <row r="7" spans="1:12" ht="27.75" customHeight="1">
      <c r="A7" s="513"/>
      <c r="B7" s="143" t="s">
        <v>281</v>
      </c>
      <c r="C7" s="565" t="s">
        <v>700</v>
      </c>
      <c r="D7" s="756" t="s">
        <v>1073</v>
      </c>
      <c r="E7" s="756"/>
      <c r="F7" s="756"/>
      <c r="G7" s="756"/>
    </row>
    <row r="8" spans="1:12" ht="25.5">
      <c r="A8" s="541"/>
      <c r="B8" s="143" t="s">
        <v>282</v>
      </c>
      <c r="C8" s="565" t="s">
        <v>702</v>
      </c>
      <c r="D8" s="756" t="s">
        <v>1065</v>
      </c>
      <c r="E8" s="756"/>
      <c r="F8" s="756"/>
      <c r="G8" s="756"/>
    </row>
    <row r="9" spans="1:12" ht="25.5">
      <c r="A9" s="514"/>
      <c r="B9" s="145" t="s">
        <v>419</v>
      </c>
      <c r="C9" s="630" t="s">
        <v>993</v>
      </c>
      <c r="D9" s="536" t="s">
        <v>1066</v>
      </c>
      <c r="E9" s="53"/>
      <c r="F9" s="616"/>
      <c r="G9" s="616"/>
    </row>
    <row r="10" spans="1:12" ht="25.5">
      <c r="A10" s="541"/>
      <c r="B10" s="145" t="s">
        <v>422</v>
      </c>
      <c r="C10" s="565" t="s">
        <v>704</v>
      </c>
      <c r="D10" s="746" t="s">
        <v>1074</v>
      </c>
      <c r="E10" s="746"/>
      <c r="F10" s="746"/>
      <c r="G10" s="746"/>
    </row>
    <row r="11" spans="1:12" ht="16.149999999999999" customHeight="1">
      <c r="A11" s="515"/>
      <c r="B11" s="515"/>
      <c r="C11" s="515"/>
      <c r="D11" s="515"/>
      <c r="E11" s="516" t="s">
        <v>503</v>
      </c>
    </row>
    <row r="12" spans="1:12" ht="6.6" customHeight="1"/>
    <row r="13" spans="1:12" ht="22.15" customHeight="1">
      <c r="A13" s="799" t="s">
        <v>636</v>
      </c>
      <c r="B13" s="800"/>
      <c r="C13" s="435" t="s">
        <v>637</v>
      </c>
      <c r="D13" s="435" t="s">
        <v>1077</v>
      </c>
      <c r="E13" s="435" t="s">
        <v>1071</v>
      </c>
    </row>
    <row r="14" spans="1:12" ht="24.6" customHeight="1">
      <c r="A14" s="801"/>
      <c r="B14" s="801"/>
      <c r="C14" s="801"/>
      <c r="D14" s="801"/>
      <c r="E14" s="801"/>
    </row>
    <row r="15" spans="1:12" s="518" customFormat="1" ht="30" customHeight="1">
      <c r="A15" s="797" t="s">
        <v>59</v>
      </c>
      <c r="B15" s="797"/>
      <c r="C15" s="517" t="s">
        <v>638</v>
      </c>
      <c r="D15" s="502">
        <v>61544649805</v>
      </c>
      <c r="E15" s="502">
        <v>61578006755</v>
      </c>
      <c r="G15" s="560"/>
      <c r="H15" s="560"/>
      <c r="K15" s="560"/>
      <c r="L15" s="560"/>
    </row>
    <row r="16" spans="1:12" s="518" customFormat="1" ht="28.15" customHeight="1">
      <c r="A16" s="797" t="s">
        <v>87</v>
      </c>
      <c r="B16" s="797"/>
      <c r="C16" s="517" t="s">
        <v>639</v>
      </c>
      <c r="D16" s="502">
        <v>-1495291353</v>
      </c>
      <c r="E16" s="502">
        <v>-33356950</v>
      </c>
      <c r="G16" s="560"/>
      <c r="H16" s="560"/>
      <c r="K16" s="560"/>
      <c r="L16" s="560"/>
    </row>
    <row r="17" spans="1:12" s="518" customFormat="1" ht="50.45" customHeight="1">
      <c r="A17" s="797"/>
      <c r="B17" s="624" t="s">
        <v>88</v>
      </c>
      <c r="C17" s="517" t="s">
        <v>640</v>
      </c>
      <c r="D17" s="503">
        <v>-1495291353</v>
      </c>
      <c r="E17" s="503">
        <v>-33356950</v>
      </c>
      <c r="G17" s="560"/>
      <c r="H17" s="560"/>
      <c r="K17" s="560"/>
      <c r="L17" s="560"/>
    </row>
    <row r="18" spans="1:12" s="518" customFormat="1" ht="46.9" customHeight="1">
      <c r="A18" s="797"/>
      <c r="B18" s="624" t="s">
        <v>89</v>
      </c>
      <c r="C18" s="517" t="s">
        <v>641</v>
      </c>
      <c r="D18" s="503"/>
      <c r="E18" s="503"/>
      <c r="G18" s="560"/>
      <c r="H18" s="560"/>
      <c r="K18" s="560"/>
      <c r="L18" s="560"/>
    </row>
    <row r="19" spans="1:12" s="518" customFormat="1" ht="51" customHeight="1">
      <c r="A19" s="797" t="s">
        <v>61</v>
      </c>
      <c r="B19" s="797"/>
      <c r="C19" s="517" t="s">
        <v>642</v>
      </c>
      <c r="D19" s="502"/>
      <c r="E19" s="503"/>
      <c r="G19" s="560"/>
      <c r="H19" s="560"/>
      <c r="K19" s="560"/>
      <c r="L19" s="560"/>
    </row>
    <row r="20" spans="1:12" s="518" customFormat="1" ht="29.45" customHeight="1">
      <c r="A20" s="797"/>
      <c r="B20" s="624" t="s">
        <v>643</v>
      </c>
      <c r="C20" s="517" t="s">
        <v>644</v>
      </c>
      <c r="D20" s="503"/>
      <c r="E20" s="503"/>
      <c r="G20" s="560"/>
      <c r="H20" s="560"/>
      <c r="K20" s="560"/>
      <c r="L20" s="560"/>
    </row>
    <row r="21" spans="1:12" s="518" customFormat="1" ht="25.15" customHeight="1">
      <c r="A21" s="797"/>
      <c r="B21" s="624" t="s">
        <v>645</v>
      </c>
      <c r="C21" s="517" t="s">
        <v>646</v>
      </c>
      <c r="D21" s="503"/>
      <c r="E21" s="503"/>
      <c r="G21" s="560"/>
      <c r="H21" s="560"/>
      <c r="K21" s="560"/>
      <c r="L21" s="560"/>
    </row>
    <row r="22" spans="1:12" s="518" customFormat="1" ht="27" customHeight="1">
      <c r="A22" s="797" t="s">
        <v>91</v>
      </c>
      <c r="B22" s="797"/>
      <c r="C22" s="517" t="s">
        <v>647</v>
      </c>
      <c r="D22" s="502">
        <v>60049358452</v>
      </c>
      <c r="E22" s="502">
        <v>61544649805</v>
      </c>
      <c r="G22" s="560"/>
      <c r="H22" s="560"/>
      <c r="K22" s="560"/>
      <c r="L22" s="560"/>
    </row>
    <row r="24" spans="1:12">
      <c r="A24" s="436"/>
      <c r="B24" s="436"/>
      <c r="C24" s="414"/>
      <c r="D24" s="803"/>
      <c r="E24" s="803"/>
    </row>
    <row r="25" spans="1:12" ht="33" customHeight="1">
      <c r="A25" s="804" t="s">
        <v>648</v>
      </c>
      <c r="B25" s="804"/>
      <c r="C25" s="805" t="s">
        <v>989</v>
      </c>
      <c r="D25" s="507" t="s">
        <v>990</v>
      </c>
      <c r="E25" s="507" t="s">
        <v>991</v>
      </c>
    </row>
    <row r="26" spans="1:12">
      <c r="A26" s="414"/>
      <c r="B26" s="414"/>
      <c r="C26" s="805"/>
      <c r="D26" s="415"/>
      <c r="E26" s="415"/>
    </row>
    <row r="27" spans="1:12">
      <c r="A27" s="414"/>
      <c r="B27" s="414"/>
      <c r="C27" s="414"/>
      <c r="D27" s="414"/>
      <c r="E27" s="414"/>
    </row>
    <row r="28" spans="1:12">
      <c r="A28" s="414"/>
      <c r="B28" s="414"/>
      <c r="C28" s="414"/>
      <c r="D28" s="414"/>
      <c r="E28" s="414"/>
    </row>
    <row r="29" spans="1:12">
      <c r="A29" s="414"/>
      <c r="B29" s="414"/>
      <c r="C29" s="414"/>
      <c r="D29" s="414"/>
      <c r="E29" s="414"/>
    </row>
    <row r="30" spans="1:12">
      <c r="A30" s="414"/>
      <c r="B30" s="414"/>
      <c r="C30" s="414"/>
      <c r="D30" s="414"/>
      <c r="E30" s="414"/>
    </row>
    <row r="31" spans="1:12">
      <c r="A31" s="414"/>
      <c r="B31" s="414"/>
      <c r="C31" s="414"/>
      <c r="D31" s="802"/>
      <c r="E31" s="802"/>
    </row>
    <row r="32" spans="1:12">
      <c r="A32" s="437"/>
      <c r="B32" s="437"/>
      <c r="C32" s="437"/>
      <c r="D32" s="437"/>
      <c r="E32" s="437"/>
    </row>
  </sheetData>
  <mergeCells count="20">
    <mergeCell ref="D31:E31"/>
    <mergeCell ref="A17:A18"/>
    <mergeCell ref="A19:B19"/>
    <mergeCell ref="A20:A21"/>
    <mergeCell ref="A22:B22"/>
    <mergeCell ref="D24:E24"/>
    <mergeCell ref="A25:B25"/>
    <mergeCell ref="C25:C26"/>
    <mergeCell ref="D8:G8"/>
    <mergeCell ref="D10:G10"/>
    <mergeCell ref="A16:B16"/>
    <mergeCell ref="A1:E1"/>
    <mergeCell ref="A2:E2"/>
    <mergeCell ref="A3:E3"/>
    <mergeCell ref="A4:E4"/>
    <mergeCell ref="A13:B13"/>
    <mergeCell ref="A14:E14"/>
    <mergeCell ref="A15:B15"/>
    <mergeCell ref="D6:G6"/>
    <mergeCell ref="D7:G7"/>
  </mergeCells>
  <pageMargins left="0.7" right="0.7" top="0.75" bottom="0.75" header="0.3" footer="0.3"/>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view="pageBreakPreview" zoomScaleSheetLayoutView="100" workbookViewId="0">
      <selection activeCell="H1" sqref="H1:M1048576"/>
    </sheetView>
  </sheetViews>
  <sheetFormatPr defaultColWidth="8.85546875" defaultRowHeight="11.25"/>
  <cols>
    <col min="1" max="1" width="8.28515625" style="444" customWidth="1"/>
    <col min="2" max="2" width="35.85546875" style="444" customWidth="1"/>
    <col min="3" max="3" width="11.5703125" style="444" customWidth="1"/>
    <col min="4" max="4" width="13.28515625" style="444" customWidth="1"/>
    <col min="5" max="5" width="14.42578125" style="444" customWidth="1"/>
    <col min="6" max="6" width="21.7109375" style="444" customWidth="1"/>
    <col min="7" max="7" width="22.42578125" style="444" customWidth="1"/>
    <col min="8" max="8" width="15.28515625" style="445" bestFit="1" customWidth="1"/>
    <col min="9" max="9" width="9" style="445" bestFit="1" customWidth="1"/>
    <col min="10" max="16384" width="8.85546875" style="444"/>
  </cols>
  <sheetData>
    <row r="1" spans="1:11" s="442" customFormat="1" ht="42" customHeight="1">
      <c r="A1" s="750" t="s">
        <v>649</v>
      </c>
      <c r="B1" s="750"/>
      <c r="C1" s="750"/>
      <c r="D1" s="750"/>
      <c r="E1" s="750"/>
      <c r="F1" s="750"/>
      <c r="G1" s="750"/>
      <c r="H1" s="537"/>
      <c r="I1" s="537"/>
    </row>
    <row r="2" spans="1:11" s="442" customFormat="1" ht="18" customHeight="1">
      <c r="A2" s="751" t="s">
        <v>634</v>
      </c>
      <c r="B2" s="751"/>
      <c r="C2" s="751"/>
      <c r="D2" s="751"/>
      <c r="E2" s="751"/>
      <c r="F2" s="751"/>
      <c r="G2" s="751"/>
      <c r="H2" s="537"/>
      <c r="I2" s="537"/>
    </row>
    <row r="3" spans="1:11" s="438" customFormat="1" ht="10.5">
      <c r="A3" s="751"/>
      <c r="B3" s="751"/>
      <c r="C3" s="751"/>
      <c r="D3" s="751"/>
      <c r="E3" s="751"/>
      <c r="F3" s="751"/>
      <c r="G3" s="751"/>
      <c r="H3" s="508"/>
      <c r="I3" s="508"/>
    </row>
    <row r="4" spans="1:11" s="438" customFormat="1" ht="32.25" customHeight="1">
      <c r="A4" s="812" t="s">
        <v>650</v>
      </c>
      <c r="B4" s="812"/>
      <c r="C4" s="812"/>
      <c r="D4" s="812"/>
      <c r="E4" s="812"/>
      <c r="F4" s="812"/>
      <c r="G4" s="812"/>
      <c r="H4" s="508"/>
      <c r="I4" s="508"/>
    </row>
    <row r="5" spans="1:11" s="438" customFormat="1" ht="14.25" customHeight="1">
      <c r="A5" s="798" t="s">
        <v>1075</v>
      </c>
      <c r="B5" s="798"/>
      <c r="C5" s="798"/>
      <c r="D5" s="798"/>
      <c r="E5" s="798"/>
      <c r="F5" s="798"/>
      <c r="G5" s="798"/>
      <c r="H5" s="508"/>
      <c r="I5" s="508"/>
    </row>
    <row r="6" spans="1:11" s="438" customFormat="1" ht="10.5">
      <c r="A6" s="439"/>
      <c r="B6" s="440"/>
      <c r="C6" s="440"/>
      <c r="E6" s="441"/>
      <c r="F6" s="441"/>
      <c r="H6" s="508"/>
      <c r="I6" s="508"/>
    </row>
    <row r="7" spans="1:11" s="542" customFormat="1" ht="25.5">
      <c r="A7" s="145" t="s">
        <v>280</v>
      </c>
      <c r="B7" s="565" t="s">
        <v>698</v>
      </c>
      <c r="C7" s="756" t="s">
        <v>1062</v>
      </c>
      <c r="D7" s="756"/>
      <c r="E7" s="756"/>
      <c r="F7" s="756"/>
      <c r="G7" s="756"/>
    </row>
    <row r="8" spans="1:11" s="542" customFormat="1" ht="25.5">
      <c r="A8" s="145" t="s">
        <v>281</v>
      </c>
      <c r="B8" s="565" t="s">
        <v>700</v>
      </c>
      <c r="C8" s="756" t="s">
        <v>1056</v>
      </c>
      <c r="D8" s="815"/>
      <c r="E8" s="815"/>
      <c r="F8" s="815"/>
      <c r="G8" s="815"/>
    </row>
    <row r="9" spans="1:11" s="542" customFormat="1" ht="25.5">
      <c r="A9" s="145" t="s">
        <v>282</v>
      </c>
      <c r="B9" s="565" t="s">
        <v>702</v>
      </c>
      <c r="C9" s="756" t="s">
        <v>1065</v>
      </c>
      <c r="D9" s="815"/>
      <c r="E9" s="815"/>
      <c r="F9" s="815"/>
      <c r="G9" s="815"/>
    </row>
    <row r="10" spans="1:11" s="542" customFormat="1" ht="27.75" customHeight="1">
      <c r="A10" s="145" t="s">
        <v>419</v>
      </c>
      <c r="B10" s="630" t="s">
        <v>993</v>
      </c>
      <c r="C10" s="816" t="s">
        <v>1066</v>
      </c>
      <c r="D10" s="816"/>
      <c r="E10" s="816"/>
      <c r="F10" s="816"/>
      <c r="G10" s="816"/>
    </row>
    <row r="11" spans="1:11" s="542" customFormat="1" ht="25.5">
      <c r="A11" s="145" t="s">
        <v>422</v>
      </c>
      <c r="B11" s="565" t="s">
        <v>704</v>
      </c>
      <c r="C11" s="746" t="s">
        <v>1074</v>
      </c>
      <c r="D11" s="746"/>
      <c r="E11" s="746"/>
      <c r="F11" s="746"/>
      <c r="G11" s="746"/>
    </row>
    <row r="12" spans="1:11" s="438" customFormat="1" ht="10.5">
      <c r="G12" s="442" t="s">
        <v>503</v>
      </c>
      <c r="H12" s="508"/>
      <c r="I12" s="508"/>
    </row>
    <row r="13" spans="1:11" s="438" customFormat="1" ht="9" customHeight="1">
      <c r="A13" s="443"/>
      <c r="H13" s="508"/>
      <c r="I13" s="508"/>
    </row>
    <row r="14" spans="1:11" ht="57" customHeight="1">
      <c r="A14" s="435" t="s">
        <v>43</v>
      </c>
      <c r="B14" s="435" t="s">
        <v>197</v>
      </c>
      <c r="C14" s="435"/>
      <c r="D14" s="435" t="s">
        <v>199</v>
      </c>
      <c r="E14" s="435" t="s">
        <v>651</v>
      </c>
      <c r="F14" s="435" t="s">
        <v>201</v>
      </c>
      <c r="G14" s="435" t="s">
        <v>202</v>
      </c>
    </row>
    <row r="15" spans="1:11" ht="22.9" customHeight="1">
      <c r="A15" s="111" t="s">
        <v>59</v>
      </c>
      <c r="B15" s="112" t="s">
        <v>196</v>
      </c>
      <c r="C15" s="112">
        <v>2246</v>
      </c>
      <c r="D15" s="566"/>
      <c r="E15" s="566"/>
      <c r="F15" s="566"/>
      <c r="G15" s="567"/>
    </row>
    <row r="16" spans="1:11" s="573" customFormat="1">
      <c r="A16" s="564">
        <v>1</v>
      </c>
      <c r="B16" s="568" t="s">
        <v>803</v>
      </c>
      <c r="C16" s="568">
        <v>2246.1</v>
      </c>
      <c r="D16" s="569">
        <v>185000</v>
      </c>
      <c r="E16" s="569">
        <v>24900</v>
      </c>
      <c r="F16" s="569">
        <v>4606500000</v>
      </c>
      <c r="G16" s="570">
        <v>7.6478409481700663E-2</v>
      </c>
      <c r="H16" s="571"/>
      <c r="I16" s="571"/>
      <c r="J16" s="572"/>
      <c r="K16" s="572"/>
    </row>
    <row r="17" spans="1:10" s="573" customFormat="1">
      <c r="A17" s="564">
        <v>2</v>
      </c>
      <c r="B17" s="568" t="s">
        <v>1057</v>
      </c>
      <c r="C17" s="568">
        <v>2246.1999999999998</v>
      </c>
      <c r="D17" s="569">
        <v>6000</v>
      </c>
      <c r="E17" s="569">
        <v>137100</v>
      </c>
      <c r="F17" s="569">
        <v>822600000</v>
      </c>
      <c r="G17" s="570">
        <v>1.36570367176049E-2</v>
      </c>
      <c r="H17" s="571"/>
      <c r="I17" s="571"/>
      <c r="J17" s="572"/>
    </row>
    <row r="18" spans="1:10" s="573" customFormat="1">
      <c r="A18" s="564">
        <v>3</v>
      </c>
      <c r="B18" s="568" t="s">
        <v>1058</v>
      </c>
      <c r="C18" s="568">
        <v>2246.3000000000002</v>
      </c>
      <c r="D18" s="569">
        <v>13030</v>
      </c>
      <c r="E18" s="569">
        <v>71800</v>
      </c>
      <c r="F18" s="569">
        <v>935554000</v>
      </c>
      <c r="G18" s="570">
        <v>1.5532330816073588E-2</v>
      </c>
      <c r="H18" s="571"/>
      <c r="I18" s="571"/>
      <c r="J18" s="572"/>
    </row>
    <row r="19" spans="1:10" s="573" customFormat="1">
      <c r="A19" s="564">
        <v>4</v>
      </c>
      <c r="B19" s="568" t="s">
        <v>804</v>
      </c>
      <c r="C19" s="568">
        <v>2246.4</v>
      </c>
      <c r="D19" s="569">
        <v>37000</v>
      </c>
      <c r="E19" s="569">
        <v>34800</v>
      </c>
      <c r="F19" s="569">
        <v>1287600000</v>
      </c>
      <c r="G19" s="570">
        <v>2.137709759006573E-2</v>
      </c>
      <c r="H19" s="571"/>
      <c r="I19" s="571"/>
      <c r="J19" s="572"/>
    </row>
    <row r="20" spans="1:10" s="573" customFormat="1">
      <c r="A20" s="564">
        <v>5</v>
      </c>
      <c r="B20" s="568" t="s">
        <v>805</v>
      </c>
      <c r="C20" s="568">
        <v>2246.5</v>
      </c>
      <c r="D20" s="569">
        <v>122000</v>
      </c>
      <c r="E20" s="569">
        <v>71600</v>
      </c>
      <c r="F20" s="569">
        <v>8735200000</v>
      </c>
      <c r="G20" s="570">
        <v>0.14502424888842974</v>
      </c>
      <c r="H20" s="571"/>
      <c r="I20" s="571"/>
      <c r="J20" s="572"/>
    </row>
    <row r="21" spans="1:10" s="573" customFormat="1">
      <c r="A21" s="564">
        <v>6</v>
      </c>
      <c r="B21" s="568" t="s">
        <v>806</v>
      </c>
      <c r="C21" s="568">
        <v>2246.6</v>
      </c>
      <c r="D21" s="569">
        <v>64000</v>
      </c>
      <c r="E21" s="569">
        <v>72300</v>
      </c>
      <c r="F21" s="569">
        <v>4627200000</v>
      </c>
      <c r="G21" s="570">
        <v>7.6822076707636022E-2</v>
      </c>
      <c r="H21" s="571"/>
      <c r="I21" s="571"/>
      <c r="J21" s="572"/>
    </row>
    <row r="22" spans="1:10" s="573" customFormat="1">
      <c r="A22" s="564">
        <v>7</v>
      </c>
      <c r="B22" s="568" t="s">
        <v>807</v>
      </c>
      <c r="C22" s="568">
        <v>2246.6999999999998</v>
      </c>
      <c r="D22" s="569">
        <v>127000</v>
      </c>
      <c r="E22" s="569">
        <v>25900</v>
      </c>
      <c r="F22" s="569">
        <v>3289300000</v>
      </c>
      <c r="G22" s="570">
        <v>5.460988436082883E-2</v>
      </c>
      <c r="H22" s="571"/>
      <c r="I22" s="571"/>
      <c r="J22" s="572"/>
    </row>
    <row r="23" spans="1:10" s="573" customFormat="1">
      <c r="A23" s="564">
        <v>8</v>
      </c>
      <c r="B23" s="568" t="s">
        <v>814</v>
      </c>
      <c r="C23" s="568">
        <v>2246.8000000000002</v>
      </c>
      <c r="D23" s="569">
        <v>19000</v>
      </c>
      <c r="E23" s="569">
        <v>22550</v>
      </c>
      <c r="F23" s="569">
        <v>428450000</v>
      </c>
      <c r="G23" s="570">
        <v>7.113247485603962E-3</v>
      </c>
      <c r="H23" s="571"/>
      <c r="I23" s="571"/>
      <c r="J23" s="572"/>
    </row>
    <row r="24" spans="1:10" s="573" customFormat="1">
      <c r="A24" s="564">
        <v>9</v>
      </c>
      <c r="B24" s="568" t="s">
        <v>808</v>
      </c>
      <c r="C24" s="568">
        <v>2246.9</v>
      </c>
      <c r="D24" s="569">
        <v>171000</v>
      </c>
      <c r="E24" s="569">
        <v>25000</v>
      </c>
      <c r="F24" s="569">
        <v>4275000000</v>
      </c>
      <c r="G24" s="570">
        <v>7.0974753182301176E-2</v>
      </c>
      <c r="H24" s="571"/>
      <c r="I24" s="571"/>
      <c r="J24" s="572"/>
    </row>
    <row r="25" spans="1:10" s="573" customFormat="1">
      <c r="A25" s="564">
        <v>10</v>
      </c>
      <c r="B25" s="568" t="s">
        <v>935</v>
      </c>
      <c r="C25" s="574" t="s">
        <v>1055</v>
      </c>
      <c r="D25" s="569">
        <v>93000</v>
      </c>
      <c r="E25" s="569">
        <v>15300</v>
      </c>
      <c r="F25" s="569">
        <v>1422900000</v>
      </c>
      <c r="G25" s="570">
        <v>2.3623386269730137E-2</v>
      </c>
      <c r="H25" s="571"/>
      <c r="I25" s="571"/>
      <c r="J25" s="572"/>
    </row>
    <row r="26" spans="1:10" s="573" customFormat="1">
      <c r="A26" s="564">
        <v>11</v>
      </c>
      <c r="B26" s="568" t="s">
        <v>809</v>
      </c>
      <c r="C26" s="568">
        <v>2246.11</v>
      </c>
      <c r="D26" s="569">
        <v>108000</v>
      </c>
      <c r="E26" s="569">
        <v>76300</v>
      </c>
      <c r="F26" s="569">
        <v>8240400000</v>
      </c>
      <c r="G26" s="570">
        <v>0.13680944002887357</v>
      </c>
      <c r="H26" s="571"/>
      <c r="I26" s="571"/>
      <c r="J26" s="572"/>
    </row>
    <row r="27" spans="1:10" s="573" customFormat="1">
      <c r="A27" s="564">
        <v>12</v>
      </c>
      <c r="B27" s="568" t="s">
        <v>810</v>
      </c>
      <c r="C27" s="568">
        <v>2246.12</v>
      </c>
      <c r="D27" s="569">
        <v>62000</v>
      </c>
      <c r="E27" s="569">
        <v>26400</v>
      </c>
      <c r="F27" s="569">
        <v>1636800000</v>
      </c>
      <c r="G27" s="570">
        <v>2.717461427106212E-2</v>
      </c>
      <c r="H27" s="571"/>
      <c r="I27" s="571"/>
      <c r="J27" s="572"/>
    </row>
    <row r="28" spans="1:10" s="573" customFormat="1">
      <c r="A28" s="564">
        <v>13</v>
      </c>
      <c r="B28" s="568" t="s">
        <v>1059</v>
      </c>
      <c r="C28" s="568">
        <v>2246.13</v>
      </c>
      <c r="D28" s="569">
        <v>25000</v>
      </c>
      <c r="E28" s="569">
        <v>11550</v>
      </c>
      <c r="F28" s="569">
        <v>288750000</v>
      </c>
      <c r="G28" s="570">
        <v>4.7939087675764828E-3</v>
      </c>
      <c r="H28" s="571"/>
      <c r="I28" s="571"/>
      <c r="J28" s="572"/>
    </row>
    <row r="29" spans="1:10" s="573" customFormat="1">
      <c r="A29" s="564">
        <v>14</v>
      </c>
      <c r="B29" s="568" t="s">
        <v>811</v>
      </c>
      <c r="C29" s="568">
        <v>2246.14</v>
      </c>
      <c r="D29" s="569">
        <v>96000</v>
      </c>
      <c r="E29" s="569">
        <v>65800</v>
      </c>
      <c r="F29" s="569">
        <v>6316800000</v>
      </c>
      <c r="G29" s="570">
        <v>0.10487329143905498</v>
      </c>
      <c r="H29" s="571"/>
      <c r="I29" s="571"/>
      <c r="J29" s="572"/>
    </row>
    <row r="30" spans="1:10" s="573" customFormat="1">
      <c r="A30" s="564">
        <v>15</v>
      </c>
      <c r="B30" s="568" t="s">
        <v>1060</v>
      </c>
      <c r="C30" s="568">
        <v>2246.15</v>
      </c>
      <c r="D30" s="569">
        <v>44850</v>
      </c>
      <c r="E30" s="569">
        <v>52700</v>
      </c>
      <c r="F30" s="569">
        <v>2363595000</v>
      </c>
      <c r="G30" s="570">
        <v>3.9241069414718395E-2</v>
      </c>
      <c r="H30" s="571"/>
      <c r="I30" s="571"/>
      <c r="J30" s="572"/>
    </row>
    <row r="31" spans="1:10" s="573" customFormat="1">
      <c r="A31" s="564">
        <v>16</v>
      </c>
      <c r="B31" s="568" t="s">
        <v>812</v>
      </c>
      <c r="C31" s="568">
        <v>2246.16</v>
      </c>
      <c r="D31" s="569">
        <v>165000</v>
      </c>
      <c r="E31" s="569">
        <v>32750</v>
      </c>
      <c r="F31" s="569">
        <v>5403750000</v>
      </c>
      <c r="G31" s="570">
        <v>8.9714578364645609E-2</v>
      </c>
      <c r="H31" s="571"/>
      <c r="I31" s="571"/>
      <c r="J31" s="572"/>
    </row>
    <row r="32" spans="1:10" s="573" customFormat="1">
      <c r="A32" s="564">
        <v>17</v>
      </c>
      <c r="B32" s="568" t="s">
        <v>896</v>
      </c>
      <c r="C32" s="568">
        <v>2246.17</v>
      </c>
      <c r="D32" s="569">
        <v>48000</v>
      </c>
      <c r="E32" s="569">
        <v>15900</v>
      </c>
      <c r="F32" s="569">
        <v>763200000</v>
      </c>
      <c r="G32" s="570">
        <v>1.2670861199703452E-2</v>
      </c>
      <c r="H32" s="571"/>
      <c r="I32" s="571"/>
      <c r="J32" s="572"/>
    </row>
    <row r="33" spans="1:10" s="573" customFormat="1">
      <c r="A33" s="564">
        <v>18</v>
      </c>
      <c r="B33" s="568" t="s">
        <v>813</v>
      </c>
      <c r="C33" s="568">
        <v>2246.1799999999998</v>
      </c>
      <c r="D33" s="569">
        <v>139000</v>
      </c>
      <c r="E33" s="569">
        <v>27100</v>
      </c>
      <c r="F33" s="569">
        <v>3766900000</v>
      </c>
      <c r="G33" s="570">
        <v>6.2539133979511177E-2</v>
      </c>
      <c r="H33" s="571"/>
      <c r="I33" s="571"/>
      <c r="J33" s="572"/>
    </row>
    <row r="34" spans="1:10" s="573" customFormat="1" ht="21">
      <c r="A34" s="111"/>
      <c r="B34" s="112" t="s">
        <v>203</v>
      </c>
      <c r="C34" s="112">
        <v>2247</v>
      </c>
      <c r="D34" s="566">
        <v>1524880</v>
      </c>
      <c r="E34" s="566"/>
      <c r="F34" s="566">
        <v>59210499000</v>
      </c>
      <c r="G34" s="575">
        <v>0.9830293689651205</v>
      </c>
      <c r="H34" s="571"/>
      <c r="I34" s="571"/>
      <c r="J34" s="572"/>
    </row>
    <row r="35" spans="1:10" s="573" customFormat="1" ht="52.5">
      <c r="A35" s="111" t="s">
        <v>61</v>
      </c>
      <c r="B35" s="112" t="s">
        <v>860</v>
      </c>
      <c r="C35" s="112">
        <v>2248</v>
      </c>
      <c r="D35" s="566"/>
      <c r="E35" s="576"/>
      <c r="F35" s="566"/>
      <c r="G35" s="570"/>
      <c r="H35" s="571"/>
      <c r="I35" s="571"/>
      <c r="J35" s="572"/>
    </row>
    <row r="36" spans="1:10" s="573" customFormat="1" ht="21">
      <c r="A36" s="111"/>
      <c r="B36" s="112" t="s">
        <v>203</v>
      </c>
      <c r="C36" s="112">
        <v>2249</v>
      </c>
      <c r="D36" s="577"/>
      <c r="E36" s="577"/>
      <c r="F36" s="577"/>
      <c r="G36" s="570"/>
      <c r="H36" s="571"/>
      <c r="I36" s="571"/>
      <c r="J36" s="572"/>
    </row>
    <row r="37" spans="1:10" s="578" customFormat="1" ht="21">
      <c r="A37" s="111"/>
      <c r="B37" s="112" t="s">
        <v>204</v>
      </c>
      <c r="C37" s="112">
        <v>2250</v>
      </c>
      <c r="D37" s="566">
        <v>1524880</v>
      </c>
      <c r="E37" s="566"/>
      <c r="F37" s="566">
        <v>59210499000</v>
      </c>
      <c r="G37" s="575">
        <v>0.9830293689651205</v>
      </c>
      <c r="H37" s="571"/>
      <c r="I37" s="571"/>
      <c r="J37" s="572"/>
    </row>
    <row r="38" spans="1:10" s="578" customFormat="1" ht="21">
      <c r="A38" s="111" t="s">
        <v>60</v>
      </c>
      <c r="B38" s="112" t="s">
        <v>205</v>
      </c>
      <c r="C38" s="112">
        <v>2251</v>
      </c>
      <c r="D38" s="566"/>
      <c r="E38" s="576"/>
      <c r="F38" s="566"/>
      <c r="G38" s="570"/>
      <c r="H38" s="571"/>
      <c r="I38" s="571"/>
      <c r="J38" s="572"/>
    </row>
    <row r="39" spans="1:10" s="578" customFormat="1" ht="21">
      <c r="A39" s="564"/>
      <c r="B39" s="112" t="s">
        <v>203</v>
      </c>
      <c r="C39" s="112">
        <v>2252</v>
      </c>
      <c r="D39" s="577"/>
      <c r="E39" s="577"/>
      <c r="F39" s="577"/>
      <c r="G39" s="570"/>
      <c r="H39" s="571"/>
      <c r="I39" s="571"/>
      <c r="J39" s="572"/>
    </row>
    <row r="40" spans="1:10" s="578" customFormat="1" ht="21">
      <c r="A40" s="111" t="s">
        <v>92</v>
      </c>
      <c r="B40" s="112" t="s">
        <v>206</v>
      </c>
      <c r="C40" s="112">
        <v>2253</v>
      </c>
      <c r="D40" s="576"/>
      <c r="E40" s="576"/>
      <c r="F40" s="576"/>
      <c r="G40" s="570"/>
      <c r="H40" s="571"/>
      <c r="I40" s="571"/>
      <c r="J40" s="572"/>
    </row>
    <row r="41" spans="1:10" s="580" customFormat="1" ht="26.25" customHeight="1">
      <c r="A41" s="564">
        <v>1</v>
      </c>
      <c r="B41" s="494" t="s">
        <v>934</v>
      </c>
      <c r="C41" s="494">
        <v>2253.1</v>
      </c>
      <c r="D41" s="579"/>
      <c r="E41" s="579"/>
      <c r="F41" s="569"/>
      <c r="G41" s="570">
        <v>0</v>
      </c>
      <c r="H41" s="571"/>
      <c r="I41" s="571"/>
      <c r="J41" s="572"/>
    </row>
    <row r="42" spans="1:10" s="573" customFormat="1" ht="26.25" customHeight="1">
      <c r="A42" s="564">
        <v>2</v>
      </c>
      <c r="B42" s="494" t="s">
        <v>861</v>
      </c>
      <c r="C42" s="494">
        <v>2253.1999999999998</v>
      </c>
      <c r="D42" s="581"/>
      <c r="E42" s="582"/>
      <c r="F42" s="569"/>
      <c r="G42" s="570"/>
      <c r="H42" s="571"/>
      <c r="I42" s="571"/>
      <c r="J42" s="572"/>
    </row>
    <row r="43" spans="1:10" s="573" customFormat="1" ht="21">
      <c r="A43" s="564"/>
      <c r="B43" s="112" t="s">
        <v>203</v>
      </c>
      <c r="C43" s="112">
        <v>2254</v>
      </c>
      <c r="D43" s="583"/>
      <c r="E43" s="576"/>
      <c r="F43" s="584"/>
      <c r="G43" s="575"/>
      <c r="H43" s="571"/>
      <c r="I43" s="571"/>
      <c r="J43" s="572"/>
    </row>
    <row r="44" spans="1:10" s="573" customFormat="1" ht="21">
      <c r="A44" s="564"/>
      <c r="B44" s="112" t="s">
        <v>241</v>
      </c>
      <c r="C44" s="112">
        <v>2255</v>
      </c>
      <c r="D44" s="566">
        <v>1524880</v>
      </c>
      <c r="E44" s="566"/>
      <c r="F44" s="566">
        <v>59210499000</v>
      </c>
      <c r="G44" s="575">
        <v>0.9830293689651205</v>
      </c>
      <c r="H44" s="571"/>
      <c r="I44" s="571"/>
      <c r="J44" s="572"/>
    </row>
    <row r="45" spans="1:10" s="573" customFormat="1" ht="21">
      <c r="A45" s="111" t="s">
        <v>93</v>
      </c>
      <c r="B45" s="112" t="s">
        <v>242</v>
      </c>
      <c r="C45" s="112">
        <v>2256</v>
      </c>
      <c r="D45" s="566"/>
      <c r="E45" s="576"/>
      <c r="F45" s="566"/>
      <c r="G45" s="570"/>
      <c r="H45" s="571"/>
      <c r="I45" s="571"/>
      <c r="J45" s="572"/>
    </row>
    <row r="46" spans="1:10" s="573" customFormat="1" ht="21" customHeight="1">
      <c r="A46" s="564">
        <v>1</v>
      </c>
      <c r="B46" s="494" t="s">
        <v>933</v>
      </c>
      <c r="C46" s="494">
        <v>2256.1</v>
      </c>
      <c r="D46" s="504"/>
      <c r="E46" s="504"/>
      <c r="F46" s="505">
        <v>287660000</v>
      </c>
      <c r="G46" s="570">
        <v>4.7758122808001765E-3</v>
      </c>
      <c r="H46" s="571"/>
      <c r="I46" s="571"/>
      <c r="J46" s="572"/>
    </row>
    <row r="47" spans="1:10" s="580" customFormat="1" ht="47.25" customHeight="1">
      <c r="A47" s="564">
        <v>2</v>
      </c>
      <c r="B47" s="494" t="s">
        <v>611</v>
      </c>
      <c r="C47" s="494">
        <v>2256.1999999999998</v>
      </c>
      <c r="D47" s="504"/>
      <c r="E47" s="504"/>
      <c r="F47" s="505"/>
      <c r="G47" s="570">
        <v>0</v>
      </c>
      <c r="H47" s="571"/>
      <c r="I47" s="571"/>
      <c r="J47" s="572"/>
    </row>
    <row r="48" spans="1:10" s="580" customFormat="1" ht="31.5">
      <c r="A48" s="564">
        <v>3</v>
      </c>
      <c r="B48" s="494" t="s">
        <v>547</v>
      </c>
      <c r="C48" s="494">
        <v>2256.3000000000002</v>
      </c>
      <c r="D48" s="504"/>
      <c r="E48" s="504"/>
      <c r="F48" s="505"/>
      <c r="G48" s="570">
        <v>0</v>
      </c>
      <c r="H48" s="571"/>
      <c r="I48" s="571"/>
      <c r="J48" s="572"/>
    </row>
    <row r="49" spans="1:10" s="573" customFormat="1" ht="21">
      <c r="A49" s="564">
        <v>4</v>
      </c>
      <c r="B49" s="494" t="s">
        <v>616</v>
      </c>
      <c r="C49" s="494">
        <v>2256.4</v>
      </c>
      <c r="D49" s="504"/>
      <c r="E49" s="504"/>
      <c r="F49" s="505">
        <v>19347939</v>
      </c>
      <c r="G49" s="570">
        <v>3.212199286809869E-4</v>
      </c>
      <c r="H49" s="571"/>
      <c r="I49" s="571"/>
      <c r="J49" s="572"/>
    </row>
    <row r="50" spans="1:10" s="573" customFormat="1" ht="21">
      <c r="A50" s="111"/>
      <c r="B50" s="112" t="s">
        <v>203</v>
      </c>
      <c r="C50" s="112">
        <v>2257</v>
      </c>
      <c r="D50" s="576"/>
      <c r="E50" s="576"/>
      <c r="F50" s="584">
        <v>307007939</v>
      </c>
      <c r="G50" s="575">
        <v>5.0970322094811629E-3</v>
      </c>
      <c r="H50" s="571"/>
      <c r="I50" s="571"/>
      <c r="J50" s="572"/>
    </row>
    <row r="51" spans="1:10" s="573" customFormat="1" ht="21">
      <c r="A51" s="111" t="s">
        <v>62</v>
      </c>
      <c r="B51" s="112" t="s">
        <v>240</v>
      </c>
      <c r="C51" s="112">
        <v>2258</v>
      </c>
      <c r="D51" s="576"/>
      <c r="E51" s="576"/>
      <c r="F51" s="566"/>
      <c r="G51" s="570"/>
      <c r="H51" s="571"/>
      <c r="I51" s="571"/>
      <c r="J51" s="572"/>
    </row>
    <row r="52" spans="1:10" s="580" customFormat="1" ht="21">
      <c r="A52" s="564" t="s">
        <v>770</v>
      </c>
      <c r="B52" s="494" t="s">
        <v>862</v>
      </c>
      <c r="C52" s="112">
        <v>2259</v>
      </c>
      <c r="D52" s="576"/>
      <c r="E52" s="504"/>
      <c r="F52" s="577">
        <v>715178746</v>
      </c>
      <c r="G52" s="575">
        <v>1.1873598825398284E-2</v>
      </c>
      <c r="H52" s="571"/>
      <c r="I52" s="571"/>
      <c r="J52" s="572"/>
    </row>
    <row r="53" spans="1:10" s="580" customFormat="1" ht="21">
      <c r="A53" s="564" t="s">
        <v>291</v>
      </c>
      <c r="B53" s="494" t="s">
        <v>866</v>
      </c>
      <c r="C53" s="494">
        <v>2259.1</v>
      </c>
      <c r="D53" s="576"/>
      <c r="E53" s="576"/>
      <c r="F53" s="505">
        <v>715178746</v>
      </c>
      <c r="G53" s="570">
        <v>1.1873598825398284E-2</v>
      </c>
      <c r="H53" s="571"/>
      <c r="I53" s="571"/>
      <c r="J53" s="572"/>
    </row>
    <row r="54" spans="1:10" s="573" customFormat="1" ht="21">
      <c r="A54" s="564" t="s">
        <v>294</v>
      </c>
      <c r="B54" s="494" t="s">
        <v>867</v>
      </c>
      <c r="C54" s="494">
        <v>2259.1999999999998</v>
      </c>
      <c r="D54" s="504"/>
      <c r="E54" s="504"/>
      <c r="F54" s="504"/>
      <c r="G54" s="570"/>
      <c r="H54" s="571"/>
      <c r="I54" s="571"/>
      <c r="J54" s="572"/>
    </row>
    <row r="55" spans="1:10" ht="21">
      <c r="A55" s="564">
        <v>2</v>
      </c>
      <c r="B55" s="494" t="s">
        <v>863</v>
      </c>
      <c r="C55" s="494">
        <v>2259.3000000000002</v>
      </c>
      <c r="D55" s="504"/>
      <c r="E55" s="504"/>
      <c r="F55" s="504"/>
      <c r="G55" s="570"/>
      <c r="H55" s="571"/>
      <c r="I55" s="571"/>
      <c r="J55" s="572"/>
    </row>
    <row r="56" spans="1:10" ht="21">
      <c r="A56" s="564">
        <v>3</v>
      </c>
      <c r="B56" s="494" t="s">
        <v>864</v>
      </c>
      <c r="C56" s="494">
        <v>2260</v>
      </c>
      <c r="D56" s="504"/>
      <c r="E56" s="504"/>
      <c r="F56" s="505"/>
      <c r="G56" s="570"/>
      <c r="H56" s="571"/>
      <c r="I56" s="571"/>
      <c r="J56" s="572"/>
    </row>
    <row r="57" spans="1:10" ht="21">
      <c r="A57" s="564">
        <v>4</v>
      </c>
      <c r="B57" s="494" t="s">
        <v>865</v>
      </c>
      <c r="C57" s="494">
        <v>2261</v>
      </c>
      <c r="D57" s="504"/>
      <c r="E57" s="504"/>
      <c r="F57" s="505"/>
      <c r="G57" s="570"/>
      <c r="H57" s="571"/>
      <c r="I57" s="571"/>
      <c r="J57" s="572"/>
    </row>
    <row r="58" spans="1:10" ht="21">
      <c r="A58" s="564"/>
      <c r="B58" s="112" t="s">
        <v>203</v>
      </c>
      <c r="C58" s="112">
        <v>2262</v>
      </c>
      <c r="D58" s="576"/>
      <c r="E58" s="576"/>
      <c r="F58" s="577">
        <v>715178746</v>
      </c>
      <c r="G58" s="585">
        <v>1.1873598825398284E-2</v>
      </c>
      <c r="H58" s="571"/>
      <c r="I58" s="571"/>
      <c r="J58" s="572"/>
    </row>
    <row r="59" spans="1:10" ht="21">
      <c r="A59" s="111" t="s">
        <v>62</v>
      </c>
      <c r="B59" s="112" t="s">
        <v>239</v>
      </c>
      <c r="C59" s="112">
        <v>2263</v>
      </c>
      <c r="D59" s="566">
        <v>1524880</v>
      </c>
      <c r="E59" s="576"/>
      <c r="F59" s="577">
        <v>60232685685</v>
      </c>
      <c r="G59" s="585">
        <v>1</v>
      </c>
      <c r="H59" s="571"/>
      <c r="I59" s="571"/>
      <c r="J59" s="572"/>
    </row>
    <row r="60" spans="1:10">
      <c r="A60" s="807"/>
      <c r="B60" s="807"/>
      <c r="C60" s="627"/>
      <c r="D60" s="441"/>
      <c r="E60" s="808"/>
      <c r="F60" s="808"/>
      <c r="G60" s="808"/>
      <c r="H60" s="571"/>
      <c r="I60" s="571"/>
    </row>
    <row r="61" spans="1:10" ht="21" customHeight="1">
      <c r="A61" s="628" t="s">
        <v>652</v>
      </c>
      <c r="B61" s="446"/>
      <c r="C61" s="446"/>
      <c r="D61" s="628" t="s">
        <v>987</v>
      </c>
      <c r="E61" s="813" t="s">
        <v>653</v>
      </c>
      <c r="F61" s="814"/>
      <c r="G61" s="448" t="s">
        <v>188</v>
      </c>
      <c r="H61" s="571"/>
      <c r="I61" s="571"/>
    </row>
    <row r="62" spans="1:10">
      <c r="A62" s="447" t="s">
        <v>654</v>
      </c>
      <c r="B62" s="449"/>
      <c r="C62" s="449"/>
      <c r="D62" s="447" t="s">
        <v>654</v>
      </c>
      <c r="E62" s="809" t="s">
        <v>654</v>
      </c>
      <c r="F62" s="809"/>
      <c r="G62" s="447" t="s">
        <v>655</v>
      </c>
      <c r="H62" s="571"/>
      <c r="I62" s="571"/>
    </row>
    <row r="63" spans="1:10">
      <c r="A63" s="447"/>
      <c r="B63" s="447"/>
      <c r="C63" s="447"/>
      <c r="D63" s="450"/>
      <c r="E63" s="447"/>
      <c r="F63" s="447"/>
      <c r="G63" s="447"/>
      <c r="H63" s="571"/>
      <c r="I63" s="571"/>
    </row>
    <row r="64" spans="1:10">
      <c r="A64" s="447"/>
      <c r="B64" s="447"/>
      <c r="C64" s="447"/>
      <c r="D64" s="450"/>
      <c r="E64" s="447"/>
      <c r="F64" s="447"/>
      <c r="G64" s="447"/>
    </row>
    <row r="65" spans="1:7">
      <c r="A65" s="447"/>
      <c r="B65" s="447"/>
      <c r="C65" s="447"/>
      <c r="D65" s="450"/>
      <c r="E65" s="447"/>
      <c r="F65" s="447"/>
      <c r="G65" s="447"/>
    </row>
    <row r="66" spans="1:7">
      <c r="A66" s="447"/>
      <c r="B66" s="447"/>
      <c r="C66" s="447"/>
      <c r="D66" s="450"/>
      <c r="E66" s="447"/>
      <c r="F66" s="447"/>
      <c r="G66" s="447"/>
    </row>
    <row r="67" spans="1:7">
      <c r="A67" s="451"/>
      <c r="B67" s="451"/>
      <c r="C67" s="451"/>
      <c r="D67" s="452"/>
      <c r="E67" s="451"/>
      <c r="F67" s="451"/>
      <c r="G67" s="451"/>
    </row>
    <row r="68" spans="1:7">
      <c r="A68" s="451"/>
      <c r="B68" s="451"/>
      <c r="C68" s="451"/>
      <c r="D68" s="452"/>
      <c r="E68" s="451"/>
      <c r="F68" s="451"/>
      <c r="G68" s="451"/>
    </row>
    <row r="69" spans="1:7">
      <c r="A69" s="451"/>
      <c r="B69" s="451"/>
      <c r="C69" s="451"/>
      <c r="D69" s="452"/>
      <c r="E69" s="451"/>
      <c r="F69" s="451"/>
      <c r="G69" s="451"/>
    </row>
    <row r="70" spans="1:7">
      <c r="A70" s="810"/>
      <c r="B70" s="810"/>
      <c r="C70" s="628"/>
      <c r="D70" s="453"/>
      <c r="E70" s="810"/>
      <c r="F70" s="810"/>
      <c r="G70" s="810"/>
    </row>
    <row r="71" spans="1:7" ht="15.75" customHeight="1">
      <c r="A71" s="811"/>
      <c r="B71" s="811"/>
      <c r="C71" s="629"/>
      <c r="D71" s="452"/>
      <c r="E71" s="454"/>
      <c r="F71" s="454"/>
      <c r="G71" s="454"/>
    </row>
    <row r="72" spans="1:7">
      <c r="A72" s="806"/>
      <c r="B72" s="806"/>
      <c r="C72" s="626"/>
      <c r="D72" s="450"/>
      <c r="E72" s="806"/>
      <c r="F72" s="806"/>
      <c r="G72" s="806"/>
    </row>
  </sheetData>
  <mergeCells count="18">
    <mergeCell ref="A1:G1"/>
    <mergeCell ref="A2:G3"/>
    <mergeCell ref="A4:G4"/>
    <mergeCell ref="A5:G5"/>
    <mergeCell ref="E61:F61"/>
    <mergeCell ref="C7:G7"/>
    <mergeCell ref="C8:G8"/>
    <mergeCell ref="C9:G9"/>
    <mergeCell ref="C10:G10"/>
    <mergeCell ref="C11:G11"/>
    <mergeCell ref="A72:B72"/>
    <mergeCell ref="E72:G72"/>
    <mergeCell ref="A60:B60"/>
    <mergeCell ref="E60:G60"/>
    <mergeCell ref="E62:F62"/>
    <mergeCell ref="A70:B70"/>
    <mergeCell ref="E70:G70"/>
    <mergeCell ref="A71:B7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1"/>
  <sheetViews>
    <sheetView view="pageBreakPreview" zoomScale="90" zoomScaleSheetLayoutView="90" workbookViewId="0">
      <selection activeCell="D13" sqref="D13"/>
    </sheetView>
  </sheetViews>
  <sheetFormatPr defaultColWidth="9.140625" defaultRowHeight="12.75"/>
  <cols>
    <col min="1" max="1" width="6.85546875" style="246" customWidth="1"/>
    <col min="2" max="2" width="48.28515625" style="139" customWidth="1"/>
    <col min="3" max="3" width="12.140625" style="139" customWidth="1"/>
    <col min="4" max="4" width="25.7109375" style="247" customWidth="1"/>
    <col min="5" max="5" width="26.85546875" style="247" customWidth="1"/>
    <col min="6" max="6" width="26.5703125" style="139" customWidth="1"/>
    <col min="7" max="8" width="16.7109375" style="139" customWidth="1"/>
    <col min="9" max="11" width="9.140625" style="139" customWidth="1"/>
    <col min="12" max="13" width="9.140625" style="139" hidden="1" customWidth="1"/>
    <col min="14" max="14" width="34.28515625" style="139" hidden="1" customWidth="1"/>
    <col min="15" max="15" width="9.140625" style="139" hidden="1" customWidth="1"/>
    <col min="16" max="17" width="17.28515625" style="139" hidden="1" customWidth="1"/>
    <col min="18" max="18" width="9.5703125" style="139" hidden="1" customWidth="1"/>
    <col min="19" max="19" width="16.5703125" style="139" hidden="1" customWidth="1"/>
    <col min="20" max="20" width="12.7109375" style="139" hidden="1" customWidth="1"/>
    <col min="21" max="21" width="9.140625" style="139" hidden="1" customWidth="1"/>
    <col min="22" max="22" width="0" style="139" hidden="1" customWidth="1"/>
    <col min="23" max="23" width="15" style="139" bestFit="1" customWidth="1"/>
    <col min="24" max="16384" width="9.140625" style="139"/>
  </cols>
  <sheetData>
    <row r="1" spans="1:25" s="516" customFormat="1" ht="30" customHeight="1">
      <c r="A1" s="750" t="s">
        <v>857</v>
      </c>
      <c r="B1" s="750"/>
      <c r="C1" s="750"/>
      <c r="D1" s="750"/>
      <c r="E1" s="750"/>
      <c r="F1" s="750"/>
    </row>
    <row r="2" spans="1:25" s="516" customFormat="1" ht="30" customHeight="1">
      <c r="A2" s="751" t="s">
        <v>858</v>
      </c>
      <c r="B2" s="751"/>
      <c r="C2" s="751"/>
      <c r="D2" s="751"/>
      <c r="E2" s="751"/>
      <c r="F2" s="751"/>
    </row>
    <row r="3" spans="1:25" ht="39.75" customHeight="1">
      <c r="A3" s="752" t="s">
        <v>794</v>
      </c>
      <c r="B3" s="752"/>
      <c r="C3" s="752"/>
      <c r="D3" s="752"/>
      <c r="E3" s="752"/>
      <c r="F3" s="752"/>
    </row>
    <row r="4" spans="1:25">
      <c r="A4" s="817" t="s">
        <v>1075</v>
      </c>
      <c r="B4" s="754"/>
      <c r="C4" s="754"/>
      <c r="D4" s="754"/>
      <c r="E4" s="754"/>
      <c r="F4" s="754"/>
    </row>
    <row r="5" spans="1:25">
      <c r="A5" s="620"/>
      <c r="B5" s="620"/>
      <c r="C5" s="620"/>
      <c r="D5" s="620"/>
      <c r="E5" s="620"/>
      <c r="F5" s="620"/>
    </row>
    <row r="6" spans="1:25" s="140" customFormat="1" ht="31.5" customHeight="1">
      <c r="A6" s="145" t="s">
        <v>280</v>
      </c>
      <c r="B6" s="634" t="s">
        <v>698</v>
      </c>
      <c r="C6" s="745" t="s">
        <v>1062</v>
      </c>
      <c r="D6" s="745"/>
      <c r="E6" s="745"/>
      <c r="F6" s="745"/>
    </row>
    <row r="7" spans="1:25" s="140" customFormat="1" ht="31.5" customHeight="1">
      <c r="A7" s="145" t="s">
        <v>281</v>
      </c>
      <c r="B7" s="634" t="s">
        <v>700</v>
      </c>
      <c r="C7" s="745" t="s">
        <v>1056</v>
      </c>
      <c r="D7" s="745"/>
      <c r="E7" s="745"/>
      <c r="F7" s="745"/>
    </row>
    <row r="8" spans="1:25" s="140" customFormat="1" ht="31.5" customHeight="1">
      <c r="A8" s="145" t="s">
        <v>282</v>
      </c>
      <c r="B8" s="634" t="s">
        <v>702</v>
      </c>
      <c r="C8" s="745" t="s">
        <v>1065</v>
      </c>
      <c r="D8" s="745"/>
      <c r="E8" s="745"/>
      <c r="F8" s="745"/>
    </row>
    <row r="9" spans="1:25" s="140" customFormat="1" ht="31.5" customHeight="1">
      <c r="A9" s="145" t="s">
        <v>419</v>
      </c>
      <c r="B9" s="630" t="s">
        <v>993</v>
      </c>
      <c r="C9" s="816" t="s">
        <v>1066</v>
      </c>
      <c r="D9" s="816"/>
      <c r="E9" s="816"/>
      <c r="F9" s="816"/>
    </row>
    <row r="10" spans="1:25" s="140" customFormat="1" ht="31.5" customHeight="1">
      <c r="A10" s="145" t="s">
        <v>422</v>
      </c>
      <c r="B10" s="634" t="s">
        <v>704</v>
      </c>
      <c r="C10" s="746" t="s">
        <v>1074</v>
      </c>
      <c r="D10" s="746"/>
      <c r="E10" s="746"/>
      <c r="F10" s="746"/>
    </row>
    <row r="11" spans="1:25" ht="18" customHeight="1">
      <c r="A11" s="238" t="s">
        <v>800</v>
      </c>
      <c r="B11" s="238"/>
      <c r="C11" s="238"/>
      <c r="D11" s="238"/>
      <c r="E11" s="238"/>
      <c r="F11" s="239" t="s">
        <v>503</v>
      </c>
    </row>
    <row r="12" spans="1:25" ht="38.25">
      <c r="A12" s="636" t="s">
        <v>217</v>
      </c>
      <c r="B12" s="636" t="s">
        <v>218</v>
      </c>
      <c r="C12" s="636" t="s">
        <v>198</v>
      </c>
      <c r="D12" s="241" t="s">
        <v>219</v>
      </c>
      <c r="E12" s="241" t="s">
        <v>220</v>
      </c>
      <c r="F12" s="636" t="s">
        <v>609</v>
      </c>
    </row>
    <row r="13" spans="1:25" ht="47.25">
      <c r="A13" s="615" t="s">
        <v>59</v>
      </c>
      <c r="B13" s="101" t="s">
        <v>209</v>
      </c>
      <c r="C13" s="101" t="s">
        <v>0</v>
      </c>
      <c r="D13" s="243"/>
      <c r="E13" s="243"/>
      <c r="F13" s="305"/>
      <c r="M13" s="544" t="s">
        <v>996</v>
      </c>
      <c r="N13" s="544" t="s">
        <v>706</v>
      </c>
      <c r="O13" s="544" t="s">
        <v>997</v>
      </c>
      <c r="P13" s="544" t="s">
        <v>998</v>
      </c>
      <c r="Q13" s="544" t="s">
        <v>999</v>
      </c>
      <c r="R13" s="544" t="s">
        <v>1000</v>
      </c>
    </row>
    <row r="14" spans="1:25" ht="31.5" customHeight="1">
      <c r="A14" s="136" t="s">
        <v>79</v>
      </c>
      <c r="B14" s="103" t="s">
        <v>190</v>
      </c>
      <c r="C14" s="103" t="s">
        <v>1</v>
      </c>
      <c r="D14" s="110">
        <v>715178746</v>
      </c>
      <c r="E14" s="110">
        <v>3449885299</v>
      </c>
      <c r="F14" s="109"/>
      <c r="G14" s="557"/>
      <c r="H14" s="242"/>
      <c r="M14" s="545" t="s">
        <v>59</v>
      </c>
      <c r="N14" s="545" t="s">
        <v>1001</v>
      </c>
      <c r="O14" s="545" t="s">
        <v>0</v>
      </c>
      <c r="P14" s="545"/>
      <c r="Q14" s="545"/>
      <c r="R14" s="545"/>
      <c r="T14" s="242"/>
      <c r="W14" s="242"/>
      <c r="X14" s="242"/>
      <c r="Y14" s="242"/>
    </row>
    <row r="15" spans="1:25" ht="31.5" customHeight="1">
      <c r="A15" s="136"/>
      <c r="B15" s="103" t="s">
        <v>1070</v>
      </c>
      <c r="C15" s="103" t="s">
        <v>898</v>
      </c>
      <c r="D15" s="110"/>
      <c r="E15" s="110"/>
      <c r="F15" s="109"/>
      <c r="H15" s="242"/>
      <c r="M15" s="546" t="s">
        <v>79</v>
      </c>
      <c r="N15" s="546" t="s">
        <v>1002</v>
      </c>
      <c r="O15" s="546" t="s">
        <v>1</v>
      </c>
      <c r="P15" s="547">
        <v>715178746</v>
      </c>
      <c r="Q15" s="547">
        <v>3449885299</v>
      </c>
      <c r="R15" s="547">
        <v>0</v>
      </c>
      <c r="T15" s="242"/>
      <c r="W15" s="242"/>
      <c r="X15" s="242"/>
      <c r="Y15" s="242"/>
    </row>
    <row r="16" spans="1:25" ht="25.5">
      <c r="A16" s="136"/>
      <c r="B16" s="103" t="s">
        <v>192</v>
      </c>
      <c r="C16" s="103" t="s">
        <v>2</v>
      </c>
      <c r="D16" s="110">
        <v>715178746</v>
      </c>
      <c r="E16" s="110">
        <v>3449885299</v>
      </c>
      <c r="F16" s="109"/>
      <c r="G16" s="557"/>
      <c r="H16" s="242"/>
      <c r="M16" s="546" t="s">
        <v>1003</v>
      </c>
      <c r="N16" s="546" t="s">
        <v>897</v>
      </c>
      <c r="O16" s="546" t="s">
        <v>898</v>
      </c>
      <c r="P16" s="552">
        <v>0</v>
      </c>
      <c r="Q16" s="552">
        <v>0</v>
      </c>
      <c r="R16" s="548" t="s">
        <v>1003</v>
      </c>
      <c r="T16" s="242"/>
      <c r="W16" s="242"/>
      <c r="X16" s="242"/>
      <c r="Y16" s="242"/>
    </row>
    <row r="17" spans="1:25" ht="33" customHeight="1">
      <c r="A17" s="136"/>
      <c r="B17" s="103" t="s">
        <v>970</v>
      </c>
      <c r="C17" s="103" t="s">
        <v>3</v>
      </c>
      <c r="D17" s="110"/>
      <c r="E17" s="110"/>
      <c r="F17" s="109"/>
      <c r="G17" s="557"/>
      <c r="H17" s="242"/>
      <c r="M17" s="546" t="s">
        <v>1004</v>
      </c>
      <c r="N17" s="546" t="s">
        <v>1004</v>
      </c>
      <c r="O17" s="546" t="s">
        <v>1004</v>
      </c>
      <c r="P17" s="546" t="s">
        <v>1004</v>
      </c>
      <c r="Q17" s="546" t="s">
        <v>1004</v>
      </c>
      <c r="R17" s="548" t="s">
        <v>1004</v>
      </c>
      <c r="T17" s="242"/>
      <c r="W17" s="242"/>
      <c r="X17" s="242"/>
      <c r="Y17" s="242"/>
    </row>
    <row r="18" spans="1:25" ht="30" customHeight="1">
      <c r="A18" s="136"/>
      <c r="B18" s="103" t="s">
        <v>193</v>
      </c>
      <c r="C18" s="103" t="s">
        <v>3</v>
      </c>
      <c r="D18" s="243"/>
      <c r="E18" s="243"/>
      <c r="F18" s="109"/>
      <c r="H18" s="242"/>
      <c r="M18" s="546" t="s">
        <v>1003</v>
      </c>
      <c r="N18" s="546" t="s">
        <v>1005</v>
      </c>
      <c r="O18" s="546" t="s">
        <v>2</v>
      </c>
      <c r="P18" s="547">
        <v>715178746</v>
      </c>
      <c r="Q18" s="547">
        <v>3449885299</v>
      </c>
      <c r="R18" s="547">
        <v>0</v>
      </c>
      <c r="T18" s="242"/>
      <c r="W18" s="242"/>
      <c r="X18" s="242"/>
      <c r="Y18" s="242"/>
    </row>
    <row r="19" spans="1:25" ht="25.5">
      <c r="A19" s="136" t="s">
        <v>80</v>
      </c>
      <c r="B19" s="103" t="s">
        <v>194</v>
      </c>
      <c r="C19" s="103" t="s">
        <v>4</v>
      </c>
      <c r="D19" s="110">
        <v>59210499000</v>
      </c>
      <c r="E19" s="110">
        <v>61087974200</v>
      </c>
      <c r="F19" s="109"/>
      <c r="G19" s="557"/>
      <c r="H19" s="242"/>
      <c r="M19" s="546" t="s">
        <v>1004</v>
      </c>
      <c r="N19" s="546" t="s">
        <v>1004</v>
      </c>
      <c r="O19" s="546" t="s">
        <v>1004</v>
      </c>
      <c r="P19" s="546" t="s">
        <v>1004</v>
      </c>
      <c r="Q19" s="546" t="s">
        <v>1004</v>
      </c>
      <c r="R19" s="548" t="s">
        <v>1004</v>
      </c>
      <c r="T19" s="242"/>
      <c r="W19" s="242"/>
      <c r="X19" s="242"/>
      <c r="Y19" s="242"/>
    </row>
    <row r="20" spans="1:25" ht="31.5">
      <c r="A20" s="136"/>
      <c r="B20" s="103" t="s">
        <v>151</v>
      </c>
      <c r="C20" s="103" t="s">
        <v>77</v>
      </c>
      <c r="D20" s="110">
        <v>59210499000</v>
      </c>
      <c r="E20" s="110">
        <v>61087974200</v>
      </c>
      <c r="F20" s="109"/>
      <c r="G20" s="557"/>
      <c r="H20" s="242"/>
      <c r="M20" s="546" t="s">
        <v>1003</v>
      </c>
      <c r="N20" s="549" t="s">
        <v>1006</v>
      </c>
      <c r="O20" s="546">
        <v>2204</v>
      </c>
      <c r="P20" s="552">
        <v>0</v>
      </c>
      <c r="Q20" s="552">
        <v>0</v>
      </c>
      <c r="R20" s="552">
        <v>0</v>
      </c>
      <c r="T20" s="242"/>
      <c r="W20" s="242"/>
      <c r="X20" s="242"/>
      <c r="Y20" s="242"/>
    </row>
    <row r="21" spans="1:25" ht="29.25" customHeight="1">
      <c r="A21" s="136"/>
      <c r="B21" s="103" t="s">
        <v>387</v>
      </c>
      <c r="C21" s="103" t="s">
        <v>78</v>
      </c>
      <c r="D21" s="110"/>
      <c r="E21" s="110"/>
      <c r="F21" s="109"/>
      <c r="H21" s="242"/>
      <c r="M21" s="546" t="s">
        <v>80</v>
      </c>
      <c r="N21" s="546" t="s">
        <v>1007</v>
      </c>
      <c r="O21" s="546" t="s">
        <v>4</v>
      </c>
      <c r="P21" s="547">
        <v>59210499000</v>
      </c>
      <c r="Q21" s="547">
        <v>61087974200</v>
      </c>
      <c r="R21" s="547">
        <v>0</v>
      </c>
      <c r="T21" s="242"/>
      <c r="W21" s="242"/>
      <c r="X21" s="242"/>
      <c r="Y21" s="242"/>
    </row>
    <row r="22" spans="1:25" ht="57.75" customHeight="1">
      <c r="A22" s="136" t="s">
        <v>81</v>
      </c>
      <c r="B22" s="103" t="s">
        <v>822</v>
      </c>
      <c r="C22" s="103" t="s">
        <v>5</v>
      </c>
      <c r="D22" s="243"/>
      <c r="E22" s="243"/>
      <c r="F22" s="109"/>
      <c r="H22" s="242"/>
      <c r="M22" s="546" t="s">
        <v>1004</v>
      </c>
      <c r="N22" s="546" t="s">
        <v>1004</v>
      </c>
      <c r="O22" s="546" t="s">
        <v>1004</v>
      </c>
      <c r="P22" s="546" t="s">
        <v>1004</v>
      </c>
      <c r="Q22" s="546" t="s">
        <v>1004</v>
      </c>
      <c r="R22" s="548" t="s">
        <v>1004</v>
      </c>
      <c r="T22" s="242"/>
      <c r="W22" s="242"/>
      <c r="X22" s="242"/>
      <c r="Y22" s="242"/>
    </row>
    <row r="23" spans="1:25" ht="31.5" customHeight="1">
      <c r="A23" s="136" t="s">
        <v>82</v>
      </c>
      <c r="B23" s="103" t="s">
        <v>195</v>
      </c>
      <c r="C23" s="103" t="s">
        <v>6</v>
      </c>
      <c r="D23" s="110">
        <v>287660000</v>
      </c>
      <c r="E23" s="110"/>
      <c r="F23" s="109"/>
      <c r="G23" s="557"/>
      <c r="H23" s="242"/>
      <c r="M23" s="546"/>
      <c r="N23" s="546"/>
      <c r="O23" s="546"/>
      <c r="P23" s="546"/>
      <c r="Q23" s="546"/>
      <c r="R23" s="548"/>
      <c r="T23" s="242"/>
      <c r="W23" s="242"/>
      <c r="X23" s="242"/>
      <c r="Y23" s="242"/>
    </row>
    <row r="24" spans="1:25" ht="42.75" customHeight="1">
      <c r="A24" s="136"/>
      <c r="B24" s="103" t="s">
        <v>152</v>
      </c>
      <c r="C24" s="103" t="s">
        <v>815</v>
      </c>
      <c r="D24" s="110"/>
      <c r="E24" s="110"/>
      <c r="F24" s="109"/>
      <c r="H24" s="242"/>
      <c r="M24" s="546" t="s">
        <v>81</v>
      </c>
      <c r="N24" s="546" t="s">
        <v>1008</v>
      </c>
      <c r="O24" s="546" t="s">
        <v>18</v>
      </c>
      <c r="P24" s="552">
        <v>0</v>
      </c>
      <c r="Q24" s="552">
        <v>0</v>
      </c>
      <c r="R24" s="548"/>
      <c r="T24" s="242"/>
      <c r="W24" s="242"/>
      <c r="X24" s="242"/>
      <c r="Y24" s="242"/>
    </row>
    <row r="25" spans="1:25" ht="27.75" customHeight="1">
      <c r="A25" s="136"/>
      <c r="B25" s="103" t="s">
        <v>153</v>
      </c>
      <c r="C25" s="103" t="s">
        <v>816</v>
      </c>
      <c r="D25" s="110">
        <v>287660000</v>
      </c>
      <c r="E25" s="110"/>
      <c r="F25" s="109"/>
      <c r="G25" s="557"/>
      <c r="H25" s="242"/>
      <c r="M25" s="546" t="s">
        <v>1004</v>
      </c>
      <c r="N25" s="546" t="s">
        <v>1004</v>
      </c>
      <c r="O25" s="546" t="s">
        <v>1004</v>
      </c>
      <c r="P25" s="546" t="s">
        <v>1004</v>
      </c>
      <c r="Q25" s="546" t="s">
        <v>1004</v>
      </c>
      <c r="R25" s="548" t="s">
        <v>1004</v>
      </c>
      <c r="T25" s="242"/>
      <c r="W25" s="242"/>
      <c r="X25" s="242"/>
      <c r="Y25" s="242"/>
    </row>
    <row r="26" spans="1:25" ht="31.5" customHeight="1">
      <c r="A26" s="136" t="s">
        <v>83</v>
      </c>
      <c r="B26" s="103" t="s">
        <v>207</v>
      </c>
      <c r="C26" s="103" t="s">
        <v>7</v>
      </c>
      <c r="D26" s="110"/>
      <c r="E26" s="110"/>
      <c r="F26" s="109"/>
      <c r="H26" s="242"/>
      <c r="M26" s="546" t="s">
        <v>82</v>
      </c>
      <c r="N26" s="546" t="s">
        <v>1009</v>
      </c>
      <c r="O26" s="546" t="s">
        <v>5</v>
      </c>
      <c r="P26" s="547">
        <v>287660000</v>
      </c>
      <c r="Q26" s="547">
        <v>0</v>
      </c>
      <c r="R26" s="547">
        <v>0</v>
      </c>
      <c r="T26" s="242"/>
      <c r="W26" s="242"/>
      <c r="X26" s="242"/>
      <c r="Y26" s="242"/>
    </row>
    <row r="27" spans="1:25" ht="33.75" customHeight="1">
      <c r="A27" s="136" t="s">
        <v>84</v>
      </c>
      <c r="B27" s="103" t="s">
        <v>823</v>
      </c>
      <c r="C27" s="103" t="s">
        <v>817</v>
      </c>
      <c r="D27" s="110"/>
      <c r="E27" s="110"/>
      <c r="F27" s="109"/>
      <c r="H27" s="242"/>
      <c r="M27" s="546" t="s">
        <v>1004</v>
      </c>
      <c r="N27" s="546" t="s">
        <v>1004</v>
      </c>
      <c r="O27" s="546" t="s">
        <v>1004</v>
      </c>
      <c r="P27" s="546" t="s">
        <v>1004</v>
      </c>
      <c r="Q27" s="546" t="s">
        <v>1004</v>
      </c>
      <c r="R27" s="548" t="s">
        <v>1004</v>
      </c>
      <c r="T27" s="242"/>
      <c r="W27" s="242"/>
      <c r="X27" s="242"/>
      <c r="Y27" s="242"/>
    </row>
    <row r="28" spans="1:25" ht="41.25" customHeight="1">
      <c r="A28" s="136" t="s">
        <v>85</v>
      </c>
      <c r="B28" s="103" t="s">
        <v>208</v>
      </c>
      <c r="C28" s="103" t="s">
        <v>8</v>
      </c>
      <c r="D28" s="110"/>
      <c r="E28" s="110"/>
      <c r="F28" s="109"/>
      <c r="H28" s="242"/>
      <c r="M28" s="546"/>
      <c r="N28" s="546"/>
      <c r="O28" s="546"/>
      <c r="P28" s="546"/>
      <c r="Q28" s="546"/>
      <c r="R28" s="548"/>
      <c r="T28" s="242"/>
      <c r="W28" s="242"/>
      <c r="X28" s="242"/>
      <c r="Y28" s="242"/>
    </row>
    <row r="29" spans="1:25" ht="27" customHeight="1">
      <c r="A29" s="136" t="s">
        <v>86</v>
      </c>
      <c r="B29" s="103" t="s">
        <v>210</v>
      </c>
      <c r="C29" s="103" t="s">
        <v>9</v>
      </c>
      <c r="D29" s="110"/>
      <c r="E29" s="110"/>
      <c r="F29" s="109"/>
      <c r="H29" s="242"/>
      <c r="M29" s="546" t="s">
        <v>83</v>
      </c>
      <c r="N29" s="546" t="s">
        <v>1010</v>
      </c>
      <c r="O29" s="546" t="s">
        <v>6</v>
      </c>
      <c r="P29" s="552">
        <v>0</v>
      </c>
      <c r="Q29" s="552">
        <v>0</v>
      </c>
      <c r="R29" s="552">
        <v>0</v>
      </c>
      <c r="T29" s="242"/>
      <c r="W29" s="242"/>
      <c r="X29" s="242"/>
      <c r="Y29" s="242"/>
    </row>
    <row r="30" spans="1:25" ht="29.25" customHeight="1">
      <c r="A30" s="136" t="s">
        <v>818</v>
      </c>
      <c r="B30" s="103" t="s">
        <v>211</v>
      </c>
      <c r="C30" s="103" t="s">
        <v>10</v>
      </c>
      <c r="D30" s="110">
        <v>19347939</v>
      </c>
      <c r="E30" s="110">
        <v>22150680</v>
      </c>
      <c r="F30" s="109"/>
      <c r="G30" s="557"/>
      <c r="H30" s="242"/>
      <c r="M30" s="546" t="s">
        <v>1004</v>
      </c>
      <c r="N30" s="546" t="s">
        <v>1004</v>
      </c>
      <c r="O30" s="546" t="s">
        <v>1004</v>
      </c>
      <c r="P30" s="546" t="s">
        <v>1004</v>
      </c>
      <c r="Q30" s="546" t="s">
        <v>1004</v>
      </c>
      <c r="R30" s="548" t="s">
        <v>1004</v>
      </c>
      <c r="T30" s="242"/>
      <c r="W30" s="242"/>
      <c r="X30" s="242"/>
      <c r="Y30" s="242"/>
    </row>
    <row r="31" spans="1:25" ht="38.25">
      <c r="A31" s="136"/>
      <c r="B31" s="103" t="s">
        <v>766</v>
      </c>
      <c r="C31" s="103" t="s">
        <v>819</v>
      </c>
      <c r="D31" s="110">
        <v>19347939</v>
      </c>
      <c r="E31" s="110">
        <v>22150680</v>
      </c>
      <c r="F31" s="109"/>
      <c r="G31" s="557"/>
      <c r="H31" s="242"/>
      <c r="M31" s="546"/>
      <c r="N31" s="546"/>
      <c r="O31" s="546"/>
      <c r="P31" s="546"/>
      <c r="Q31" s="546"/>
      <c r="R31" s="548"/>
      <c r="T31" s="242"/>
      <c r="W31" s="242"/>
      <c r="X31" s="242"/>
      <c r="Y31" s="242"/>
    </row>
    <row r="32" spans="1:25" ht="25.5">
      <c r="A32" s="136" t="s">
        <v>820</v>
      </c>
      <c r="B32" s="101" t="s">
        <v>212</v>
      </c>
      <c r="C32" s="101" t="s">
        <v>11</v>
      </c>
      <c r="D32" s="243">
        <v>60232685685</v>
      </c>
      <c r="E32" s="243">
        <v>64560010179</v>
      </c>
      <c r="F32" s="345"/>
      <c r="G32" s="557"/>
      <c r="H32" s="242"/>
      <c r="M32" s="546" t="s">
        <v>84</v>
      </c>
      <c r="N32" s="546" t="s">
        <v>1011</v>
      </c>
      <c r="O32" s="546" t="s">
        <v>817</v>
      </c>
      <c r="P32" s="552">
        <v>0</v>
      </c>
      <c r="Q32" s="552">
        <v>0</v>
      </c>
      <c r="R32" s="552">
        <v>0</v>
      </c>
      <c r="T32" s="242"/>
      <c r="V32" s="242"/>
      <c r="W32" s="242"/>
      <c r="X32" s="242"/>
      <c r="Y32" s="242"/>
    </row>
    <row r="33" spans="1:25" ht="27.75" customHeight="1">
      <c r="A33" s="615" t="s">
        <v>87</v>
      </c>
      <c r="B33" s="101" t="s">
        <v>213</v>
      </c>
      <c r="C33" s="101" t="s">
        <v>12</v>
      </c>
      <c r="D33" s="243"/>
      <c r="E33" s="243"/>
      <c r="F33" s="109"/>
      <c r="H33" s="242"/>
      <c r="M33" s="546" t="s">
        <v>1004</v>
      </c>
      <c r="N33" s="546" t="s">
        <v>1004</v>
      </c>
      <c r="O33" s="546" t="s">
        <v>1004</v>
      </c>
      <c r="P33" s="546" t="s">
        <v>1004</v>
      </c>
      <c r="Q33" s="546" t="s">
        <v>1004</v>
      </c>
      <c r="R33" s="548" t="s">
        <v>1004</v>
      </c>
      <c r="T33" s="242"/>
      <c r="W33" s="242"/>
      <c r="X33" s="242"/>
      <c r="Y33" s="242"/>
    </row>
    <row r="34" spans="1:25" ht="36" customHeight="1">
      <c r="A34" s="136" t="s">
        <v>88</v>
      </c>
      <c r="B34" s="103" t="s">
        <v>824</v>
      </c>
      <c r="C34" s="101" t="s">
        <v>13</v>
      </c>
      <c r="D34" s="243"/>
      <c r="E34" s="243"/>
      <c r="F34" s="109"/>
      <c r="H34" s="242"/>
      <c r="M34" s="546" t="s">
        <v>85</v>
      </c>
      <c r="N34" s="546" t="s">
        <v>1012</v>
      </c>
      <c r="O34" s="546" t="s">
        <v>7</v>
      </c>
      <c r="P34" s="552">
        <v>0</v>
      </c>
      <c r="Q34" s="552">
        <v>0</v>
      </c>
      <c r="R34" s="552">
        <v>0</v>
      </c>
      <c r="T34" s="242"/>
      <c r="W34" s="242"/>
      <c r="X34" s="242"/>
      <c r="Y34" s="242"/>
    </row>
    <row r="35" spans="1:25" ht="36" customHeight="1">
      <c r="A35" s="136" t="s">
        <v>89</v>
      </c>
      <c r="B35" s="103" t="s">
        <v>214</v>
      </c>
      <c r="C35" s="103" t="s">
        <v>14</v>
      </c>
      <c r="D35" s="110"/>
      <c r="E35" s="110">
        <v>2732426000</v>
      </c>
      <c r="F35" s="109"/>
      <c r="H35" s="242"/>
      <c r="M35" s="546" t="s">
        <v>1004</v>
      </c>
      <c r="N35" s="546" t="s">
        <v>1004</v>
      </c>
      <c r="O35" s="546" t="s">
        <v>1004</v>
      </c>
      <c r="P35" s="546" t="s">
        <v>1004</v>
      </c>
      <c r="Q35" s="546" t="s">
        <v>1004</v>
      </c>
      <c r="R35" s="548" t="s">
        <v>1004</v>
      </c>
      <c r="T35" s="242"/>
      <c r="W35" s="242"/>
      <c r="X35" s="242"/>
      <c r="Y35" s="242"/>
    </row>
    <row r="36" spans="1:25" ht="27" customHeight="1">
      <c r="A36" s="136"/>
      <c r="B36" s="103" t="s">
        <v>154</v>
      </c>
      <c r="C36" s="103" t="s">
        <v>821</v>
      </c>
      <c r="D36" s="110"/>
      <c r="E36" s="110">
        <v>2732426000</v>
      </c>
      <c r="F36" s="109"/>
      <c r="H36" s="242"/>
      <c r="M36" s="546" t="s">
        <v>86</v>
      </c>
      <c r="N36" s="546" t="s">
        <v>1013</v>
      </c>
      <c r="O36" s="546" t="s">
        <v>8</v>
      </c>
      <c r="P36" s="547">
        <v>0</v>
      </c>
      <c r="Q36" s="547">
        <v>0</v>
      </c>
      <c r="R36" s="547">
        <v>0</v>
      </c>
      <c r="T36" s="242"/>
      <c r="W36" s="242"/>
      <c r="X36" s="242"/>
      <c r="Y36" s="242"/>
    </row>
    <row r="37" spans="1:25" ht="25.5">
      <c r="A37" s="136" t="s">
        <v>90</v>
      </c>
      <c r="B37" s="103" t="s">
        <v>215</v>
      </c>
      <c r="C37" s="103" t="s">
        <v>15</v>
      </c>
      <c r="D37" s="110">
        <v>183327233</v>
      </c>
      <c r="E37" s="110">
        <v>282934374</v>
      </c>
      <c r="F37" s="109"/>
      <c r="G37" s="557"/>
      <c r="H37" s="242"/>
      <c r="M37" s="546" t="s">
        <v>1004</v>
      </c>
      <c r="N37" s="546" t="s">
        <v>1004</v>
      </c>
      <c r="O37" s="546" t="s">
        <v>1004</v>
      </c>
      <c r="P37" s="546" t="s">
        <v>1004</v>
      </c>
      <c r="Q37" s="546" t="s">
        <v>1004</v>
      </c>
      <c r="R37" s="548" t="s">
        <v>1004</v>
      </c>
      <c r="T37" s="242"/>
      <c r="W37" s="242"/>
      <c r="X37" s="242"/>
      <c r="Y37" s="242"/>
    </row>
    <row r="38" spans="1:25" ht="33" customHeight="1">
      <c r="A38" s="136"/>
      <c r="B38" s="103" t="s">
        <v>155</v>
      </c>
      <c r="C38" s="103" t="s">
        <v>825</v>
      </c>
      <c r="D38" s="110"/>
      <c r="E38" s="110"/>
      <c r="F38" s="109"/>
      <c r="G38" s="557"/>
      <c r="H38" s="242"/>
      <c r="M38" s="546"/>
      <c r="N38" s="546"/>
      <c r="O38" s="546"/>
      <c r="P38" s="546"/>
      <c r="Q38" s="546"/>
      <c r="R38" s="548"/>
      <c r="T38" s="242"/>
      <c r="W38" s="242"/>
      <c r="X38" s="242"/>
      <c r="Y38" s="242"/>
    </row>
    <row r="39" spans="1:25" ht="33" customHeight="1">
      <c r="A39" s="136"/>
      <c r="B39" s="105" t="s">
        <v>172</v>
      </c>
      <c r="C39" s="103" t="s">
        <v>826</v>
      </c>
      <c r="D39" s="110"/>
      <c r="E39" s="110"/>
      <c r="F39" s="109"/>
      <c r="H39" s="242"/>
      <c r="M39" s="546" t="s">
        <v>818</v>
      </c>
      <c r="N39" s="546" t="s">
        <v>1014</v>
      </c>
      <c r="O39" s="546" t="s">
        <v>9</v>
      </c>
      <c r="P39" s="547">
        <v>19347939</v>
      </c>
      <c r="Q39" s="547">
        <v>22150680</v>
      </c>
      <c r="R39" s="547">
        <v>0</v>
      </c>
      <c r="T39" s="242"/>
      <c r="W39" s="242"/>
      <c r="X39" s="242"/>
      <c r="Y39" s="242"/>
    </row>
    <row r="40" spans="1:25" ht="33" customHeight="1">
      <c r="A40" s="136"/>
      <c r="B40" s="105" t="s">
        <v>173</v>
      </c>
      <c r="C40" s="103" t="s">
        <v>827</v>
      </c>
      <c r="D40" s="110"/>
      <c r="E40" s="110"/>
      <c r="F40" s="109"/>
      <c r="H40" s="242"/>
      <c r="M40" s="546" t="s">
        <v>1004</v>
      </c>
      <c r="N40" s="546" t="s">
        <v>1004</v>
      </c>
      <c r="O40" s="546" t="s">
        <v>1004</v>
      </c>
      <c r="P40" s="546" t="s">
        <v>1004</v>
      </c>
      <c r="Q40" s="546" t="s">
        <v>1004</v>
      </c>
      <c r="R40" s="548" t="s">
        <v>1004</v>
      </c>
      <c r="T40" s="242"/>
      <c r="W40" s="242"/>
      <c r="X40" s="242"/>
      <c r="Y40" s="242"/>
    </row>
    <row r="41" spans="1:25" ht="33" customHeight="1">
      <c r="A41" s="136"/>
      <c r="B41" s="105" t="s">
        <v>628</v>
      </c>
      <c r="C41" s="103" t="s">
        <v>828</v>
      </c>
      <c r="D41" s="110"/>
      <c r="E41" s="110"/>
      <c r="F41" s="109"/>
      <c r="H41" s="242"/>
      <c r="M41" s="546"/>
      <c r="N41" s="546"/>
      <c r="O41" s="546"/>
      <c r="P41" s="546"/>
      <c r="Q41" s="546"/>
      <c r="R41" s="548"/>
      <c r="T41" s="242"/>
      <c r="W41" s="242"/>
      <c r="X41" s="242"/>
      <c r="Y41" s="242"/>
    </row>
    <row r="42" spans="1:25" ht="33" customHeight="1">
      <c r="A42" s="136"/>
      <c r="B42" s="105" t="s">
        <v>742</v>
      </c>
      <c r="C42" s="103" t="s">
        <v>829</v>
      </c>
      <c r="D42" s="110"/>
      <c r="E42" s="110"/>
      <c r="F42" s="109"/>
      <c r="G42" s="557"/>
      <c r="H42" s="242"/>
      <c r="M42" s="546" t="s">
        <v>820</v>
      </c>
      <c r="N42" s="546" t="s">
        <v>1015</v>
      </c>
      <c r="O42" s="546" t="s">
        <v>10</v>
      </c>
      <c r="P42" s="547">
        <v>60232685685</v>
      </c>
      <c r="Q42" s="547">
        <v>64560010179</v>
      </c>
      <c r="R42" s="547">
        <v>0</v>
      </c>
      <c r="T42" s="242"/>
      <c r="W42" s="242"/>
      <c r="X42" s="242"/>
      <c r="Y42" s="242"/>
    </row>
    <row r="43" spans="1:25" ht="33" customHeight="1">
      <c r="A43" s="136"/>
      <c r="B43" s="103" t="s">
        <v>629</v>
      </c>
      <c r="C43" s="103" t="s">
        <v>830</v>
      </c>
      <c r="D43" s="110"/>
      <c r="E43" s="110"/>
      <c r="F43" s="109"/>
      <c r="H43" s="242"/>
      <c r="M43" s="545" t="s">
        <v>87</v>
      </c>
      <c r="N43" s="545" t="s">
        <v>1016</v>
      </c>
      <c r="O43" s="545" t="s">
        <v>11</v>
      </c>
      <c r="P43" s="545"/>
      <c r="Q43" s="545"/>
      <c r="R43" s="548"/>
      <c r="T43" s="242"/>
      <c r="W43" s="242"/>
      <c r="X43" s="242"/>
      <c r="Y43" s="242"/>
    </row>
    <row r="44" spans="1:25" ht="25.5">
      <c r="A44" s="136"/>
      <c r="B44" s="103" t="s">
        <v>156</v>
      </c>
      <c r="C44" s="103" t="s">
        <v>831</v>
      </c>
      <c r="D44" s="110">
        <v>11000000</v>
      </c>
      <c r="E44" s="110">
        <v>11000000</v>
      </c>
      <c r="F44" s="109"/>
      <c r="G44" s="557"/>
      <c r="H44" s="242"/>
      <c r="M44" s="546" t="s">
        <v>88</v>
      </c>
      <c r="N44" s="546" t="s">
        <v>1017</v>
      </c>
      <c r="O44" s="546" t="s">
        <v>19</v>
      </c>
      <c r="P44" s="552"/>
      <c r="Q44" s="552"/>
      <c r="R44" s="548"/>
      <c r="T44" s="242"/>
      <c r="W44" s="242"/>
      <c r="X44" s="242"/>
      <c r="Y44" s="242"/>
    </row>
    <row r="45" spans="1:25" ht="36" customHeight="1">
      <c r="A45" s="136"/>
      <c r="B45" s="103" t="s">
        <v>157</v>
      </c>
      <c r="C45" s="103" t="s">
        <v>832</v>
      </c>
      <c r="D45" s="110"/>
      <c r="E45" s="110">
        <v>2732426</v>
      </c>
      <c r="F45" s="109"/>
      <c r="H45" s="242"/>
      <c r="M45" s="546" t="s">
        <v>1004</v>
      </c>
      <c r="N45" s="546" t="s">
        <v>1004</v>
      </c>
      <c r="O45" s="546" t="s">
        <v>1004</v>
      </c>
      <c r="P45" s="546" t="s">
        <v>1004</v>
      </c>
      <c r="Q45" s="546" t="s">
        <v>1004</v>
      </c>
      <c r="R45" s="548" t="s">
        <v>1004</v>
      </c>
      <c r="T45" s="242"/>
      <c r="W45" s="242"/>
      <c r="X45" s="242"/>
      <c r="Y45" s="242"/>
    </row>
    <row r="46" spans="1:25" ht="31.5" customHeight="1">
      <c r="A46" s="136"/>
      <c r="B46" s="103" t="s">
        <v>158</v>
      </c>
      <c r="C46" s="103" t="s">
        <v>833</v>
      </c>
      <c r="D46" s="110">
        <v>33715110</v>
      </c>
      <c r="E46" s="110">
        <v>100815814</v>
      </c>
      <c r="F46" s="109"/>
      <c r="G46" s="557"/>
      <c r="H46" s="242"/>
      <c r="M46" s="546" t="s">
        <v>89</v>
      </c>
      <c r="N46" s="546" t="s">
        <v>1018</v>
      </c>
      <c r="O46" s="546" t="s">
        <v>12</v>
      </c>
      <c r="P46" s="552">
        <v>0</v>
      </c>
      <c r="Q46" s="552">
        <v>2732426000</v>
      </c>
      <c r="R46" s="552">
        <v>0</v>
      </c>
      <c r="T46" s="242"/>
      <c r="W46" s="242"/>
      <c r="X46" s="242"/>
      <c r="Y46" s="242"/>
    </row>
    <row r="47" spans="1:25" ht="33.75" customHeight="1">
      <c r="A47" s="136"/>
      <c r="B47" s="103" t="s">
        <v>159</v>
      </c>
      <c r="C47" s="103" t="s">
        <v>835</v>
      </c>
      <c r="D47" s="110">
        <v>16500000</v>
      </c>
      <c r="E47" s="110">
        <v>16500000</v>
      </c>
      <c r="F47" s="109"/>
      <c r="G47" s="557"/>
      <c r="H47" s="242"/>
      <c r="M47" s="546" t="s">
        <v>1004</v>
      </c>
      <c r="N47" s="546" t="s">
        <v>1004</v>
      </c>
      <c r="O47" s="546" t="s">
        <v>1004</v>
      </c>
      <c r="P47" s="546" t="s">
        <v>1004</v>
      </c>
      <c r="Q47" s="546" t="s">
        <v>1004</v>
      </c>
      <c r="R47" s="548" t="s">
        <v>1004</v>
      </c>
      <c r="T47" s="242"/>
      <c r="W47" s="242"/>
      <c r="X47" s="242"/>
      <c r="Y47" s="242"/>
    </row>
    <row r="48" spans="1:25" ht="38.25">
      <c r="A48" s="136"/>
      <c r="B48" s="103" t="s">
        <v>160</v>
      </c>
      <c r="C48" s="103" t="s">
        <v>834</v>
      </c>
      <c r="D48" s="110">
        <v>25914839</v>
      </c>
      <c r="E48" s="110">
        <v>26844250</v>
      </c>
      <c r="F48" s="109"/>
      <c r="G48" s="557"/>
      <c r="H48" s="242"/>
      <c r="M48" s="546" t="s">
        <v>90</v>
      </c>
      <c r="N48" s="546" t="s">
        <v>1019</v>
      </c>
      <c r="O48" s="546" t="s">
        <v>13</v>
      </c>
      <c r="P48" s="547">
        <v>183327233</v>
      </c>
      <c r="Q48" s="547">
        <v>282934374</v>
      </c>
      <c r="R48" s="547">
        <v>0</v>
      </c>
      <c r="T48" s="242"/>
      <c r="W48" s="242"/>
      <c r="X48" s="242"/>
      <c r="Y48" s="242"/>
    </row>
    <row r="49" spans="1:25" ht="31.5" customHeight="1">
      <c r="A49" s="136"/>
      <c r="B49" s="105" t="s">
        <v>161</v>
      </c>
      <c r="C49" s="103" t="s">
        <v>836</v>
      </c>
      <c r="D49" s="110">
        <v>20414839</v>
      </c>
      <c r="E49" s="110">
        <v>20442550</v>
      </c>
      <c r="F49" s="109"/>
      <c r="G49" s="557"/>
      <c r="H49" s="242"/>
      <c r="M49" s="546" t="s">
        <v>1004</v>
      </c>
      <c r="N49" s="546" t="s">
        <v>1004</v>
      </c>
      <c r="O49" s="546" t="s">
        <v>1004</v>
      </c>
      <c r="P49" s="546" t="s">
        <v>1004</v>
      </c>
      <c r="Q49" s="546" t="s">
        <v>1004</v>
      </c>
      <c r="R49" s="548" t="s">
        <v>1004</v>
      </c>
      <c r="T49" s="242"/>
      <c r="W49" s="242"/>
      <c r="X49" s="242"/>
      <c r="Y49" s="242"/>
    </row>
    <row r="50" spans="1:25" ht="42" customHeight="1">
      <c r="A50" s="136"/>
      <c r="B50" s="105" t="s">
        <v>162</v>
      </c>
      <c r="C50" s="103" t="s">
        <v>837</v>
      </c>
      <c r="D50" s="110">
        <v>5500000</v>
      </c>
      <c r="E50" s="110">
        <v>5500000</v>
      </c>
      <c r="F50" s="109"/>
      <c r="G50" s="557"/>
      <c r="H50" s="242"/>
      <c r="M50" s="546"/>
      <c r="N50" s="546"/>
      <c r="O50" s="546"/>
      <c r="P50" s="546"/>
      <c r="Q50" s="546"/>
      <c r="R50" s="548"/>
      <c r="T50" s="242"/>
      <c r="W50" s="242"/>
      <c r="X50" s="242"/>
      <c r="Y50" s="242"/>
    </row>
    <row r="51" spans="1:25" ht="33" customHeight="1">
      <c r="A51" s="136"/>
      <c r="B51" s="105" t="s">
        <v>163</v>
      </c>
      <c r="C51" s="103" t="s">
        <v>838</v>
      </c>
      <c r="D51" s="110"/>
      <c r="E51" s="110">
        <v>901700</v>
      </c>
      <c r="F51" s="109"/>
      <c r="H51" s="242"/>
      <c r="M51" s="546" t="s">
        <v>851</v>
      </c>
      <c r="N51" s="546" t="s">
        <v>1020</v>
      </c>
      <c r="O51" s="546" t="s">
        <v>14</v>
      </c>
      <c r="P51" s="547">
        <v>183327233</v>
      </c>
      <c r="Q51" s="547">
        <v>3015360374</v>
      </c>
      <c r="R51" s="547">
        <v>0</v>
      </c>
      <c r="T51" s="242"/>
      <c r="W51" s="242"/>
      <c r="X51" s="242"/>
      <c r="Y51" s="242"/>
    </row>
    <row r="52" spans="1:25" ht="48.75" customHeight="1">
      <c r="A52" s="136"/>
      <c r="B52" s="103" t="s">
        <v>164</v>
      </c>
      <c r="C52" s="103" t="s">
        <v>839</v>
      </c>
      <c r="D52" s="110">
        <v>22000000</v>
      </c>
      <c r="E52" s="110">
        <v>44000000</v>
      </c>
      <c r="F52" s="109"/>
      <c r="G52" s="557"/>
      <c r="H52" s="242"/>
      <c r="M52" s="545" t="s">
        <v>61</v>
      </c>
      <c r="N52" s="545" t="s">
        <v>1021</v>
      </c>
      <c r="O52" s="545" t="s">
        <v>15</v>
      </c>
      <c r="P52" s="550">
        <v>60049358452</v>
      </c>
      <c r="Q52" s="550">
        <v>61544649805</v>
      </c>
      <c r="R52" s="550">
        <v>0</v>
      </c>
      <c r="T52" s="242"/>
      <c r="W52" s="242"/>
      <c r="X52" s="242"/>
      <c r="Y52" s="242"/>
    </row>
    <row r="53" spans="1:25" ht="31.5" customHeight="1">
      <c r="A53" s="136"/>
      <c r="B53" s="103" t="s">
        <v>165</v>
      </c>
      <c r="C53" s="103" t="s">
        <v>840</v>
      </c>
      <c r="D53" s="110">
        <v>35743537</v>
      </c>
      <c r="E53" s="110">
        <v>50005460</v>
      </c>
      <c r="F53" s="109"/>
      <c r="G53" s="557"/>
      <c r="H53" s="242"/>
      <c r="M53" s="545" t="s">
        <v>91</v>
      </c>
      <c r="N53" s="545" t="s">
        <v>1022</v>
      </c>
      <c r="O53" s="545" t="s">
        <v>16</v>
      </c>
      <c r="P53" s="550">
        <v>5600000</v>
      </c>
      <c r="Q53" s="550">
        <v>5600000</v>
      </c>
      <c r="R53" s="550">
        <v>0</v>
      </c>
      <c r="T53" s="242"/>
      <c r="W53" s="242"/>
      <c r="X53" s="242"/>
      <c r="Y53" s="242"/>
    </row>
    <row r="54" spans="1:25" ht="31.5" customHeight="1">
      <c r="A54" s="136"/>
      <c r="B54" s="103" t="s">
        <v>166</v>
      </c>
      <c r="C54" s="103" t="s">
        <v>841</v>
      </c>
      <c r="D54" s="110"/>
      <c r="E54" s="110"/>
      <c r="F54" s="109"/>
      <c r="H54" s="242"/>
      <c r="M54" s="545" t="s">
        <v>92</v>
      </c>
      <c r="N54" s="545" t="s">
        <v>1023</v>
      </c>
      <c r="O54" s="545" t="s">
        <v>17</v>
      </c>
      <c r="P54" s="563">
        <v>10723.09</v>
      </c>
      <c r="Q54" s="563">
        <v>10990.11</v>
      </c>
      <c r="R54" s="551">
        <v>0</v>
      </c>
      <c r="T54" s="242"/>
      <c r="W54" s="242"/>
      <c r="X54" s="242"/>
      <c r="Y54" s="242"/>
    </row>
    <row r="55" spans="1:25" ht="34.5" customHeight="1">
      <c r="A55" s="136"/>
      <c r="B55" s="103" t="s">
        <v>167</v>
      </c>
      <c r="C55" s="103" t="s">
        <v>842</v>
      </c>
      <c r="D55" s="110"/>
      <c r="E55" s="110"/>
      <c r="F55" s="109"/>
      <c r="H55" s="242"/>
      <c r="T55" s="242"/>
      <c r="W55" s="242"/>
      <c r="X55" s="242"/>
      <c r="Y55" s="242"/>
    </row>
    <row r="56" spans="1:25" ht="58.5" customHeight="1">
      <c r="A56" s="136"/>
      <c r="B56" s="103" t="s">
        <v>168</v>
      </c>
      <c r="C56" s="103" t="s">
        <v>843</v>
      </c>
      <c r="D56" s="110"/>
      <c r="E56" s="110"/>
      <c r="F56" s="109"/>
      <c r="H56" s="242"/>
      <c r="T56" s="242"/>
      <c r="W56" s="242"/>
      <c r="X56" s="242"/>
      <c r="Y56" s="242"/>
    </row>
    <row r="57" spans="1:25" ht="31.5" customHeight="1">
      <c r="A57" s="136"/>
      <c r="B57" s="103" t="s">
        <v>169</v>
      </c>
      <c r="C57" s="103" t="s">
        <v>844</v>
      </c>
      <c r="D57" s="110">
        <v>38453747</v>
      </c>
      <c r="E57" s="110">
        <v>31036424</v>
      </c>
      <c r="F57" s="109"/>
      <c r="G57" s="557"/>
      <c r="H57" s="242"/>
      <c r="T57" s="242"/>
      <c r="W57" s="242"/>
      <c r="X57" s="242"/>
      <c r="Y57" s="242"/>
    </row>
    <row r="58" spans="1:25" ht="31.5" customHeight="1">
      <c r="A58" s="136"/>
      <c r="B58" s="105" t="s">
        <v>170</v>
      </c>
      <c r="C58" s="103" t="s">
        <v>845</v>
      </c>
      <c r="D58" s="110"/>
      <c r="E58" s="110"/>
      <c r="F58" s="109"/>
      <c r="H58" s="242"/>
      <c r="T58" s="242"/>
      <c r="W58" s="242"/>
      <c r="X58" s="242"/>
      <c r="Y58" s="242"/>
    </row>
    <row r="59" spans="1:25" ht="31.5" customHeight="1">
      <c r="A59" s="136"/>
      <c r="B59" s="105" t="s">
        <v>171</v>
      </c>
      <c r="C59" s="103" t="s">
        <v>846</v>
      </c>
      <c r="D59" s="110"/>
      <c r="E59" s="110"/>
      <c r="F59" s="109"/>
      <c r="H59" s="242"/>
      <c r="T59" s="242"/>
      <c r="W59" s="242"/>
      <c r="X59" s="242"/>
      <c r="Y59" s="242"/>
    </row>
    <row r="60" spans="1:25" ht="52.5" customHeight="1">
      <c r="A60" s="136"/>
      <c r="B60" s="54" t="s">
        <v>764</v>
      </c>
      <c r="C60" s="103" t="s">
        <v>847</v>
      </c>
      <c r="D60" s="110">
        <v>14789904</v>
      </c>
      <c r="E60" s="110">
        <v>11937087</v>
      </c>
      <c r="F60" s="109"/>
      <c r="G60" s="557"/>
      <c r="H60" s="242"/>
      <c r="T60" s="242"/>
      <c r="W60" s="242"/>
      <c r="X60" s="242"/>
      <c r="Y60" s="242"/>
    </row>
    <row r="61" spans="1:25" ht="36.75" customHeight="1">
      <c r="A61" s="136"/>
      <c r="B61" s="54" t="s">
        <v>765</v>
      </c>
      <c r="C61" s="103" t="s">
        <v>848</v>
      </c>
      <c r="D61" s="110">
        <v>23663843</v>
      </c>
      <c r="E61" s="110">
        <v>19099337</v>
      </c>
      <c r="F61" s="109"/>
      <c r="G61" s="557"/>
      <c r="H61" s="242"/>
      <c r="T61" s="242"/>
      <c r="W61" s="242"/>
      <c r="X61" s="242"/>
      <c r="Y61" s="242"/>
    </row>
    <row r="62" spans="1:25" ht="25.5">
      <c r="A62" s="136"/>
      <c r="B62" s="54" t="s">
        <v>265</v>
      </c>
      <c r="C62" s="103" t="s">
        <v>849</v>
      </c>
      <c r="D62" s="110"/>
      <c r="E62" s="110"/>
      <c r="F62" s="109"/>
      <c r="H62" s="242"/>
      <c r="T62" s="242"/>
      <c r="W62" s="242"/>
      <c r="X62" s="242"/>
      <c r="Y62" s="242"/>
    </row>
    <row r="63" spans="1:25" ht="30" customHeight="1">
      <c r="A63" s="136"/>
      <c r="B63" s="54" t="s">
        <v>273</v>
      </c>
      <c r="C63" s="103" t="s">
        <v>850</v>
      </c>
      <c r="D63" s="110"/>
      <c r="E63" s="110"/>
      <c r="F63" s="109"/>
      <c r="H63" s="242"/>
      <c r="T63" s="242"/>
      <c r="W63" s="242"/>
      <c r="X63" s="242"/>
      <c r="Y63" s="242"/>
    </row>
    <row r="64" spans="1:25" ht="31.5" customHeight="1">
      <c r="A64" s="615" t="s">
        <v>851</v>
      </c>
      <c r="B64" s="101" t="s">
        <v>216</v>
      </c>
      <c r="C64" s="101" t="s">
        <v>16</v>
      </c>
      <c r="D64" s="243">
        <v>183327233</v>
      </c>
      <c r="E64" s="243">
        <v>3015360374</v>
      </c>
      <c r="F64" s="345"/>
      <c r="G64" s="557"/>
      <c r="H64" s="242"/>
      <c r="T64" s="242"/>
      <c r="W64" s="242"/>
      <c r="X64" s="242"/>
      <c r="Y64" s="242"/>
    </row>
    <row r="65" spans="1:25" ht="27" customHeight="1">
      <c r="A65" s="615"/>
      <c r="B65" s="101" t="s">
        <v>891</v>
      </c>
      <c r="C65" s="101" t="s">
        <v>17</v>
      </c>
      <c r="D65" s="243">
        <v>60049358452</v>
      </c>
      <c r="E65" s="243">
        <v>61544649805</v>
      </c>
      <c r="F65" s="345"/>
      <c r="G65" s="557"/>
      <c r="H65" s="242"/>
      <c r="T65" s="242"/>
      <c r="W65" s="242"/>
      <c r="X65" s="242"/>
      <c r="Y65" s="242"/>
    </row>
    <row r="66" spans="1:25" ht="39" customHeight="1">
      <c r="A66" s="615"/>
      <c r="B66" s="101" t="s">
        <v>522</v>
      </c>
      <c r="C66" s="101" t="s">
        <v>18</v>
      </c>
      <c r="D66" s="243">
        <v>5600000</v>
      </c>
      <c r="E66" s="243">
        <v>5600000</v>
      </c>
      <c r="F66" s="345"/>
      <c r="G66" s="557"/>
      <c r="H66" s="242"/>
      <c r="T66" s="242"/>
      <c r="W66" s="242"/>
      <c r="X66" s="242"/>
      <c r="Y66" s="242"/>
    </row>
    <row r="67" spans="1:25" ht="38.25">
      <c r="A67" s="615"/>
      <c r="B67" s="101" t="s">
        <v>892</v>
      </c>
      <c r="C67" s="101" t="s">
        <v>19</v>
      </c>
      <c r="D67" s="587">
        <v>10723.09</v>
      </c>
      <c r="E67" s="587">
        <v>10990.11</v>
      </c>
      <c r="F67" s="345"/>
      <c r="G67" s="557"/>
      <c r="H67" s="242"/>
      <c r="T67" s="242"/>
      <c r="W67" s="242"/>
      <c r="X67" s="242"/>
      <c r="Y67" s="242"/>
    </row>
    <row r="68" spans="1:25">
      <c r="A68" s="245"/>
      <c r="B68" s="244"/>
      <c r="C68" s="244"/>
      <c r="D68" s="243"/>
      <c r="E68" s="243"/>
      <c r="F68" s="109"/>
    </row>
    <row r="69" spans="1:25" ht="11.25" customHeight="1">
      <c r="F69" s="242"/>
    </row>
    <row r="70" spans="1:25" ht="5.25" customHeight="1">
      <c r="A70" s="139"/>
      <c r="B70" s="248"/>
      <c r="C70" s="249"/>
      <c r="D70" s="139"/>
      <c r="E70" s="139"/>
    </row>
    <row r="71" spans="1:25" ht="12.75" customHeight="1">
      <c r="A71" s="250" t="s">
        <v>373</v>
      </c>
      <c r="B71" s="250"/>
      <c r="C71" s="237"/>
      <c r="D71" s="251" t="s">
        <v>504</v>
      </c>
      <c r="E71" s="251"/>
      <c r="F71" s="251"/>
    </row>
    <row r="72" spans="1:25">
      <c r="A72" s="175" t="s">
        <v>375</v>
      </c>
      <c r="B72" s="175"/>
      <c r="C72" s="237"/>
      <c r="D72" s="252" t="s">
        <v>376</v>
      </c>
      <c r="E72" s="251"/>
      <c r="F72" s="251"/>
    </row>
    <row r="73" spans="1:25">
      <c r="A73" s="253"/>
      <c r="B73" s="253"/>
      <c r="C73" s="254"/>
      <c r="D73" s="255"/>
      <c r="E73" s="255"/>
      <c r="F73" s="237"/>
    </row>
    <row r="74" spans="1:25">
      <c r="A74" s="253"/>
      <c r="B74" s="253"/>
      <c r="C74" s="254"/>
      <c r="D74" s="255"/>
      <c r="E74" s="255"/>
      <c r="F74" s="237"/>
    </row>
    <row r="75" spans="1:25">
      <c r="A75" s="253"/>
      <c r="B75" s="253"/>
      <c r="C75" s="254"/>
      <c r="D75" s="255"/>
      <c r="E75" s="255"/>
      <c r="F75" s="237"/>
    </row>
    <row r="76" spans="1:25">
      <c r="A76" s="253"/>
      <c r="B76" s="253"/>
      <c r="C76" s="254"/>
      <c r="D76" s="255"/>
      <c r="E76" s="255"/>
      <c r="F76" s="237"/>
    </row>
    <row r="77" spans="1:25">
      <c r="A77" s="253"/>
      <c r="B77" s="253"/>
      <c r="C77" s="254"/>
      <c r="D77" s="255"/>
      <c r="E77" s="255"/>
      <c r="F77" s="237"/>
    </row>
    <row r="78" spans="1:25" ht="65.25" customHeight="1">
      <c r="A78" s="519"/>
      <c r="B78" s="519"/>
      <c r="C78" s="254"/>
      <c r="D78" s="520"/>
      <c r="E78" s="520"/>
      <c r="F78" s="521"/>
    </row>
    <row r="79" spans="1:25">
      <c r="A79" s="171" t="s">
        <v>665</v>
      </c>
      <c r="B79" s="171"/>
      <c r="C79" s="237"/>
      <c r="D79" s="171" t="s">
        <v>1061</v>
      </c>
      <c r="E79" s="171"/>
      <c r="F79" s="171"/>
    </row>
    <row r="80" spans="1:25">
      <c r="A80" s="181" t="s">
        <v>1072</v>
      </c>
      <c r="B80" s="181"/>
      <c r="C80" s="237"/>
      <c r="D80" s="818" t="s">
        <v>1063</v>
      </c>
      <c r="E80" s="818"/>
      <c r="F80" s="818"/>
    </row>
    <row r="81" spans="1:6">
      <c r="A81" s="175" t="s">
        <v>662</v>
      </c>
      <c r="B81" s="175"/>
      <c r="C81" s="237"/>
      <c r="D81" s="819" t="s">
        <v>994</v>
      </c>
      <c r="E81" s="819"/>
      <c r="F81" s="819"/>
    </row>
  </sheetData>
  <mergeCells count="11">
    <mergeCell ref="D80:F80"/>
    <mergeCell ref="D81:F81"/>
    <mergeCell ref="C10:F10"/>
    <mergeCell ref="C9:F9"/>
    <mergeCell ref="A2:F2"/>
    <mergeCell ref="C8:F8"/>
    <mergeCell ref="A1:F1"/>
    <mergeCell ref="A3:F3"/>
    <mergeCell ref="A4:F4"/>
    <mergeCell ref="C6:F6"/>
    <mergeCell ref="C7:F7"/>
  </mergeCells>
  <printOptions horizontalCentered="1"/>
  <pageMargins left="0.28000000000000003" right="0.26" top="0.28000000000000003" bottom="0.28999999999999998" header="0.17" footer="0.17"/>
  <pageSetup scale="61" fitToWidth="0" fitToHeight="2"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86"/>
  <sheetViews>
    <sheetView view="pageBreakPreview" zoomScale="85" zoomScaleNormal="100" zoomScaleSheetLayoutView="85" workbookViewId="0">
      <selection activeCell="C14" sqref="C14"/>
    </sheetView>
  </sheetViews>
  <sheetFormatPr defaultColWidth="9.140625" defaultRowHeight="12.75"/>
  <cols>
    <col min="1" max="1" width="6.7109375" style="139" customWidth="1"/>
    <col min="2" max="2" width="50" style="139" customWidth="1"/>
    <col min="3" max="3" width="12.140625" style="139" customWidth="1"/>
    <col min="4" max="5" width="21.7109375" style="247" customWidth="1"/>
    <col min="6" max="6" width="23" style="247" customWidth="1"/>
    <col min="7" max="9" width="9.140625" style="139" customWidth="1"/>
    <col min="10" max="10" width="9.140625" style="139" hidden="1" customWidth="1"/>
    <col min="11" max="11" width="34.7109375" style="139" hidden="1" customWidth="1"/>
    <col min="12" max="12" width="9.140625" style="139" hidden="1" customWidth="1"/>
    <col min="13" max="13" width="16.42578125" style="139" hidden="1" customWidth="1"/>
    <col min="14" max="14" width="17.28515625" style="139" hidden="1" customWidth="1"/>
    <col min="15" max="15" width="18.140625" style="139" hidden="1" customWidth="1"/>
    <col min="16" max="16" width="9.140625" style="139" customWidth="1"/>
    <col min="17" max="17" width="9.140625" style="139"/>
    <col min="18" max="18" width="11.85546875" style="139" bestFit="1" customWidth="1"/>
    <col min="19" max="19" width="13.42578125" style="139" bestFit="1" customWidth="1"/>
    <col min="20" max="21" width="12.28515625" style="139" bestFit="1" customWidth="1"/>
    <col min="22" max="22" width="15" style="139" bestFit="1" customWidth="1"/>
    <col min="23" max="23" width="9.140625" style="139"/>
    <col min="24" max="24" width="13.42578125" style="139" customWidth="1"/>
    <col min="25" max="25" width="21.140625" style="139" customWidth="1"/>
    <col min="26" max="27" width="9.140625" style="139"/>
    <col min="28" max="28" width="20" style="249" bestFit="1" customWidth="1"/>
    <col min="29" max="30" width="13.5703125" style="139" bestFit="1" customWidth="1"/>
    <col min="31" max="31" width="18.85546875" style="139" bestFit="1" customWidth="1"/>
    <col min="32" max="16384" width="9.140625" style="139"/>
  </cols>
  <sheetData>
    <row r="1" spans="1:31" s="516" customFormat="1" ht="30" customHeight="1">
      <c r="A1" s="750" t="s">
        <v>857</v>
      </c>
      <c r="B1" s="750"/>
      <c r="C1" s="750"/>
      <c r="D1" s="750"/>
      <c r="E1" s="750"/>
      <c r="F1" s="750"/>
      <c r="AB1" s="562"/>
    </row>
    <row r="2" spans="1:31" s="516" customFormat="1" ht="41.25" customHeight="1">
      <c r="A2" s="751" t="s">
        <v>858</v>
      </c>
      <c r="B2" s="751"/>
      <c r="C2" s="751"/>
      <c r="D2" s="751"/>
      <c r="E2" s="751"/>
      <c r="F2" s="751"/>
      <c r="AB2" s="562"/>
    </row>
    <row r="3" spans="1:31" ht="35.25" customHeight="1">
      <c r="A3" s="752" t="s">
        <v>794</v>
      </c>
      <c r="B3" s="752"/>
      <c r="C3" s="752"/>
      <c r="D3" s="752"/>
      <c r="E3" s="752"/>
      <c r="F3" s="752"/>
    </row>
    <row r="4" spans="1:31">
      <c r="A4" s="754" t="s">
        <v>1076</v>
      </c>
      <c r="B4" s="754"/>
      <c r="C4" s="754"/>
      <c r="D4" s="754"/>
      <c r="E4" s="754"/>
      <c r="F4" s="754"/>
    </row>
    <row r="5" spans="1:31" ht="5.25" customHeight="1">
      <c r="A5" s="620"/>
      <c r="B5" s="754"/>
      <c r="C5" s="754"/>
      <c r="D5" s="754"/>
      <c r="E5" s="754"/>
    </row>
    <row r="6" spans="1:31" ht="28.5" customHeight="1">
      <c r="A6" s="145" t="s">
        <v>280</v>
      </c>
      <c r="B6" s="565" t="s">
        <v>698</v>
      </c>
      <c r="C6" s="756" t="s">
        <v>1062</v>
      </c>
      <c r="D6" s="756"/>
      <c r="E6" s="756"/>
      <c r="F6" s="756"/>
    </row>
    <row r="7" spans="1:31" ht="28.5" customHeight="1">
      <c r="A7" s="145" t="s">
        <v>281</v>
      </c>
      <c r="B7" s="565" t="s">
        <v>700</v>
      </c>
      <c r="C7" s="756" t="s">
        <v>1056</v>
      </c>
      <c r="D7" s="756"/>
      <c r="E7" s="756"/>
      <c r="F7" s="756"/>
    </row>
    <row r="8" spans="1:31" ht="28.5" customHeight="1">
      <c r="A8" s="145" t="s">
        <v>282</v>
      </c>
      <c r="B8" s="565" t="s">
        <v>702</v>
      </c>
      <c r="C8" s="756" t="s">
        <v>1065</v>
      </c>
      <c r="D8" s="756"/>
      <c r="E8" s="756"/>
      <c r="F8" s="756"/>
    </row>
    <row r="9" spans="1:31" ht="28.5" customHeight="1">
      <c r="A9" s="145" t="s">
        <v>419</v>
      </c>
      <c r="B9" s="630" t="s">
        <v>993</v>
      </c>
      <c r="C9" s="816" t="s">
        <v>1066</v>
      </c>
      <c r="D9" s="816"/>
      <c r="E9" s="816"/>
      <c r="F9" s="816"/>
    </row>
    <row r="10" spans="1:31" ht="25.5">
      <c r="A10" s="145" t="s">
        <v>422</v>
      </c>
      <c r="B10" s="565" t="s">
        <v>704</v>
      </c>
      <c r="C10" s="746" t="s">
        <v>1078</v>
      </c>
      <c r="D10" s="746"/>
      <c r="E10" s="746"/>
      <c r="F10" s="746"/>
    </row>
    <row r="11" spans="1:31">
      <c r="A11" s="145"/>
      <c r="B11" s="565"/>
      <c r="C11" s="617"/>
      <c r="D11" s="617"/>
      <c r="E11" s="617"/>
      <c r="F11" s="617"/>
    </row>
    <row r="12" spans="1:31" s="140" customFormat="1" ht="18.600000000000001" customHeight="1">
      <c r="A12" s="117" t="s">
        <v>613</v>
      </c>
      <c r="B12" s="117"/>
      <c r="C12" s="117"/>
      <c r="D12" s="374"/>
      <c r="E12" s="374"/>
      <c r="F12" s="257" t="s">
        <v>503</v>
      </c>
      <c r="AB12" s="559"/>
    </row>
    <row r="13" spans="1:31" ht="60" customHeight="1">
      <c r="A13" s="636" t="s">
        <v>217</v>
      </c>
      <c r="B13" s="636" t="s">
        <v>218</v>
      </c>
      <c r="C13" s="636" t="s">
        <v>198</v>
      </c>
      <c r="D13" s="241" t="s">
        <v>219</v>
      </c>
      <c r="E13" s="241" t="s">
        <v>220</v>
      </c>
      <c r="F13" s="241" t="s">
        <v>221</v>
      </c>
    </row>
    <row r="14" spans="1:31" ht="25.5">
      <c r="A14" s="615" t="s">
        <v>59</v>
      </c>
      <c r="B14" s="101" t="s">
        <v>222</v>
      </c>
      <c r="C14" s="101" t="s">
        <v>18</v>
      </c>
      <c r="D14" s="500">
        <v>498203177</v>
      </c>
      <c r="E14" s="500">
        <v>27912</v>
      </c>
      <c r="F14" s="500">
        <v>596000815</v>
      </c>
      <c r="J14" s="545" t="s">
        <v>59</v>
      </c>
      <c r="K14" s="545" t="s">
        <v>1024</v>
      </c>
      <c r="L14" s="545" t="s">
        <v>18</v>
      </c>
      <c r="M14" s="553">
        <v>498203177</v>
      </c>
      <c r="N14" s="553">
        <v>27912</v>
      </c>
      <c r="O14" s="553">
        <v>596000815</v>
      </c>
      <c r="R14" s="558"/>
      <c r="S14" s="558"/>
      <c r="T14" s="558"/>
      <c r="U14" s="558"/>
      <c r="V14" s="558"/>
      <c r="W14" s="557"/>
      <c r="X14" s="557"/>
      <c r="Y14" s="558"/>
      <c r="AC14" s="558"/>
      <c r="AD14" s="558"/>
      <c r="AE14" s="558"/>
    </row>
    <row r="15" spans="1:31" ht="29.25" customHeight="1">
      <c r="A15" s="136">
        <v>1</v>
      </c>
      <c r="B15" s="103" t="s">
        <v>852</v>
      </c>
      <c r="C15" s="103" t="s">
        <v>900</v>
      </c>
      <c r="D15" s="375"/>
      <c r="E15" s="375"/>
      <c r="F15" s="375"/>
      <c r="J15" s="546" t="s">
        <v>770</v>
      </c>
      <c r="K15" s="546" t="s">
        <v>1025</v>
      </c>
      <c r="L15" s="546" t="s">
        <v>900</v>
      </c>
      <c r="M15" s="546"/>
      <c r="N15" s="546"/>
      <c r="O15" s="546"/>
      <c r="R15" s="558"/>
      <c r="T15" s="558"/>
      <c r="U15" s="558"/>
      <c r="V15" s="558"/>
      <c r="Y15" s="558"/>
      <c r="AC15" s="558"/>
      <c r="AD15" s="558"/>
      <c r="AE15" s="558"/>
    </row>
    <row r="16" spans="1:31" ht="26.25" customHeight="1">
      <c r="A16" s="136">
        <v>2</v>
      </c>
      <c r="B16" s="103" t="s">
        <v>223</v>
      </c>
      <c r="C16" s="103" t="s">
        <v>19</v>
      </c>
      <c r="D16" s="375">
        <v>497960000</v>
      </c>
      <c r="E16" s="375"/>
      <c r="F16" s="375">
        <v>595660000</v>
      </c>
      <c r="J16" s="546" t="s">
        <v>1004</v>
      </c>
      <c r="K16" s="546" t="s">
        <v>1004</v>
      </c>
      <c r="L16" s="546" t="s">
        <v>1004</v>
      </c>
      <c r="M16" s="546" t="s">
        <v>1004</v>
      </c>
      <c r="N16" s="546" t="s">
        <v>1004</v>
      </c>
      <c r="O16" s="546" t="s">
        <v>1004</v>
      </c>
      <c r="R16" s="558"/>
      <c r="T16" s="558"/>
      <c r="U16" s="558"/>
      <c r="V16" s="558"/>
      <c r="W16" s="557"/>
      <c r="X16" s="557"/>
      <c r="Y16" s="558"/>
      <c r="AC16" s="558"/>
      <c r="AD16" s="558"/>
      <c r="AE16" s="558"/>
    </row>
    <row r="17" spans="1:31" ht="30" customHeight="1">
      <c r="A17" s="136">
        <v>3</v>
      </c>
      <c r="B17" s="103" t="s">
        <v>224</v>
      </c>
      <c r="C17" s="103" t="s">
        <v>20</v>
      </c>
      <c r="D17" s="375">
        <v>243177</v>
      </c>
      <c r="E17" s="375">
        <v>27912</v>
      </c>
      <c r="F17" s="375">
        <v>340815</v>
      </c>
      <c r="J17" s="546" t="s">
        <v>772</v>
      </c>
      <c r="K17" s="546" t="s">
        <v>1009</v>
      </c>
      <c r="L17" s="546" t="s">
        <v>19</v>
      </c>
      <c r="M17" s="547">
        <v>497960000</v>
      </c>
      <c r="N17" s="547">
        <v>0</v>
      </c>
      <c r="O17" s="547">
        <v>595660000</v>
      </c>
      <c r="R17" s="558"/>
      <c r="T17" s="558"/>
      <c r="U17" s="558"/>
      <c r="V17" s="558"/>
      <c r="W17" s="557"/>
      <c r="X17" s="557"/>
      <c r="Y17" s="558"/>
      <c r="AC17" s="558"/>
      <c r="AD17" s="558"/>
      <c r="AE17" s="558"/>
    </row>
    <row r="18" spans="1:31" ht="33" customHeight="1">
      <c r="A18" s="136">
        <v>4</v>
      </c>
      <c r="B18" s="103" t="s">
        <v>225</v>
      </c>
      <c r="C18" s="103" t="s">
        <v>21</v>
      </c>
      <c r="D18" s="375"/>
      <c r="E18" s="375"/>
      <c r="F18" s="375"/>
      <c r="J18" s="546" t="s">
        <v>1004</v>
      </c>
      <c r="K18" s="546" t="s">
        <v>1004</v>
      </c>
      <c r="L18" s="546" t="s">
        <v>1004</v>
      </c>
      <c r="M18" s="546"/>
      <c r="N18" s="546" t="s">
        <v>1004</v>
      </c>
      <c r="O18" s="546" t="s">
        <v>1004</v>
      </c>
      <c r="R18" s="558"/>
      <c r="T18" s="558"/>
      <c r="U18" s="558"/>
      <c r="V18" s="558"/>
      <c r="Y18" s="558"/>
      <c r="AC18" s="558"/>
      <c r="AD18" s="558"/>
      <c r="AE18" s="558"/>
    </row>
    <row r="19" spans="1:31" ht="25.5">
      <c r="A19" s="615" t="s">
        <v>87</v>
      </c>
      <c r="B19" s="101" t="s">
        <v>226</v>
      </c>
      <c r="C19" s="101" t="s">
        <v>22</v>
      </c>
      <c r="D19" s="500">
        <v>115688530</v>
      </c>
      <c r="E19" s="500">
        <v>126547862</v>
      </c>
      <c r="F19" s="500">
        <v>595951063</v>
      </c>
      <c r="J19" s="546" t="s">
        <v>1026</v>
      </c>
      <c r="K19" s="546" t="s">
        <v>1010</v>
      </c>
      <c r="L19" s="546" t="s">
        <v>20</v>
      </c>
      <c r="M19" s="547">
        <v>243177</v>
      </c>
      <c r="N19" s="547">
        <v>27912</v>
      </c>
      <c r="O19" s="547">
        <v>340815</v>
      </c>
      <c r="R19" s="558"/>
      <c r="T19" s="558"/>
      <c r="U19" s="558"/>
      <c r="V19" s="558"/>
      <c r="W19" s="557"/>
      <c r="X19" s="557"/>
      <c r="Y19" s="558"/>
      <c r="AC19" s="558"/>
      <c r="AD19" s="558"/>
      <c r="AE19" s="558"/>
    </row>
    <row r="20" spans="1:31" ht="30.75" customHeight="1">
      <c r="A20" s="136">
        <v>1</v>
      </c>
      <c r="B20" s="103" t="s">
        <v>889</v>
      </c>
      <c r="C20" s="103" t="s">
        <v>23</v>
      </c>
      <c r="D20" s="375">
        <v>33715110</v>
      </c>
      <c r="E20" s="375">
        <v>32919546</v>
      </c>
      <c r="F20" s="375">
        <v>171333627</v>
      </c>
      <c r="J20" s="546" t="s">
        <v>1004</v>
      </c>
      <c r="K20" s="546" t="s">
        <v>1004</v>
      </c>
      <c r="L20" s="546" t="s">
        <v>1004</v>
      </c>
      <c r="M20" s="546" t="s">
        <v>1004</v>
      </c>
      <c r="N20" s="546" t="s">
        <v>1004</v>
      </c>
      <c r="O20" s="546" t="s">
        <v>1004</v>
      </c>
      <c r="R20" s="558"/>
      <c r="T20" s="558"/>
      <c r="U20" s="558"/>
      <c r="V20" s="558"/>
      <c r="W20" s="557"/>
      <c r="X20" s="557"/>
      <c r="Y20" s="558"/>
      <c r="AC20" s="558"/>
      <c r="AD20" s="558"/>
      <c r="AE20" s="558"/>
    </row>
    <row r="21" spans="1:31" ht="26.25" customHeight="1">
      <c r="A21" s="136">
        <v>2</v>
      </c>
      <c r="B21" s="103" t="s">
        <v>890</v>
      </c>
      <c r="C21" s="103" t="s">
        <v>24</v>
      </c>
      <c r="D21" s="375">
        <v>25914948</v>
      </c>
      <c r="E21" s="375">
        <v>27996928</v>
      </c>
      <c r="F21" s="375">
        <v>131652718</v>
      </c>
      <c r="J21" s="546" t="s">
        <v>1027</v>
      </c>
      <c r="K21" s="546" t="s">
        <v>1028</v>
      </c>
      <c r="L21" s="546" t="s">
        <v>21</v>
      </c>
      <c r="M21" s="555">
        <v>0</v>
      </c>
      <c r="N21" s="555">
        <v>0</v>
      </c>
      <c r="O21" s="555">
        <v>0</v>
      </c>
      <c r="R21" s="558"/>
      <c r="T21" s="558"/>
      <c r="U21" s="558"/>
      <c r="V21" s="558"/>
      <c r="W21" s="557"/>
      <c r="X21" s="557"/>
      <c r="Y21" s="558"/>
      <c r="AC21" s="558"/>
      <c r="AD21" s="558"/>
      <c r="AE21" s="558"/>
    </row>
    <row r="22" spans="1:31" ht="28.5" customHeight="1">
      <c r="A22" s="136"/>
      <c r="B22" s="105" t="s">
        <v>174</v>
      </c>
      <c r="C22" s="103" t="s">
        <v>901</v>
      </c>
      <c r="D22" s="375">
        <v>20000000</v>
      </c>
      <c r="E22" s="375">
        <v>20000000</v>
      </c>
      <c r="F22" s="375">
        <v>100000000</v>
      </c>
      <c r="J22" s="546" t="s">
        <v>1004</v>
      </c>
      <c r="K22" s="546" t="s">
        <v>1004</v>
      </c>
      <c r="L22" s="546" t="s">
        <v>1004</v>
      </c>
      <c r="M22" s="546" t="s">
        <v>1004</v>
      </c>
      <c r="N22" s="546" t="s">
        <v>1004</v>
      </c>
      <c r="O22" s="546" t="s">
        <v>1004</v>
      </c>
      <c r="R22" s="558"/>
      <c r="T22" s="558"/>
      <c r="U22" s="558"/>
      <c r="V22" s="558"/>
      <c r="W22" s="557"/>
      <c r="X22" s="557"/>
      <c r="Y22" s="558"/>
      <c r="AC22" s="558"/>
      <c r="AD22" s="558"/>
      <c r="AE22" s="558"/>
    </row>
    <row r="23" spans="1:31" ht="28.5" customHeight="1">
      <c r="A23" s="136"/>
      <c r="B23" s="105" t="s">
        <v>175</v>
      </c>
      <c r="C23" s="103" t="s">
        <v>902</v>
      </c>
      <c r="D23" s="375">
        <v>109</v>
      </c>
      <c r="E23" s="375">
        <v>2054378</v>
      </c>
      <c r="F23" s="375">
        <v>2054487</v>
      </c>
      <c r="J23" s="545" t="s">
        <v>87</v>
      </c>
      <c r="K23" s="545" t="s">
        <v>1029</v>
      </c>
      <c r="L23" s="545" t="s">
        <v>22</v>
      </c>
      <c r="M23" s="553">
        <v>115688530</v>
      </c>
      <c r="N23" s="553">
        <v>126547862</v>
      </c>
      <c r="O23" s="553">
        <v>595951063</v>
      </c>
      <c r="R23" s="558"/>
      <c r="T23" s="558"/>
      <c r="U23" s="558"/>
      <c r="V23" s="558"/>
      <c r="W23" s="557"/>
      <c r="X23" s="557"/>
      <c r="Y23" s="558"/>
      <c r="AC23" s="558"/>
      <c r="AD23" s="558"/>
      <c r="AE23" s="558"/>
    </row>
    <row r="24" spans="1:31" ht="33" customHeight="1">
      <c r="A24" s="136"/>
      <c r="B24" s="105" t="s">
        <v>631</v>
      </c>
      <c r="C24" s="103" t="s">
        <v>903</v>
      </c>
      <c r="D24" s="375"/>
      <c r="E24" s="375"/>
      <c r="F24" s="375"/>
      <c r="J24" s="546" t="s">
        <v>770</v>
      </c>
      <c r="K24" s="546" t="s">
        <v>1030</v>
      </c>
      <c r="L24" s="546" t="s">
        <v>23</v>
      </c>
      <c r="M24" s="547">
        <v>33715110</v>
      </c>
      <c r="N24" s="547">
        <v>32919546</v>
      </c>
      <c r="O24" s="547">
        <v>171333627</v>
      </c>
      <c r="R24" s="558"/>
      <c r="T24" s="558"/>
      <c r="U24" s="558"/>
      <c r="V24" s="558"/>
      <c r="Y24" s="558"/>
      <c r="AC24" s="558"/>
      <c r="AD24" s="558"/>
      <c r="AE24" s="558"/>
    </row>
    <row r="25" spans="1:31" ht="26.25" customHeight="1">
      <c r="A25" s="136"/>
      <c r="B25" s="105" t="s">
        <v>176</v>
      </c>
      <c r="C25" s="103" t="s">
        <v>904</v>
      </c>
      <c r="D25" s="375">
        <v>5500000</v>
      </c>
      <c r="E25" s="375">
        <v>5500000</v>
      </c>
      <c r="F25" s="375">
        <v>27500000</v>
      </c>
      <c r="J25" s="546" t="s">
        <v>1004</v>
      </c>
      <c r="K25" s="546" t="s">
        <v>1004</v>
      </c>
      <c r="L25" s="546" t="s">
        <v>1004</v>
      </c>
      <c r="M25" s="546" t="s">
        <v>1004</v>
      </c>
      <c r="N25" s="546" t="s">
        <v>1004</v>
      </c>
      <c r="O25" s="546" t="s">
        <v>1004</v>
      </c>
      <c r="R25" s="558"/>
      <c r="T25" s="558"/>
      <c r="U25" s="558"/>
      <c r="V25" s="558"/>
      <c r="W25" s="557"/>
      <c r="X25" s="557"/>
      <c r="Y25" s="558"/>
      <c r="AC25" s="558"/>
      <c r="AD25" s="558"/>
      <c r="AE25" s="558"/>
    </row>
    <row r="26" spans="1:31" ht="29.25" customHeight="1">
      <c r="A26" s="136"/>
      <c r="B26" s="105" t="s">
        <v>177</v>
      </c>
      <c r="C26" s="103" t="s">
        <v>905</v>
      </c>
      <c r="D26" s="375">
        <v>414839</v>
      </c>
      <c r="E26" s="375">
        <v>442550</v>
      </c>
      <c r="F26" s="375">
        <v>2098231</v>
      </c>
      <c r="J26" s="546" t="s">
        <v>772</v>
      </c>
      <c r="K26" s="546" t="s">
        <v>1031</v>
      </c>
      <c r="L26" s="546" t="s">
        <v>24</v>
      </c>
      <c r="M26" s="547">
        <v>25914948</v>
      </c>
      <c r="N26" s="547">
        <v>27996928</v>
      </c>
      <c r="O26" s="547">
        <v>131652718</v>
      </c>
      <c r="R26" s="558"/>
      <c r="T26" s="558"/>
      <c r="U26" s="558"/>
      <c r="V26" s="558"/>
      <c r="W26" s="557"/>
      <c r="X26" s="557"/>
      <c r="Y26" s="558"/>
      <c r="AC26" s="558"/>
      <c r="AD26" s="558"/>
      <c r="AE26" s="558"/>
    </row>
    <row r="27" spans="1:31" ht="52.5" customHeight="1">
      <c r="A27" s="136">
        <v>3</v>
      </c>
      <c r="B27" s="106" t="s">
        <v>888</v>
      </c>
      <c r="C27" s="103" t="s">
        <v>25</v>
      </c>
      <c r="D27" s="375">
        <v>34917323</v>
      </c>
      <c r="E27" s="375">
        <v>34742306</v>
      </c>
      <c r="F27" s="375">
        <v>175193402</v>
      </c>
      <c r="J27" s="546" t="s">
        <v>1004</v>
      </c>
      <c r="K27" s="546" t="s">
        <v>1004</v>
      </c>
      <c r="L27" s="546" t="s">
        <v>1004</v>
      </c>
      <c r="M27" s="546" t="s">
        <v>1004</v>
      </c>
      <c r="N27" s="546" t="s">
        <v>1004</v>
      </c>
      <c r="O27" s="546" t="s">
        <v>1004</v>
      </c>
      <c r="R27" s="558"/>
      <c r="T27" s="558"/>
      <c r="U27" s="558"/>
      <c r="V27" s="558"/>
      <c r="W27" s="557"/>
      <c r="X27" s="557"/>
      <c r="Y27" s="558"/>
      <c r="AC27" s="558"/>
      <c r="AD27" s="558"/>
      <c r="AE27" s="558"/>
    </row>
    <row r="28" spans="1:31" ht="27" customHeight="1">
      <c r="A28" s="136"/>
      <c r="B28" s="105" t="s">
        <v>178</v>
      </c>
      <c r="C28" s="103" t="s">
        <v>492</v>
      </c>
      <c r="D28" s="375">
        <v>16500000</v>
      </c>
      <c r="E28" s="375">
        <v>16500000</v>
      </c>
      <c r="F28" s="375">
        <v>82500000</v>
      </c>
      <c r="J28" s="546" t="s">
        <v>1026</v>
      </c>
      <c r="K28" s="546" t="s">
        <v>1032</v>
      </c>
      <c r="L28" s="546" t="s">
        <v>25</v>
      </c>
      <c r="M28" s="547">
        <v>34917323</v>
      </c>
      <c r="N28" s="547">
        <v>34742306</v>
      </c>
      <c r="O28" s="547">
        <v>175193402</v>
      </c>
      <c r="R28" s="558"/>
      <c r="T28" s="558"/>
      <c r="U28" s="558"/>
      <c r="V28" s="558"/>
      <c r="W28" s="557"/>
      <c r="X28" s="557"/>
      <c r="Y28" s="558"/>
      <c r="AC28" s="558"/>
      <c r="AD28" s="558"/>
      <c r="AE28" s="558"/>
    </row>
    <row r="29" spans="1:31" ht="27" customHeight="1">
      <c r="A29" s="136"/>
      <c r="B29" s="105" t="s">
        <v>179</v>
      </c>
      <c r="C29" s="103" t="s">
        <v>493</v>
      </c>
      <c r="D29" s="375">
        <v>11000000</v>
      </c>
      <c r="E29" s="375">
        <v>11000000</v>
      </c>
      <c r="F29" s="375">
        <v>55000000</v>
      </c>
      <c r="J29" s="546" t="s">
        <v>1004</v>
      </c>
      <c r="K29" s="546" t="s">
        <v>1004</v>
      </c>
      <c r="L29" s="546" t="s">
        <v>1004</v>
      </c>
      <c r="M29" s="546" t="s">
        <v>1004</v>
      </c>
      <c r="N29" s="546" t="s">
        <v>1004</v>
      </c>
      <c r="O29" s="546" t="s">
        <v>1004</v>
      </c>
      <c r="R29" s="558"/>
      <c r="T29" s="558"/>
      <c r="U29" s="558"/>
      <c r="V29" s="558"/>
      <c r="W29" s="557"/>
      <c r="X29" s="557"/>
      <c r="Y29" s="558"/>
      <c r="AC29" s="558"/>
      <c r="AD29" s="558"/>
      <c r="AE29" s="558"/>
    </row>
    <row r="30" spans="1:31" ht="42" customHeight="1">
      <c r="A30" s="136"/>
      <c r="B30" s="138" t="s">
        <v>760</v>
      </c>
      <c r="C30" s="103" t="s">
        <v>494</v>
      </c>
      <c r="D30" s="375">
        <v>2852817</v>
      </c>
      <c r="E30" s="375">
        <v>2785504</v>
      </c>
      <c r="F30" s="375">
        <v>14497464</v>
      </c>
      <c r="J30" s="546" t="s">
        <v>1027</v>
      </c>
      <c r="K30" s="546" t="s">
        <v>1033</v>
      </c>
      <c r="L30" s="546" t="s">
        <v>907</v>
      </c>
      <c r="M30" s="546"/>
      <c r="N30" s="546"/>
      <c r="O30" s="546"/>
      <c r="R30" s="558"/>
      <c r="T30" s="558"/>
      <c r="U30" s="558"/>
      <c r="V30" s="558"/>
      <c r="Y30" s="558"/>
      <c r="AC30" s="558"/>
      <c r="AD30" s="558"/>
      <c r="AE30" s="558"/>
    </row>
    <row r="31" spans="1:31" ht="28.5" customHeight="1">
      <c r="A31" s="136"/>
      <c r="B31" s="138" t="s">
        <v>759</v>
      </c>
      <c r="C31" s="103" t="s">
        <v>495</v>
      </c>
      <c r="D31" s="375">
        <v>4564506</v>
      </c>
      <c r="E31" s="375">
        <v>4456802</v>
      </c>
      <c r="F31" s="375">
        <v>23195938</v>
      </c>
      <c r="J31" s="546" t="s">
        <v>1004</v>
      </c>
      <c r="K31" s="546" t="s">
        <v>1004</v>
      </c>
      <c r="L31" s="546" t="s">
        <v>1004</v>
      </c>
      <c r="M31" s="546" t="s">
        <v>1004</v>
      </c>
      <c r="N31" s="546" t="s">
        <v>1004</v>
      </c>
      <c r="O31" s="546" t="s">
        <v>1004</v>
      </c>
      <c r="R31" s="558"/>
      <c r="T31" s="558"/>
      <c r="U31" s="558"/>
      <c r="V31" s="558"/>
      <c r="Y31" s="558"/>
      <c r="AC31" s="558"/>
      <c r="AD31" s="558"/>
      <c r="AE31" s="558"/>
    </row>
    <row r="32" spans="1:31" ht="28.5" customHeight="1">
      <c r="A32" s="136"/>
      <c r="B32" s="152" t="s">
        <v>684</v>
      </c>
      <c r="C32" s="103" t="s">
        <v>906</v>
      </c>
      <c r="D32" s="110"/>
      <c r="E32" s="110"/>
      <c r="F32" s="110"/>
      <c r="J32" s="546" t="s">
        <v>1034</v>
      </c>
      <c r="K32" s="546" t="s">
        <v>1035</v>
      </c>
      <c r="L32" s="546" t="s">
        <v>908</v>
      </c>
      <c r="M32" s="546"/>
      <c r="N32" s="546"/>
      <c r="O32" s="546"/>
      <c r="R32" s="558"/>
      <c r="T32" s="558"/>
      <c r="U32" s="558"/>
      <c r="V32" s="558"/>
      <c r="Y32" s="558"/>
      <c r="AC32" s="558"/>
      <c r="AD32" s="558"/>
      <c r="AE32" s="558"/>
    </row>
    <row r="33" spans="1:31" ht="28.5" customHeight="1">
      <c r="A33" s="136">
        <v>4</v>
      </c>
      <c r="B33" s="152" t="s">
        <v>853</v>
      </c>
      <c r="C33" s="103" t="s">
        <v>907</v>
      </c>
      <c r="D33" s="375"/>
      <c r="E33" s="375"/>
      <c r="F33" s="375"/>
      <c r="J33" s="546" t="s">
        <v>1004</v>
      </c>
      <c r="K33" s="546" t="s">
        <v>1004</v>
      </c>
      <c r="L33" s="546" t="s">
        <v>1004</v>
      </c>
      <c r="M33" s="546" t="s">
        <v>1004</v>
      </c>
      <c r="N33" s="546" t="s">
        <v>1004</v>
      </c>
      <c r="O33" s="546" t="s">
        <v>1004</v>
      </c>
      <c r="R33" s="558"/>
      <c r="T33" s="558"/>
      <c r="U33" s="558"/>
      <c r="V33" s="558"/>
      <c r="Y33" s="558"/>
      <c r="AC33" s="558"/>
      <c r="AD33" s="558"/>
      <c r="AE33" s="558"/>
    </row>
    <row r="34" spans="1:31" ht="28.5" customHeight="1">
      <c r="A34" s="136">
        <v>5</v>
      </c>
      <c r="B34" s="152" t="s">
        <v>854</v>
      </c>
      <c r="C34" s="103" t="s">
        <v>908</v>
      </c>
      <c r="D34" s="375"/>
      <c r="E34" s="375"/>
      <c r="F34" s="375"/>
      <c r="J34" s="546" t="s">
        <v>1036</v>
      </c>
      <c r="K34" s="546" t="s">
        <v>1037</v>
      </c>
      <c r="L34" s="546" t="s">
        <v>26</v>
      </c>
      <c r="M34" s="547">
        <v>7338077</v>
      </c>
      <c r="N34" s="547">
        <v>7101365</v>
      </c>
      <c r="O34" s="547">
        <v>35743537</v>
      </c>
      <c r="R34" s="558"/>
      <c r="T34" s="558"/>
      <c r="U34" s="558"/>
      <c r="V34" s="558"/>
      <c r="Y34" s="558"/>
      <c r="AC34" s="558"/>
      <c r="AD34" s="558"/>
      <c r="AE34" s="558"/>
    </row>
    <row r="35" spans="1:31" ht="28.5" customHeight="1">
      <c r="A35" s="136">
        <v>6</v>
      </c>
      <c r="B35" s="103" t="s">
        <v>227</v>
      </c>
      <c r="C35" s="103" t="s">
        <v>26</v>
      </c>
      <c r="D35" s="375">
        <v>7338077</v>
      </c>
      <c r="E35" s="375">
        <v>7101365</v>
      </c>
      <c r="F35" s="375">
        <v>35743537</v>
      </c>
      <c r="J35" s="546" t="s">
        <v>1004</v>
      </c>
      <c r="K35" s="546" t="s">
        <v>1004</v>
      </c>
      <c r="L35" s="546" t="s">
        <v>1004</v>
      </c>
      <c r="M35" s="546" t="s">
        <v>1004</v>
      </c>
      <c r="N35" s="546" t="s">
        <v>1004</v>
      </c>
      <c r="O35" s="546" t="s">
        <v>1004</v>
      </c>
      <c r="R35" s="558"/>
      <c r="T35" s="558"/>
      <c r="U35" s="558"/>
      <c r="V35" s="558"/>
      <c r="Y35" s="558"/>
      <c r="AC35" s="558"/>
      <c r="AD35" s="558"/>
      <c r="AE35" s="558"/>
    </row>
    <row r="36" spans="1:31" ht="69" customHeight="1">
      <c r="A36" s="136">
        <v>7</v>
      </c>
      <c r="B36" s="103" t="s">
        <v>228</v>
      </c>
      <c r="C36" s="103" t="s">
        <v>27</v>
      </c>
      <c r="D36" s="375">
        <v>11000000</v>
      </c>
      <c r="E36" s="375">
        <v>11000000</v>
      </c>
      <c r="F36" s="375">
        <v>55000000</v>
      </c>
      <c r="J36" s="546" t="s">
        <v>434</v>
      </c>
      <c r="K36" s="546" t="s">
        <v>1038</v>
      </c>
      <c r="L36" s="546" t="s">
        <v>27</v>
      </c>
      <c r="M36" s="547">
        <v>11000000</v>
      </c>
      <c r="N36" s="547">
        <v>11000000</v>
      </c>
      <c r="O36" s="547">
        <v>55000000</v>
      </c>
      <c r="R36" s="558"/>
      <c r="T36" s="558"/>
      <c r="U36" s="558"/>
      <c r="V36" s="558"/>
      <c r="W36" s="557"/>
      <c r="X36" s="557"/>
      <c r="Y36" s="558"/>
      <c r="AC36" s="558"/>
      <c r="AD36" s="558"/>
      <c r="AE36" s="558"/>
    </row>
    <row r="37" spans="1:31" ht="31.5" customHeight="1">
      <c r="A37" s="136"/>
      <c r="B37" s="105" t="s">
        <v>180</v>
      </c>
      <c r="C37" s="103" t="s">
        <v>909</v>
      </c>
      <c r="D37" s="375">
        <v>11000000</v>
      </c>
      <c r="E37" s="375">
        <v>11000000</v>
      </c>
      <c r="F37" s="375">
        <v>55000000</v>
      </c>
      <c r="J37" s="546" t="s">
        <v>1004</v>
      </c>
      <c r="K37" s="546" t="s">
        <v>1004</v>
      </c>
      <c r="L37" s="546" t="s">
        <v>1004</v>
      </c>
      <c r="M37" s="546" t="s">
        <v>1004</v>
      </c>
      <c r="N37" s="546" t="s">
        <v>1004</v>
      </c>
      <c r="O37" s="546" t="s">
        <v>1004</v>
      </c>
      <c r="R37" s="558"/>
      <c r="T37" s="558"/>
      <c r="U37" s="558"/>
      <c r="V37" s="558"/>
      <c r="W37" s="557"/>
      <c r="X37" s="557"/>
      <c r="Y37" s="558"/>
      <c r="AC37" s="558"/>
      <c r="AD37" s="558"/>
      <c r="AE37" s="558"/>
    </row>
    <row r="38" spans="1:31" ht="135.75" customHeight="1">
      <c r="A38" s="136">
        <v>8</v>
      </c>
      <c r="B38" s="106" t="s">
        <v>229</v>
      </c>
      <c r="C38" s="103" t="s">
        <v>28</v>
      </c>
      <c r="D38" s="375"/>
      <c r="E38" s="375"/>
      <c r="F38" s="375"/>
      <c r="J38" s="546" t="s">
        <v>436</v>
      </c>
      <c r="K38" s="546" t="s">
        <v>1039</v>
      </c>
      <c r="L38" s="546" t="s">
        <v>28</v>
      </c>
      <c r="M38" s="547">
        <v>0</v>
      </c>
      <c r="N38" s="547">
        <v>0</v>
      </c>
      <c r="O38" s="547">
        <v>0</v>
      </c>
      <c r="R38" s="558"/>
      <c r="T38" s="558"/>
      <c r="U38" s="558"/>
      <c r="V38" s="558"/>
      <c r="Y38" s="558"/>
      <c r="AC38" s="558"/>
      <c r="AD38" s="558"/>
      <c r="AE38" s="558"/>
    </row>
    <row r="39" spans="1:31" ht="31.5" customHeight="1">
      <c r="A39" s="136"/>
      <c r="B39" s="105" t="s">
        <v>181</v>
      </c>
      <c r="C39" s="105" t="s">
        <v>910</v>
      </c>
      <c r="D39" s="375"/>
      <c r="E39" s="375"/>
      <c r="F39" s="375"/>
      <c r="J39" s="546" t="s">
        <v>1004</v>
      </c>
      <c r="K39" s="546" t="s">
        <v>1004</v>
      </c>
      <c r="L39" s="546" t="s">
        <v>1004</v>
      </c>
      <c r="M39" s="546" t="s">
        <v>1004</v>
      </c>
      <c r="N39" s="546" t="s">
        <v>1004</v>
      </c>
      <c r="O39" s="546" t="s">
        <v>1004</v>
      </c>
      <c r="R39" s="558"/>
      <c r="T39" s="558"/>
      <c r="U39" s="558"/>
      <c r="V39" s="558"/>
      <c r="Y39" s="558"/>
      <c r="AC39" s="558"/>
      <c r="AD39" s="558"/>
      <c r="AE39" s="558"/>
    </row>
    <row r="40" spans="1:31" ht="24.75" customHeight="1">
      <c r="A40" s="136"/>
      <c r="B40" s="105" t="s">
        <v>182</v>
      </c>
      <c r="C40" s="105" t="s">
        <v>911</v>
      </c>
      <c r="D40" s="375"/>
      <c r="E40" s="375"/>
      <c r="F40" s="375"/>
      <c r="J40" s="546" t="s">
        <v>439</v>
      </c>
      <c r="K40" s="546" t="s">
        <v>1040</v>
      </c>
      <c r="L40" s="546" t="s">
        <v>29</v>
      </c>
      <c r="M40" s="547">
        <v>331</v>
      </c>
      <c r="N40" s="547">
        <v>6225387</v>
      </c>
      <c r="O40" s="547">
        <v>6225718</v>
      </c>
      <c r="R40" s="558"/>
      <c r="T40" s="558"/>
      <c r="U40" s="558"/>
      <c r="V40" s="558"/>
      <c r="Y40" s="558"/>
      <c r="AC40" s="558"/>
      <c r="AD40" s="558"/>
      <c r="AE40" s="558"/>
    </row>
    <row r="41" spans="1:31" ht="30" customHeight="1">
      <c r="A41" s="136"/>
      <c r="B41" s="105" t="s">
        <v>183</v>
      </c>
      <c r="C41" s="105" t="s">
        <v>912</v>
      </c>
      <c r="D41" s="375"/>
      <c r="E41" s="375"/>
      <c r="F41" s="375"/>
      <c r="J41" s="546" t="s">
        <v>1004</v>
      </c>
      <c r="K41" s="546" t="s">
        <v>1004</v>
      </c>
      <c r="L41" s="546" t="s">
        <v>1004</v>
      </c>
      <c r="M41" s="546" t="s">
        <v>1004</v>
      </c>
      <c r="N41" s="546" t="s">
        <v>1004</v>
      </c>
      <c r="O41" s="546" t="s">
        <v>1004</v>
      </c>
      <c r="R41" s="558"/>
      <c r="T41" s="558"/>
      <c r="U41" s="558"/>
      <c r="V41" s="558"/>
      <c r="Y41" s="558"/>
      <c r="AC41" s="558"/>
      <c r="AD41" s="558"/>
      <c r="AE41" s="558"/>
    </row>
    <row r="42" spans="1:31" ht="39.6" customHeight="1">
      <c r="A42" s="136"/>
      <c r="B42" s="105" t="s">
        <v>275</v>
      </c>
      <c r="C42" s="105" t="s">
        <v>913</v>
      </c>
      <c r="D42" s="375"/>
      <c r="E42" s="375"/>
      <c r="F42" s="375"/>
      <c r="J42" s="546" t="s">
        <v>314</v>
      </c>
      <c r="K42" s="546" t="s">
        <v>1041</v>
      </c>
      <c r="L42" s="546" t="s">
        <v>30</v>
      </c>
      <c r="M42" s="547">
        <v>2802741</v>
      </c>
      <c r="N42" s="547">
        <v>6562330</v>
      </c>
      <c r="O42" s="547">
        <v>20802061</v>
      </c>
      <c r="R42" s="558"/>
      <c r="T42" s="558"/>
      <c r="U42" s="558"/>
      <c r="V42" s="558"/>
      <c r="Y42" s="558"/>
      <c r="AC42" s="558"/>
      <c r="AD42" s="558"/>
      <c r="AE42" s="558"/>
    </row>
    <row r="43" spans="1:31" ht="33" customHeight="1">
      <c r="A43" s="136">
        <v>9</v>
      </c>
      <c r="B43" s="103" t="s">
        <v>230</v>
      </c>
      <c r="C43" s="103" t="s">
        <v>29</v>
      </c>
      <c r="D43" s="375">
        <v>331</v>
      </c>
      <c r="E43" s="375">
        <v>6225387</v>
      </c>
      <c r="F43" s="375">
        <v>6225718</v>
      </c>
      <c r="J43" s="546" t="s">
        <v>1004</v>
      </c>
      <c r="K43" s="546" t="s">
        <v>1004</v>
      </c>
      <c r="L43" s="546" t="s">
        <v>1004</v>
      </c>
      <c r="M43" s="546" t="s">
        <v>1004</v>
      </c>
      <c r="N43" s="546" t="s">
        <v>1004</v>
      </c>
      <c r="O43" s="546" t="s">
        <v>1004</v>
      </c>
      <c r="R43" s="558"/>
      <c r="T43" s="558"/>
      <c r="U43" s="558"/>
      <c r="V43" s="558"/>
      <c r="W43" s="557"/>
      <c r="X43" s="557"/>
      <c r="Y43" s="558"/>
      <c r="AC43" s="558"/>
      <c r="AD43" s="558"/>
      <c r="AE43" s="558"/>
    </row>
    <row r="44" spans="1:31" ht="25.5">
      <c r="A44" s="136"/>
      <c r="B44" s="105" t="s">
        <v>184</v>
      </c>
      <c r="C44" s="105" t="s">
        <v>914</v>
      </c>
      <c r="D44" s="375">
        <v>331</v>
      </c>
      <c r="E44" s="375">
        <v>6225387</v>
      </c>
      <c r="F44" s="375">
        <v>6225718</v>
      </c>
      <c r="J44" s="546"/>
      <c r="K44" s="546"/>
      <c r="L44" s="546"/>
      <c r="M44" s="546"/>
      <c r="N44" s="546"/>
      <c r="O44" s="546"/>
      <c r="R44" s="558"/>
      <c r="T44" s="558"/>
      <c r="U44" s="558"/>
      <c r="V44" s="558"/>
      <c r="W44" s="557"/>
      <c r="X44" s="557"/>
      <c r="Y44" s="558"/>
      <c r="AC44" s="558"/>
      <c r="AD44" s="558"/>
      <c r="AE44" s="558"/>
    </row>
    <row r="45" spans="1:31" ht="30.75" customHeight="1">
      <c r="A45" s="136"/>
      <c r="B45" s="105" t="s">
        <v>185</v>
      </c>
      <c r="C45" s="105" t="s">
        <v>915</v>
      </c>
      <c r="D45" s="375"/>
      <c r="E45" s="375"/>
      <c r="F45" s="375"/>
      <c r="J45" s="545" t="s">
        <v>61</v>
      </c>
      <c r="K45" s="545" t="s">
        <v>1042</v>
      </c>
      <c r="L45" s="545" t="s">
        <v>31</v>
      </c>
      <c r="M45" s="553">
        <v>382514647</v>
      </c>
      <c r="N45" s="553">
        <v>-126519950</v>
      </c>
      <c r="O45" s="553">
        <v>49752</v>
      </c>
      <c r="R45" s="558"/>
      <c r="T45" s="558"/>
      <c r="U45" s="558"/>
      <c r="V45" s="558"/>
      <c r="Y45" s="558"/>
      <c r="AC45" s="558"/>
      <c r="AD45" s="558"/>
      <c r="AE45" s="558"/>
    </row>
    <row r="46" spans="1:31" ht="25.5">
      <c r="A46" s="136">
        <v>10</v>
      </c>
      <c r="B46" s="103" t="s">
        <v>887</v>
      </c>
      <c r="C46" s="103" t="s">
        <v>30</v>
      </c>
      <c r="D46" s="375">
        <v>2802741</v>
      </c>
      <c r="E46" s="375">
        <v>6562330</v>
      </c>
      <c r="F46" s="375">
        <v>20802061</v>
      </c>
      <c r="J46" s="545" t="s">
        <v>91</v>
      </c>
      <c r="K46" s="545" t="s">
        <v>1043</v>
      </c>
      <c r="L46" s="545" t="s">
        <v>32</v>
      </c>
      <c r="M46" s="553">
        <v>-1877806000</v>
      </c>
      <c r="N46" s="553">
        <v>93163000</v>
      </c>
      <c r="O46" s="553">
        <v>-5020708650</v>
      </c>
      <c r="R46" s="558"/>
      <c r="T46" s="558"/>
      <c r="U46" s="558"/>
      <c r="V46" s="558"/>
      <c r="W46" s="557"/>
      <c r="X46" s="557"/>
      <c r="Y46" s="558"/>
      <c r="AC46" s="558"/>
      <c r="AD46" s="558"/>
      <c r="AE46" s="558"/>
    </row>
    <row r="47" spans="1:31" ht="30" customHeight="1">
      <c r="A47" s="136"/>
      <c r="B47" s="105" t="s">
        <v>695</v>
      </c>
      <c r="C47" s="103" t="s">
        <v>96</v>
      </c>
      <c r="D47" s="375"/>
      <c r="E47" s="375"/>
      <c r="F47" s="375"/>
      <c r="J47" s="546" t="s">
        <v>770</v>
      </c>
      <c r="K47" s="546" t="s">
        <v>1044</v>
      </c>
      <c r="L47" s="546" t="s">
        <v>33</v>
      </c>
      <c r="M47" s="554">
        <v>0</v>
      </c>
      <c r="N47" s="554">
        <v>-63042455</v>
      </c>
      <c r="O47" s="554">
        <v>-63042455</v>
      </c>
      <c r="R47" s="558"/>
      <c r="T47" s="558"/>
      <c r="U47" s="558"/>
      <c r="V47" s="558"/>
      <c r="Y47" s="558"/>
      <c r="AC47" s="558"/>
      <c r="AD47" s="558"/>
      <c r="AE47" s="558"/>
    </row>
    <row r="48" spans="1:31" ht="30" customHeight="1">
      <c r="A48" s="136"/>
      <c r="B48" s="105" t="s">
        <v>186</v>
      </c>
      <c r="C48" s="103" t="s">
        <v>916</v>
      </c>
      <c r="D48" s="375"/>
      <c r="E48" s="375"/>
      <c r="F48" s="375"/>
      <c r="J48" s="546" t="s">
        <v>772</v>
      </c>
      <c r="K48" s="546" t="s">
        <v>1045</v>
      </c>
      <c r="L48" s="546" t="s">
        <v>34</v>
      </c>
      <c r="M48" s="547">
        <v>-1877806000</v>
      </c>
      <c r="N48" s="547">
        <v>156205455</v>
      </c>
      <c r="O48" s="547">
        <v>-4957666195</v>
      </c>
      <c r="R48" s="558"/>
      <c r="T48" s="558"/>
      <c r="U48" s="558"/>
      <c r="V48" s="558"/>
      <c r="W48" s="557"/>
      <c r="Y48" s="558"/>
      <c r="AC48" s="558"/>
      <c r="AD48" s="558"/>
      <c r="AE48" s="558"/>
    </row>
    <row r="49" spans="1:31" ht="26.45" customHeight="1">
      <c r="A49" s="136"/>
      <c r="B49" s="105" t="s">
        <v>187</v>
      </c>
      <c r="C49" s="103" t="s">
        <v>917</v>
      </c>
      <c r="D49" s="375"/>
      <c r="E49" s="375"/>
      <c r="F49" s="375"/>
      <c r="J49" s="545" t="s">
        <v>92</v>
      </c>
      <c r="K49" s="545" t="s">
        <v>1046</v>
      </c>
      <c r="L49" s="545" t="s">
        <v>35</v>
      </c>
      <c r="M49" s="553">
        <v>-1495291353</v>
      </c>
      <c r="N49" s="553">
        <v>-33356950</v>
      </c>
      <c r="O49" s="553">
        <v>-5020658898</v>
      </c>
      <c r="R49" s="558"/>
      <c r="T49" s="558"/>
      <c r="U49" s="558"/>
      <c r="V49" s="558"/>
      <c r="W49" s="557"/>
      <c r="X49" s="557"/>
      <c r="Y49" s="558"/>
      <c r="AC49" s="558"/>
      <c r="AD49" s="558"/>
      <c r="AE49" s="558"/>
    </row>
    <row r="50" spans="1:31" ht="25.5">
      <c r="A50" s="136"/>
      <c r="B50" s="105" t="s">
        <v>763</v>
      </c>
      <c r="C50" s="103" t="s">
        <v>918</v>
      </c>
      <c r="D50" s="375">
        <v>2802741</v>
      </c>
      <c r="E50" s="375">
        <v>2712330</v>
      </c>
      <c r="F50" s="375">
        <v>13652061</v>
      </c>
      <c r="J50" s="545" t="s">
        <v>93</v>
      </c>
      <c r="K50" s="545" t="s">
        <v>1047</v>
      </c>
      <c r="L50" s="545" t="s">
        <v>36</v>
      </c>
      <c r="M50" s="553">
        <v>61544649805</v>
      </c>
      <c r="N50" s="553">
        <v>61578006755</v>
      </c>
      <c r="O50" s="553">
        <v>65070017350</v>
      </c>
      <c r="R50" s="558"/>
      <c r="T50" s="558"/>
      <c r="U50" s="558"/>
      <c r="V50" s="558"/>
      <c r="Y50" s="558"/>
      <c r="AC50" s="558"/>
      <c r="AD50" s="558"/>
      <c r="AE50" s="558"/>
    </row>
    <row r="51" spans="1:31" ht="27.75" customHeight="1">
      <c r="A51" s="136"/>
      <c r="B51" s="105" t="s">
        <v>266</v>
      </c>
      <c r="C51" s="103" t="s">
        <v>919</v>
      </c>
      <c r="D51" s="375"/>
      <c r="E51" s="375">
        <v>3850000</v>
      </c>
      <c r="F51" s="375">
        <v>7150000</v>
      </c>
      <c r="J51" s="545" t="s">
        <v>62</v>
      </c>
      <c r="K51" s="545" t="s">
        <v>1048</v>
      </c>
      <c r="L51" s="545" t="s">
        <v>37</v>
      </c>
      <c r="M51" s="553">
        <v>-1495291353</v>
      </c>
      <c r="N51" s="553">
        <v>-33356950</v>
      </c>
      <c r="O51" s="553">
        <v>-5020658898</v>
      </c>
      <c r="R51" s="558"/>
      <c r="T51" s="558"/>
      <c r="U51" s="558"/>
      <c r="V51" s="558"/>
      <c r="Y51" s="558"/>
      <c r="AC51" s="558"/>
      <c r="AD51" s="558"/>
      <c r="AE51" s="558"/>
    </row>
    <row r="52" spans="1:31" ht="32.25" customHeight="1">
      <c r="A52" s="136"/>
      <c r="B52" s="105" t="s">
        <v>267</v>
      </c>
      <c r="C52" s="103" t="s">
        <v>920</v>
      </c>
      <c r="D52" s="375"/>
      <c r="E52" s="375"/>
      <c r="F52" s="375"/>
      <c r="J52" s="546" t="s">
        <v>770</v>
      </c>
      <c r="K52" s="546" t="s">
        <v>1049</v>
      </c>
      <c r="L52" s="546" t="s">
        <v>38</v>
      </c>
      <c r="M52" s="547">
        <v>-1495291353</v>
      </c>
      <c r="N52" s="547">
        <v>-33356950</v>
      </c>
      <c r="O52" s="547">
        <v>-5020658898</v>
      </c>
      <c r="R52" s="558"/>
      <c r="T52" s="558"/>
      <c r="U52" s="558"/>
      <c r="V52" s="558"/>
      <c r="Y52" s="558"/>
      <c r="AC52" s="558"/>
      <c r="AD52" s="558"/>
      <c r="AE52" s="558"/>
    </row>
    <row r="53" spans="1:31" ht="25.5">
      <c r="A53" s="615" t="s">
        <v>61</v>
      </c>
      <c r="B53" s="101" t="s">
        <v>231</v>
      </c>
      <c r="C53" s="101" t="s">
        <v>31</v>
      </c>
      <c r="D53" s="500">
        <v>382514647</v>
      </c>
      <c r="E53" s="500">
        <v>-126519950</v>
      </c>
      <c r="F53" s="500">
        <v>49752</v>
      </c>
      <c r="J53" s="546" t="s">
        <v>772</v>
      </c>
      <c r="K53" s="546" t="s">
        <v>1050</v>
      </c>
      <c r="L53" s="546" t="s">
        <v>39</v>
      </c>
      <c r="M53" s="555">
        <v>0</v>
      </c>
      <c r="N53" s="555">
        <v>0</v>
      </c>
      <c r="O53" s="555">
        <v>0</v>
      </c>
      <c r="R53" s="558"/>
      <c r="T53" s="558"/>
      <c r="U53" s="558"/>
      <c r="V53" s="558"/>
      <c r="W53" s="557"/>
      <c r="X53" s="557"/>
      <c r="Y53" s="558"/>
      <c r="AC53" s="558"/>
      <c r="AD53" s="558"/>
      <c r="AE53" s="558"/>
    </row>
    <row r="54" spans="1:31" ht="25.5">
      <c r="A54" s="615" t="s">
        <v>91</v>
      </c>
      <c r="B54" s="101" t="s">
        <v>232</v>
      </c>
      <c r="C54" s="101" t="s">
        <v>32</v>
      </c>
      <c r="D54" s="500">
        <v>-1877806000</v>
      </c>
      <c r="E54" s="500">
        <v>93163000</v>
      </c>
      <c r="F54" s="500">
        <v>-5020708650</v>
      </c>
      <c r="J54" s="546" t="s">
        <v>1004</v>
      </c>
      <c r="K54" s="546" t="s">
        <v>1004</v>
      </c>
      <c r="L54" s="546" t="s">
        <v>1004</v>
      </c>
      <c r="M54" s="546" t="s">
        <v>1004</v>
      </c>
      <c r="N54" s="546" t="s">
        <v>1004</v>
      </c>
      <c r="O54" s="546" t="s">
        <v>1004</v>
      </c>
      <c r="R54" s="558"/>
      <c r="T54" s="558"/>
      <c r="U54" s="558"/>
      <c r="V54" s="558"/>
      <c r="W54" s="557"/>
      <c r="X54" s="557"/>
      <c r="Y54" s="558"/>
      <c r="AC54" s="558"/>
      <c r="AD54" s="558"/>
      <c r="AE54" s="558"/>
    </row>
    <row r="55" spans="1:31" ht="51">
      <c r="A55" s="136">
        <v>1</v>
      </c>
      <c r="B55" s="103" t="s">
        <v>855</v>
      </c>
      <c r="C55" s="103" t="s">
        <v>33</v>
      </c>
      <c r="D55" s="375"/>
      <c r="E55" s="375">
        <v>-63042455</v>
      </c>
      <c r="F55" s="375">
        <v>-63042455</v>
      </c>
      <c r="J55" s="546" t="s">
        <v>1003</v>
      </c>
      <c r="K55" s="546"/>
      <c r="L55" s="546"/>
      <c r="M55" s="546"/>
      <c r="N55" s="546"/>
      <c r="O55" s="546"/>
      <c r="R55" s="558"/>
      <c r="T55" s="558"/>
      <c r="U55" s="558"/>
      <c r="V55" s="558"/>
      <c r="W55" s="557"/>
      <c r="X55" s="557"/>
      <c r="Y55" s="558"/>
      <c r="AC55" s="558"/>
      <c r="AD55" s="558"/>
      <c r="AE55" s="558"/>
    </row>
    <row r="56" spans="1:31" ht="24.75" customHeight="1">
      <c r="A56" s="136"/>
      <c r="B56" s="105" t="s">
        <v>546</v>
      </c>
      <c r="C56" s="103" t="s">
        <v>496</v>
      </c>
      <c r="D56" s="375"/>
      <c r="E56" s="375">
        <v>-63042455</v>
      </c>
      <c r="F56" s="375">
        <v>-63042455</v>
      </c>
      <c r="J56" s="546" t="s">
        <v>1026</v>
      </c>
      <c r="K56" s="546" t="s">
        <v>1051</v>
      </c>
      <c r="L56" s="546" t="s">
        <v>899</v>
      </c>
      <c r="M56" s="547">
        <v>0</v>
      </c>
      <c r="N56" s="547">
        <v>0</v>
      </c>
      <c r="O56" s="547">
        <v>0</v>
      </c>
      <c r="R56" s="558"/>
      <c r="T56" s="558"/>
      <c r="U56" s="558"/>
      <c r="V56" s="558"/>
      <c r="W56" s="557"/>
      <c r="X56" s="557"/>
      <c r="Y56" s="558"/>
      <c r="AC56" s="558"/>
      <c r="AD56" s="558"/>
      <c r="AE56" s="558"/>
    </row>
    <row r="57" spans="1:31" ht="24.75" customHeight="1">
      <c r="A57" s="136"/>
      <c r="B57" s="105" t="s">
        <v>697</v>
      </c>
      <c r="C57" s="103" t="s">
        <v>497</v>
      </c>
      <c r="D57" s="375"/>
      <c r="E57" s="375"/>
      <c r="F57" s="375"/>
      <c r="J57" s="545" t="s">
        <v>94</v>
      </c>
      <c r="K57" s="545" t="s">
        <v>1052</v>
      </c>
      <c r="L57" s="545" t="s">
        <v>40</v>
      </c>
      <c r="M57" s="553">
        <v>60049358452</v>
      </c>
      <c r="N57" s="553">
        <v>61544649805</v>
      </c>
      <c r="O57" s="553">
        <v>60049358452</v>
      </c>
      <c r="R57" s="558"/>
      <c r="T57" s="558"/>
      <c r="U57" s="558"/>
      <c r="V57" s="558"/>
      <c r="Y57" s="558"/>
      <c r="AC57" s="558"/>
      <c r="AD57" s="558"/>
      <c r="AE57" s="558"/>
    </row>
    <row r="58" spans="1:31" ht="39" customHeight="1">
      <c r="A58" s="136"/>
      <c r="B58" s="105" t="s">
        <v>743</v>
      </c>
      <c r="C58" s="103" t="s">
        <v>744</v>
      </c>
      <c r="D58" s="375"/>
      <c r="E58" s="375"/>
      <c r="F58" s="375"/>
      <c r="J58" s="545" t="s">
        <v>95</v>
      </c>
      <c r="K58" s="545" t="s">
        <v>1053</v>
      </c>
      <c r="L58" s="545" t="s">
        <v>41</v>
      </c>
      <c r="M58" s="556"/>
      <c r="N58" s="545"/>
      <c r="O58" s="545"/>
      <c r="R58" s="558"/>
      <c r="T58" s="558"/>
      <c r="U58" s="558"/>
      <c r="V58" s="558"/>
      <c r="Y58" s="558"/>
      <c r="AC58" s="558"/>
      <c r="AD58" s="558"/>
      <c r="AE58" s="558"/>
    </row>
    <row r="59" spans="1:31" ht="25.5">
      <c r="A59" s="136">
        <v>2</v>
      </c>
      <c r="B59" s="103" t="s">
        <v>234</v>
      </c>
      <c r="C59" s="103" t="s">
        <v>34</v>
      </c>
      <c r="D59" s="375">
        <v>-1877806000</v>
      </c>
      <c r="E59" s="375">
        <v>156205455</v>
      </c>
      <c r="F59" s="375">
        <v>-4957666195</v>
      </c>
      <c r="J59" s="546" t="s">
        <v>1003</v>
      </c>
      <c r="K59" s="546" t="s">
        <v>1054</v>
      </c>
      <c r="L59" s="546" t="s">
        <v>42</v>
      </c>
      <c r="M59" s="546"/>
      <c r="N59" s="546"/>
      <c r="O59" s="546"/>
      <c r="R59" s="558"/>
      <c r="T59" s="558"/>
      <c r="U59" s="558"/>
      <c r="V59" s="558"/>
      <c r="W59" s="557"/>
      <c r="X59" s="557"/>
      <c r="Y59" s="558"/>
      <c r="AC59" s="558"/>
      <c r="AD59" s="558"/>
      <c r="AE59" s="558"/>
    </row>
    <row r="60" spans="1:31" ht="51.75" customHeight="1">
      <c r="A60" s="615" t="s">
        <v>92</v>
      </c>
      <c r="B60" s="101" t="s">
        <v>498</v>
      </c>
      <c r="C60" s="101" t="s">
        <v>35</v>
      </c>
      <c r="D60" s="500">
        <v>-1495291353</v>
      </c>
      <c r="E60" s="500">
        <v>-33356950</v>
      </c>
      <c r="F60" s="500">
        <v>-5020658898</v>
      </c>
      <c r="J60" s="546" t="s">
        <v>1003</v>
      </c>
      <c r="K60" s="546" t="s">
        <v>1003</v>
      </c>
      <c r="L60" s="546" t="s">
        <v>1003</v>
      </c>
      <c r="M60" s="546" t="s">
        <v>1003</v>
      </c>
      <c r="N60" s="546" t="s">
        <v>1003</v>
      </c>
      <c r="O60" s="546" t="s">
        <v>1003</v>
      </c>
      <c r="R60" s="558"/>
      <c r="T60" s="558"/>
      <c r="U60" s="558"/>
      <c r="V60" s="558"/>
      <c r="W60" s="557"/>
      <c r="X60" s="557"/>
      <c r="Y60" s="558"/>
      <c r="AC60" s="558"/>
      <c r="AD60" s="558"/>
      <c r="AE60" s="558"/>
    </row>
    <row r="61" spans="1:31" ht="29.25" customHeight="1">
      <c r="A61" s="615" t="s">
        <v>93</v>
      </c>
      <c r="B61" s="101" t="s">
        <v>235</v>
      </c>
      <c r="C61" s="101" t="s">
        <v>36</v>
      </c>
      <c r="D61" s="500">
        <v>61544649805</v>
      </c>
      <c r="E61" s="500">
        <v>61578006755</v>
      </c>
      <c r="F61" s="500">
        <v>65070017350</v>
      </c>
      <c r="R61" s="558"/>
      <c r="T61" s="558"/>
      <c r="U61" s="558"/>
      <c r="V61" s="558"/>
      <c r="W61" s="557"/>
      <c r="X61" s="557"/>
      <c r="Y61" s="558"/>
      <c r="AC61" s="558"/>
      <c r="AD61" s="558"/>
      <c r="AE61" s="558"/>
    </row>
    <row r="62" spans="1:31" ht="42.75" customHeight="1">
      <c r="A62" s="615" t="s">
        <v>62</v>
      </c>
      <c r="B62" s="101" t="s">
        <v>630</v>
      </c>
      <c r="C62" s="101" t="s">
        <v>37</v>
      </c>
      <c r="D62" s="500">
        <v>-1495291353</v>
      </c>
      <c r="E62" s="500">
        <v>-33356950</v>
      </c>
      <c r="F62" s="500">
        <v>-5020658898</v>
      </c>
      <c r="R62" s="558"/>
      <c r="T62" s="558"/>
      <c r="U62" s="558"/>
      <c r="V62" s="558"/>
      <c r="W62" s="557"/>
      <c r="X62" s="557"/>
      <c r="Y62" s="558"/>
      <c r="AC62" s="558"/>
      <c r="AD62" s="558"/>
      <c r="AE62" s="558"/>
    </row>
    <row r="63" spans="1:31" ht="34.5" customHeight="1">
      <c r="A63" s="136"/>
      <c r="B63" s="103" t="s">
        <v>236</v>
      </c>
      <c r="C63" s="103"/>
      <c r="D63" s="375"/>
      <c r="E63" s="375"/>
      <c r="F63" s="375"/>
      <c r="R63" s="558"/>
      <c r="T63" s="558"/>
      <c r="U63" s="558"/>
      <c r="V63" s="558"/>
      <c r="Y63" s="558"/>
      <c r="AC63" s="558"/>
      <c r="AD63" s="558"/>
      <c r="AE63" s="558"/>
    </row>
    <row r="64" spans="1:31" ht="51">
      <c r="A64" s="136">
        <v>1</v>
      </c>
      <c r="B64" s="103" t="s">
        <v>237</v>
      </c>
      <c r="C64" s="103" t="s">
        <v>38</v>
      </c>
      <c r="D64" s="375">
        <v>-1495291353</v>
      </c>
      <c r="E64" s="375">
        <v>-33356950</v>
      </c>
      <c r="F64" s="375">
        <v>-5020658898</v>
      </c>
      <c r="R64" s="558"/>
      <c r="T64" s="558"/>
      <c r="U64" s="558"/>
      <c r="V64" s="558"/>
      <c r="W64" s="557"/>
      <c r="X64" s="557"/>
      <c r="Y64" s="558"/>
      <c r="AC64" s="558"/>
      <c r="AD64" s="558"/>
      <c r="AE64" s="558"/>
    </row>
    <row r="65" spans="1:31" ht="51">
      <c r="A65" s="136">
        <v>2</v>
      </c>
      <c r="B65" s="103" t="s">
        <v>886</v>
      </c>
      <c r="C65" s="103" t="s">
        <v>39</v>
      </c>
      <c r="D65" s="375"/>
      <c r="E65" s="375"/>
      <c r="F65" s="375"/>
      <c r="R65" s="558"/>
      <c r="T65" s="558"/>
      <c r="U65" s="558"/>
      <c r="V65" s="558"/>
      <c r="Y65" s="558"/>
      <c r="AC65" s="558"/>
      <c r="AD65" s="558"/>
      <c r="AE65" s="558"/>
    </row>
    <row r="66" spans="1:31" ht="51">
      <c r="A66" s="136">
        <v>3</v>
      </c>
      <c r="B66" s="103" t="s">
        <v>856</v>
      </c>
      <c r="C66" s="103" t="s">
        <v>899</v>
      </c>
      <c r="D66" s="375"/>
      <c r="E66" s="375"/>
      <c r="F66" s="375"/>
      <c r="R66" s="558"/>
      <c r="T66" s="558"/>
      <c r="U66" s="558"/>
      <c r="V66" s="558"/>
      <c r="X66" s="557"/>
      <c r="Y66" s="558"/>
      <c r="AC66" s="558"/>
      <c r="AD66" s="558"/>
      <c r="AE66" s="558"/>
    </row>
    <row r="67" spans="1:31" ht="26.25" customHeight="1">
      <c r="A67" s="615" t="s">
        <v>94</v>
      </c>
      <c r="B67" s="101" t="s">
        <v>238</v>
      </c>
      <c r="C67" s="101" t="s">
        <v>40</v>
      </c>
      <c r="D67" s="500">
        <v>60049358452</v>
      </c>
      <c r="E67" s="500">
        <v>61544649805</v>
      </c>
      <c r="F67" s="500">
        <v>60049358452</v>
      </c>
      <c r="R67" s="558"/>
      <c r="T67" s="558"/>
      <c r="U67" s="558"/>
      <c r="V67" s="558"/>
      <c r="W67" s="557"/>
      <c r="X67" s="557"/>
      <c r="Y67" s="558"/>
      <c r="AC67" s="558"/>
      <c r="AD67" s="558"/>
      <c r="AE67" s="558"/>
    </row>
    <row r="68" spans="1:31" ht="41.25" customHeight="1">
      <c r="A68" s="615" t="s">
        <v>95</v>
      </c>
      <c r="B68" s="101" t="s">
        <v>538</v>
      </c>
      <c r="C68" s="101" t="s">
        <v>41</v>
      </c>
      <c r="D68" s="375"/>
      <c r="E68" s="375"/>
      <c r="F68" s="375"/>
    </row>
    <row r="69" spans="1:31" ht="38.25">
      <c r="A69" s="136"/>
      <c r="B69" s="101" t="s">
        <v>548</v>
      </c>
      <c r="C69" s="101" t="s">
        <v>42</v>
      </c>
      <c r="D69" s="433"/>
      <c r="E69" s="243"/>
      <c r="F69" s="243"/>
    </row>
    <row r="70" spans="1:31">
      <c r="A70" s="258"/>
      <c r="B70" s="244"/>
      <c r="C70" s="244"/>
      <c r="D70" s="376"/>
      <c r="E70" s="376"/>
      <c r="F70" s="243"/>
    </row>
    <row r="71" spans="1:31" ht="12.75" customHeight="1"/>
    <row r="72" spans="1:31" ht="15" customHeight="1">
      <c r="A72" s="259" t="s">
        <v>373</v>
      </c>
      <c r="B72" s="259"/>
      <c r="C72" s="237"/>
      <c r="D72" s="820" t="s">
        <v>504</v>
      </c>
      <c r="E72" s="820"/>
      <c r="F72" s="820"/>
    </row>
    <row r="73" spans="1:31" ht="15" customHeight="1">
      <c r="A73" s="175" t="s">
        <v>375</v>
      </c>
      <c r="B73" s="175"/>
      <c r="C73" s="252"/>
      <c r="D73" s="821" t="s">
        <v>376</v>
      </c>
      <c r="E73" s="821"/>
      <c r="F73" s="821"/>
    </row>
    <row r="74" spans="1:31">
      <c r="A74" s="253"/>
      <c r="B74" s="253"/>
      <c r="C74" s="237"/>
      <c r="D74" s="254"/>
      <c r="E74" s="255"/>
      <c r="F74" s="254"/>
    </row>
    <row r="75" spans="1:31">
      <c r="A75" s="253"/>
      <c r="B75" s="253"/>
      <c r="C75" s="237"/>
      <c r="D75" s="254"/>
      <c r="E75" s="255"/>
      <c r="F75" s="254"/>
    </row>
    <row r="76" spans="1:31">
      <c r="A76" s="253"/>
      <c r="B76" s="253"/>
      <c r="C76" s="237"/>
      <c r="D76" s="254"/>
      <c r="E76" s="255"/>
      <c r="F76" s="254"/>
    </row>
    <row r="77" spans="1:31">
      <c r="A77" s="253"/>
      <c r="B77" s="253"/>
      <c r="C77" s="237"/>
      <c r="D77" s="254"/>
      <c r="E77" s="255"/>
      <c r="F77" s="254"/>
    </row>
    <row r="78" spans="1:31">
      <c r="A78" s="253"/>
      <c r="B78" s="253"/>
      <c r="C78" s="237"/>
      <c r="D78" s="254"/>
      <c r="E78" s="255"/>
      <c r="F78" s="254"/>
    </row>
    <row r="79" spans="1:31">
      <c r="A79" s="253"/>
      <c r="B79" s="253"/>
      <c r="C79" s="237"/>
      <c r="D79" s="254"/>
      <c r="E79" s="255"/>
      <c r="F79" s="254"/>
    </row>
    <row r="80" spans="1:31">
      <c r="A80" s="253"/>
      <c r="B80" s="253"/>
      <c r="C80" s="237"/>
      <c r="D80" s="254"/>
      <c r="E80" s="255"/>
      <c r="F80" s="254"/>
    </row>
    <row r="81" spans="1:6">
      <c r="A81" s="253"/>
      <c r="B81" s="253"/>
      <c r="C81" s="237"/>
      <c r="D81" s="254"/>
      <c r="E81" s="255"/>
      <c r="F81" s="254"/>
    </row>
    <row r="82" spans="1:6" ht="32.25" customHeight="1">
      <c r="A82" s="253"/>
      <c r="B82" s="253"/>
      <c r="C82" s="237"/>
      <c r="D82" s="254"/>
      <c r="E82" s="255"/>
      <c r="F82" s="254"/>
    </row>
    <row r="83" spans="1:6">
      <c r="A83" s="519"/>
      <c r="B83" s="519"/>
      <c r="C83" s="237"/>
      <c r="D83" s="522"/>
      <c r="E83" s="520"/>
      <c r="F83" s="522"/>
    </row>
    <row r="84" spans="1:6" ht="15" customHeight="1">
      <c r="A84" s="261" t="s">
        <v>665</v>
      </c>
      <c r="B84" s="171"/>
      <c r="C84" s="237"/>
      <c r="D84" s="822" t="s">
        <v>1061</v>
      </c>
      <c r="E84" s="822"/>
      <c r="F84" s="822"/>
    </row>
    <row r="85" spans="1:6">
      <c r="A85" s="262" t="s">
        <v>1072</v>
      </c>
      <c r="B85" s="181"/>
      <c r="C85" s="237"/>
      <c r="D85" s="818" t="s">
        <v>1063</v>
      </c>
      <c r="E85" s="818"/>
      <c r="F85" s="818"/>
    </row>
    <row r="86" spans="1:6">
      <c r="A86" s="237" t="s">
        <v>666</v>
      </c>
      <c r="B86" s="175"/>
      <c r="C86" s="237"/>
      <c r="D86" s="819" t="s">
        <v>994</v>
      </c>
      <c r="E86" s="819"/>
      <c r="F86" s="819"/>
    </row>
  </sheetData>
  <mergeCells count="15">
    <mergeCell ref="C7:F7"/>
    <mergeCell ref="C8:F8"/>
    <mergeCell ref="C9:F9"/>
    <mergeCell ref="C10:F10"/>
    <mergeCell ref="A1:F1"/>
    <mergeCell ref="A2:F2"/>
    <mergeCell ref="A3:F3"/>
    <mergeCell ref="A4:F4"/>
    <mergeCell ref="C6:F6"/>
    <mergeCell ref="B5:E5"/>
    <mergeCell ref="D85:F85"/>
    <mergeCell ref="D86:F86"/>
    <mergeCell ref="D72:F72"/>
    <mergeCell ref="D73:F73"/>
    <mergeCell ref="D84:F84"/>
  </mergeCells>
  <printOptions horizontalCentered="1"/>
  <pageMargins left="0.47244094488188981" right="0.43307086614173229" top="0.47244094488188981" bottom="0.31496062992125984" header="0.31496062992125984" footer="0.31496062992125984"/>
  <pageSetup scale="71" fitToHeight="0" orientation="portrait" r:id="rId1"/>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8iEwOv/c59AG7M7kp8nUMVksX7EbK6f/lvHmglZxZ+c=</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MNRXssVmANfcDzk/MOZDhrjYcKRH8+Zm886/8QJJLqM=</DigestValue>
    </Reference>
  </SignedInfo>
  <SignatureValue>XNMByqeXlIX9drNNa9CvlSOEDs0GKTSkX39AYDXgt9kUfe6Pba3sLYvsnPCHK6iFkGHRal6HEDva
hqPFtmu+3aNOZ+oKk1EWOoRqMXjOcIqpAx2uXRKErtsCut+r05cSglpwEFFJohadzc3Sqvy96gdI
DhEqYSsKB09K7OzgqjhVoJti8KEDcWR9vtny3np80rRSH+g7+RsM2tNTmg/9jHQQh1Y3srqskraJ
havNzI2UR+eJcMhawa0xBX8Trro5k64dyG0LhxPTCO9Z/k7nNJo01uhU2soWygFKBWIotsE/TRmj
e3rTsSTlQEjYS2vlUGoSXJALx11bQntd0MKm8Q==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hi2lS6k4hxHEwvsu/oc+A61infUYBKgLqvPoOw5Hsl8=</DigestValue>
      </Reference>
      <Reference URI="/xl/comments1.xml?ContentType=application/vnd.openxmlformats-officedocument.spreadsheetml.comments+xml">
        <DigestMethod Algorithm="http://www.w3.org/2001/04/xmlenc#sha256"/>
        <DigestValue>zciuQPexVjt1m61E4koki7lvg8J8D+RLgySNFZkEfMA=</DigestValue>
      </Reference>
      <Reference URI="/xl/comments2.xml?ContentType=application/vnd.openxmlformats-officedocument.spreadsheetml.comments+xml">
        <DigestMethod Algorithm="http://www.w3.org/2001/04/xmlenc#sha256"/>
        <DigestValue>gjWZoa2dDMSLhS1UG/My0hHmV44mmwxP7AWerRkVXkM=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j7x4Jy5rA/Uqxvn8OfxAeVfJ3VXOMvKSnGlj74Xei7A=</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bfT5y7cn0fAgdcIq1rSVgAtiAo/QFtDMMZTDFAdld2g=</DigestValue>
      </Reference>
      <Reference URI="/xl/drawings/drawing9.xml?ContentType=application/vnd.openxmlformats-officedocument.drawing+xml">
        <DigestMethod Algorithm="http://www.w3.org/2001/04/xmlenc#sha256"/>
        <DigestValue>NpPqC2z3HxrP4C42uUYcvGFQSBLYbwHPT6Ffcy3asG8=</DigestValue>
      </Reference>
      <Reference URI="/xl/drawings/vmlDrawing1.vml?ContentType=application/vnd.openxmlformats-officedocument.vmlDrawing">
        <DigestMethod Algorithm="http://www.w3.org/2001/04/xmlenc#sha256"/>
        <DigestValue>pcVH+auaWP30zauKYqRJ/scO1x/1QwNWBBwrYHSBCEo=</DigestValue>
      </Reference>
      <Reference URI="/xl/drawings/vmlDrawing2.vml?ContentType=application/vnd.openxmlformats-officedocument.vmlDrawing">
        <DigestMethod Algorithm="http://www.w3.org/2001/04/xmlenc#sha256"/>
        <DigestValue>RBXgFGFNWKdZfsbjnn0UfFhS9pBk2Kusu8guoP9prw8=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udk8APWM3VNbInN3cffh1E1Pv/4CEV4FQeCmH+ZbKes=</DigestValue>
      </Reference>
      <Reference URI="/xl/printerSettings/printerSettings11.bin?ContentType=application/vnd.openxmlformats-officedocument.spreadsheetml.printerSettings">
        <DigestMethod Algorithm="http://www.w3.org/2001/04/xmlenc#sha256"/>
        <DigestValue>mvWKC7UcCb69ubu416JFtZnQCAa+oqeYPlgQXqK15GY=</DigestValue>
      </Reference>
      <Reference URI="/xl/printerSettings/printerSettings12.bin?ContentType=application/vnd.openxmlformats-officedocument.spreadsheetml.printerSettings">
        <DigestMethod Algorithm="http://www.w3.org/2001/04/xmlenc#sha256"/>
        <DigestValue>IePtUXe15i/PubUyf4BcuoRwP1bIPHYpSHm0qwF5g7w=</DigestValue>
      </Reference>
      <Reference URI="/xl/printerSettings/printerSettings13.bin?ContentType=application/vnd.openxmlformats-officedocument.spreadsheetml.printerSettings">
        <DigestMethod Algorithm="http://www.w3.org/2001/04/xmlenc#sha256"/>
        <DigestValue>udk8APWM3VNbInN3cffh1E1Pv/4CEV4FQeCmH+ZbKes=</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udk8APWM3VNbInN3cffh1E1Pv/4CEV4FQeCmH+ZbKes=</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udk8APWM3VNbInN3cffh1E1Pv/4CEV4FQeCmH+ZbKes=</DigestValue>
      </Reference>
      <Reference URI="/xl/printerSettings/printerSettings21.bin?ContentType=application/vnd.openxmlformats-officedocument.spreadsheetml.printerSettings">
        <DigestMethod Algorithm="http://www.w3.org/2001/04/xmlenc#sha256"/>
        <DigestValue>XMV5Uqk69EpipyraWxQOArYbOsZ4irAfAqURb79eKa0=</DigestValue>
      </Reference>
      <Reference URI="/xl/printerSettings/printerSettings3.bin?ContentType=application/vnd.openxmlformats-officedocument.spreadsheetml.printerSettings">
        <DigestMethod Algorithm="http://www.w3.org/2001/04/xmlenc#sha256"/>
        <DigestValue>9jJhaoD/c1GK/Iquy1rucahGW29rvaGift6j6Pg5EBs=</DigestValue>
      </Reference>
      <Reference URI="/xl/printerSettings/printerSettings4.bin?ContentType=application/vnd.openxmlformats-officedocument.spreadsheetml.printerSettings">
        <DigestMethod Algorithm="http://www.w3.org/2001/04/xmlenc#sha256"/>
        <DigestValue>udk8APWM3VNbInN3cffh1E1Pv/4CEV4FQeCmH+ZbKes=</DigestValue>
      </Reference>
      <Reference URI="/xl/printerSettings/printerSettings5.bin?ContentType=application/vnd.openxmlformats-officedocument.spreadsheetml.printerSettings">
        <DigestMethod Algorithm="http://www.w3.org/2001/04/xmlenc#sha256"/>
        <DigestValue>udk8APWM3VNbInN3cffh1E1Pv/4CEV4FQeCmH+ZbKes=</DigestValue>
      </Reference>
      <Reference URI="/xl/printerSettings/printerSettings6.bin?ContentType=application/vnd.openxmlformats-officedocument.spreadsheetml.printerSettings">
        <DigestMethod Algorithm="http://www.w3.org/2001/04/xmlenc#sha256"/>
        <DigestValue>udk8APWM3VNbInN3cffh1E1Pv/4CEV4FQeCmH+ZbKes=</DigestValue>
      </Reference>
      <Reference URI="/xl/printerSettings/printerSettings7.bin?ContentType=application/vnd.openxmlformats-officedocument.spreadsheetml.printerSettings">
        <DigestMethod Algorithm="http://www.w3.org/2001/04/xmlenc#sha256"/>
        <DigestValue>udk8APWM3VNbInN3cffh1E1Pv/4CEV4FQeCmH+ZbKes=</DigestValue>
      </Reference>
      <Reference URI="/xl/printerSettings/printerSettings8.bin?ContentType=application/vnd.openxmlformats-officedocument.spreadsheetml.printerSettings">
        <DigestMethod Algorithm="http://www.w3.org/2001/04/xmlenc#sha256"/>
        <DigestValue>udk8APWM3VNbInN3cffh1E1Pv/4CEV4FQeCmH+ZbKes=</DigestValue>
      </Reference>
      <Reference URI="/xl/printerSettings/printerSettings9.bin?ContentType=application/vnd.openxmlformats-officedocument.spreadsheetml.printerSettings">
        <DigestMethod Algorithm="http://www.w3.org/2001/04/xmlenc#sha256"/>
        <DigestValue>udk8APWM3VNbInN3cffh1E1Pv/4CEV4FQeCmH+ZbKes=</DigestValue>
      </Reference>
      <Reference URI="/xl/sharedStrings.xml?ContentType=application/vnd.openxmlformats-officedocument.spreadsheetml.sharedStrings+xml">
        <DigestMethod Algorithm="http://www.w3.org/2001/04/xmlenc#sha256"/>
        <DigestValue>ujHama+AMM2rtuS8rpEGHcMpIXo+XjUczDQ9DSmGi8A=</DigestValue>
      </Reference>
      <Reference URI="/xl/styles.xml?ContentType=application/vnd.openxmlformats-officedocument.spreadsheetml.styles+xml">
        <DigestMethod Algorithm="http://www.w3.org/2001/04/xmlenc#sha256"/>
        <DigestValue>Evz0wqTFXlabrnHrCc2ebBylG6mTI5s8DRW6+xYfqXA=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sHihemMJRh2g/NOeWZeqgKQ6SVHnPSfN2N9/q94kbTE=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baaP7rBAhipoM50O+vuMAH05jAdRdbd7qlCmhXlLn1c=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vywohpnBg35NSrJiqyTBhR4EEdvZIe9veU+Qj1PxAPg=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WO7M7HuPGK6vtaHFCMMjpoCt3nkslwynUQ7rvXsB00Q=</DigestValue>
      </Reference>
      <Reference URI="/xl/worksheets/sheet1.xml?ContentType=application/vnd.openxmlformats-officedocument.spreadsheetml.worksheet+xml">
        <DigestMethod Algorithm="http://www.w3.org/2001/04/xmlenc#sha256"/>
        <DigestValue>bEAWOfPb+X7mjwrsUrLYdTLLX9OSslpRWLFCgeD6VDo=</DigestValue>
      </Reference>
      <Reference URI="/xl/worksheets/sheet10.xml?ContentType=application/vnd.openxmlformats-officedocument.spreadsheetml.worksheet+xml">
        <DigestMethod Algorithm="http://www.w3.org/2001/04/xmlenc#sha256"/>
        <DigestValue>twKmXk6K9xVrE/CiQYNoOW7fLyaznw9aks28cnubioc=</DigestValue>
      </Reference>
      <Reference URI="/xl/worksheets/sheet11.xml?ContentType=application/vnd.openxmlformats-officedocument.spreadsheetml.worksheet+xml">
        <DigestMethod Algorithm="http://www.w3.org/2001/04/xmlenc#sha256"/>
        <DigestValue>MGo/KCg+JAra6JEjyuDHshSID7RuLV/LzqzCxY9MGK0=</DigestValue>
      </Reference>
      <Reference URI="/xl/worksheets/sheet12.xml?ContentType=application/vnd.openxmlformats-officedocument.spreadsheetml.worksheet+xml">
        <DigestMethod Algorithm="http://www.w3.org/2001/04/xmlenc#sha256"/>
        <DigestValue>hZ2X8ax/nNtUc5cPB+rL6Y81TDPbFxQDb7VKqniN/Oo=</DigestValue>
      </Reference>
      <Reference URI="/xl/worksheets/sheet13.xml?ContentType=application/vnd.openxmlformats-officedocument.spreadsheetml.worksheet+xml">
        <DigestMethod Algorithm="http://www.w3.org/2001/04/xmlenc#sha256"/>
        <DigestValue>xPwdDfWVsCdLT1Kt05pGyQAIrMaiNxvZmrHBwV7p8Wg=</DigestValue>
      </Reference>
      <Reference URI="/xl/worksheets/sheet14.xml?ContentType=application/vnd.openxmlformats-officedocument.spreadsheetml.worksheet+xml">
        <DigestMethod Algorithm="http://www.w3.org/2001/04/xmlenc#sha256"/>
        <DigestValue>fq7w0sLhWHIolPcfkM9S45WPC6azYuY7h3nwmEajLfs=</DigestValue>
      </Reference>
      <Reference URI="/xl/worksheets/sheet15.xml?ContentType=application/vnd.openxmlformats-officedocument.spreadsheetml.worksheet+xml">
        <DigestMethod Algorithm="http://www.w3.org/2001/04/xmlenc#sha256"/>
        <DigestValue>uiFaPtsecLUCac7FsbTqH7+mDH5ITLCDvC2hDEJCxK0=</DigestValue>
      </Reference>
      <Reference URI="/xl/worksheets/sheet16.xml?ContentType=application/vnd.openxmlformats-officedocument.spreadsheetml.worksheet+xml">
        <DigestMethod Algorithm="http://www.w3.org/2001/04/xmlenc#sha256"/>
        <DigestValue>NdFYeop0LZPL2rHQHy9UqWy0ZmoiwZ1fh3Y9/Z45Zm4=</DigestValue>
      </Reference>
      <Reference URI="/xl/worksheets/sheet17.xml?ContentType=application/vnd.openxmlformats-officedocument.spreadsheetml.worksheet+xml">
        <DigestMethod Algorithm="http://www.w3.org/2001/04/xmlenc#sha256"/>
        <DigestValue>u28nSQbvQziKL0TYF1BLJU44M4xYOi4vLyWcQMFcd9E=</DigestValue>
      </Reference>
      <Reference URI="/xl/worksheets/sheet18.xml?ContentType=application/vnd.openxmlformats-officedocument.spreadsheetml.worksheet+xml">
        <DigestMethod Algorithm="http://www.w3.org/2001/04/xmlenc#sha256"/>
        <DigestValue>EbRfOb04daaIcaQv4Tx22sMKP/9cpwjMeXgd3cMk/Yo=</DigestValue>
      </Reference>
      <Reference URI="/xl/worksheets/sheet19.xml?ContentType=application/vnd.openxmlformats-officedocument.spreadsheetml.worksheet+xml">
        <DigestMethod Algorithm="http://www.w3.org/2001/04/xmlenc#sha256"/>
        <DigestValue>64IXD6qH4lx0fFXK5gy8Cellw7LyCSFUm4PvPzxFlFY=</DigestValue>
      </Reference>
      <Reference URI="/xl/worksheets/sheet2.xml?ContentType=application/vnd.openxmlformats-officedocument.spreadsheetml.worksheet+xml">
        <DigestMethod Algorithm="http://www.w3.org/2001/04/xmlenc#sha256"/>
        <DigestValue>1GYGpfadmIw6pt6n3//Z6nx6caLEuwNR5VEv9nuK2T0=</DigestValue>
      </Reference>
      <Reference URI="/xl/worksheets/sheet20.xml?ContentType=application/vnd.openxmlformats-officedocument.spreadsheetml.worksheet+xml">
        <DigestMethod Algorithm="http://www.w3.org/2001/04/xmlenc#sha256"/>
        <DigestValue>LiaaJQlwkPLBq7ELpo7Oct9+MmTtyRxoKrhah6SI+TY=</DigestValue>
      </Reference>
      <Reference URI="/xl/worksheets/sheet21.xml?ContentType=application/vnd.openxmlformats-officedocument.spreadsheetml.worksheet+xml">
        <DigestMethod Algorithm="http://www.w3.org/2001/04/xmlenc#sha256"/>
        <DigestValue>May9xFfY1qruSnW98TXG4xAAwiF12xRjp4zZEmB4K80=</DigestValue>
      </Reference>
      <Reference URI="/xl/worksheets/sheet22.xml?ContentType=application/vnd.openxmlformats-officedocument.spreadsheetml.worksheet+xml">
        <DigestMethod Algorithm="http://www.w3.org/2001/04/xmlenc#sha256"/>
        <DigestValue>SLRppLxgVQiQC7eo+K9pHtehFppihFkRlJY4RKmqaCA=</DigestValue>
      </Reference>
      <Reference URI="/xl/worksheets/sheet23.xml?ContentType=application/vnd.openxmlformats-officedocument.spreadsheetml.worksheet+xml">
        <DigestMethod Algorithm="http://www.w3.org/2001/04/xmlenc#sha256"/>
        <DigestValue>3vzS5KRLLvDbL3+GT6mRXBOh2Dz1Qf2MxyUldxFjCho=</DigestValue>
      </Reference>
      <Reference URI="/xl/worksheets/sheet24.xml?ContentType=application/vnd.openxmlformats-officedocument.spreadsheetml.worksheet+xml">
        <DigestMethod Algorithm="http://www.w3.org/2001/04/xmlenc#sha256"/>
        <DigestValue>vNpPOSYSUDrbPqJcJGKPr3XoqVoR3JWqBjnFCco9F+w=</DigestValue>
      </Reference>
      <Reference URI="/xl/worksheets/sheet25.xml?ContentType=application/vnd.openxmlformats-officedocument.spreadsheetml.worksheet+xml">
        <DigestMethod Algorithm="http://www.w3.org/2001/04/xmlenc#sha256"/>
        <DigestValue>Lu8mr+Jsr30Bw1OMMmlf4H3RCzrs5q1RsfT/1RLNHm4=</DigestValue>
      </Reference>
      <Reference URI="/xl/worksheets/sheet26.xml?ContentType=application/vnd.openxmlformats-officedocument.spreadsheetml.worksheet+xml">
        <DigestMethod Algorithm="http://www.w3.org/2001/04/xmlenc#sha256"/>
        <DigestValue>N7K0qx44HWNFO2QDdyWrPvjSJ+jKV3N6YAUAo4z6Q9o=</DigestValue>
      </Reference>
      <Reference URI="/xl/worksheets/sheet3.xml?ContentType=application/vnd.openxmlformats-officedocument.spreadsheetml.worksheet+xml">
        <DigestMethod Algorithm="http://www.w3.org/2001/04/xmlenc#sha256"/>
        <DigestValue>T9y9YR+f2eR6vjZXYRiFBiJ5OYYQazJnuM4/pHbxFfg=</DigestValue>
      </Reference>
      <Reference URI="/xl/worksheets/sheet4.xml?ContentType=application/vnd.openxmlformats-officedocument.spreadsheetml.worksheet+xml">
        <DigestMethod Algorithm="http://www.w3.org/2001/04/xmlenc#sha256"/>
        <DigestValue>MTMmO5VmugB0OkW5G8HhK+LCpXB0RYEEtwXOCZO0H3M=</DigestValue>
      </Reference>
      <Reference URI="/xl/worksheets/sheet5.xml?ContentType=application/vnd.openxmlformats-officedocument.spreadsheetml.worksheet+xml">
        <DigestMethod Algorithm="http://www.w3.org/2001/04/xmlenc#sha256"/>
        <DigestValue>UsFxbYKbpaoAqMjk97XAQdMHUaGoFC3U3Ip9IHGZshU=</DigestValue>
      </Reference>
      <Reference URI="/xl/worksheets/sheet6.xml?ContentType=application/vnd.openxmlformats-officedocument.spreadsheetml.worksheet+xml">
        <DigestMethod Algorithm="http://www.w3.org/2001/04/xmlenc#sha256"/>
        <DigestValue>XoX/bH7FuWk5z6f6SYWilcGZY3DaQYEF2oqrUlHUvCw=</DigestValue>
      </Reference>
      <Reference URI="/xl/worksheets/sheet7.xml?ContentType=application/vnd.openxmlformats-officedocument.spreadsheetml.worksheet+xml">
        <DigestMethod Algorithm="http://www.w3.org/2001/04/xmlenc#sha256"/>
        <DigestValue>8YOJfW/5wJCvQ4iXXL91/N5w+R6rdoiiW+aABfiVq44=</DigestValue>
      </Reference>
      <Reference URI="/xl/worksheets/sheet8.xml?ContentType=application/vnd.openxmlformats-officedocument.spreadsheetml.worksheet+xml">
        <DigestMethod Algorithm="http://www.w3.org/2001/04/xmlenc#sha256"/>
        <DigestValue>bZpjSLSgbEbnHsdyKttHVubilYkR3wcsxp/n1pEg3Uc=</DigestValue>
      </Reference>
      <Reference URI="/xl/worksheets/sheet9.xml?ContentType=application/vnd.openxmlformats-officedocument.spreadsheetml.worksheet+xml">
        <DigestMethod Algorithm="http://www.w3.org/2001/04/xmlenc#sha256"/>
        <DigestValue>0oWjFMkTBtP3UX/FxfjBQWxVNZtCkkDtmTpNFlkyQT4=</DigestValue>
      </Reference>
    </Manifest>
    <SignatureProperties>
      <SignatureProperty Id="idSignatureTime" Target="#idPackageSignature">
        <mdssi:SignatureTime xmlns:mdssi="http://schemas.openxmlformats.org/package/2006/digital-signature">
          <mdssi:Format>YYYY-MM-DDThh:mm:ssTZD</mdssi:Format>
          <mdssi:Value>2026-06-04T07:40:14Z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2026-06-04T07:40:14Z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3mFYDNBAJsDzEn0OyenAf7VgtHoHu2ZfHD0miS9GIrA=</DigestValue>
    </Reference>
    <Reference Type="http://www.w3.org/2000/09/xmldsig#Object" URI="#idOfficeObject">
      <DigestMethod Algorithm="http://www.w3.org/2001/04/xmlenc#sha256"/>
      <DigestValue>6rvlN6A2nOXUMps1dQSGIF8buh6oq8G3jCDbRWCqEtE=</DigestValue>
    </Reference>
    <Reference Type="http://uri.etsi.org/01903#SignedProperties" URI="#idSignedProperties">
      <Transforms>
        <Transform Algorithm="http://www.w3.org/TR/2001/REC-xml-c14n-20010315"/>
      </Transforms>
      <DigestMethod Algorithm="http://www.w3.org/2001/04/xmlenc#sha256"/>
      <DigestValue>vvuvUBVJmE7ECIhhdfALb7ptOCHYydGvuUmzHeodaRQ=</DigestValue>
    </Reference>
  </SignedInfo>
  <SignatureValue>Er1prUXEb/a+PrwimhZBp2lZrQveN5bhHDAf3HGucTG1vql27610D3WwMU4oRiN/Hc6nKm9ILU0C
YRZlL+n4D5jxPVlxHy387wEp8XwderdiHEvrCu3LJOriq+YWVE6cVkXVkyHRI35AMyPKABijcZnK
5QrOy6aGgLNWGUq++47t5jWjHJboqk/+5kPzS3NvRPUvxzag1xzHbHjiM592g1nePgh6o+pl0FNq
o0EHsOjC1WSTvJ66U5cOVKKW9fzAKv4VpN472032zEV3jjcNI23dk60DDMr4Jrs+Wy/HssKZBox2
2MY2Mh0ZsH8cmG/n2/Td7w42hW/Kn49h5HPfpQ==</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hi2lS6k4hxHEwvsu/oc+A61infUYBKgLqvPoOw5Hsl8=</DigestValue>
      </Reference>
      <Reference URI="/xl/comments1.xml?ContentType=application/vnd.openxmlformats-officedocument.spreadsheetml.comments+xml">
        <DigestMethod Algorithm="http://www.w3.org/2001/04/xmlenc#sha256"/>
        <DigestValue>zciuQPexVjt1m61E4koki7lvg8J8D+RLgySNFZkEfMA=</DigestValue>
      </Reference>
      <Reference URI="/xl/comments2.xml?ContentType=application/vnd.openxmlformats-officedocument.spreadsheetml.comments+xml">
        <DigestMethod Algorithm="http://www.w3.org/2001/04/xmlenc#sha256"/>
        <DigestValue>gjWZoa2dDMSLhS1UG/My0hHmV44mmwxP7AWerRkVXkM=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j7x4Jy5rA/Uqxvn8OfxAeVfJ3VXOMvKSnGlj74Xei7A=</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bfT5y7cn0fAgdcIq1rSVgAtiAo/QFtDMMZTDFAdld2g=</DigestValue>
      </Reference>
      <Reference URI="/xl/drawings/drawing9.xml?ContentType=application/vnd.openxmlformats-officedocument.drawing+xml">
        <DigestMethod Algorithm="http://www.w3.org/2001/04/xmlenc#sha256"/>
        <DigestValue>NpPqC2z3HxrP4C42uUYcvGFQSBLYbwHPT6Ffcy3asG8=</DigestValue>
      </Reference>
      <Reference URI="/xl/drawings/vmlDrawing1.vml?ContentType=application/vnd.openxmlformats-officedocument.vmlDrawing">
        <DigestMethod Algorithm="http://www.w3.org/2001/04/xmlenc#sha256"/>
        <DigestValue>pcVH+auaWP30zauKYqRJ/scO1x/1QwNWBBwrYHSBCEo=</DigestValue>
      </Reference>
      <Reference URI="/xl/drawings/vmlDrawing2.vml?ContentType=application/vnd.openxmlformats-officedocument.vmlDrawing">
        <DigestMethod Algorithm="http://www.w3.org/2001/04/xmlenc#sha256"/>
        <DigestValue>RBXgFGFNWKdZfsbjnn0UfFhS9pBk2Kusu8guoP9prw8=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udk8APWM3VNbInN3cffh1E1Pv/4CEV4FQeCmH+ZbKes=</DigestValue>
      </Reference>
      <Reference URI="/xl/printerSettings/printerSettings11.bin?ContentType=application/vnd.openxmlformats-officedocument.spreadsheetml.printerSettings">
        <DigestMethod Algorithm="http://www.w3.org/2001/04/xmlenc#sha256"/>
        <DigestValue>mvWKC7UcCb69ubu416JFtZnQCAa+oqeYPlgQXqK15GY=</DigestValue>
      </Reference>
      <Reference URI="/xl/printerSettings/printerSettings12.bin?ContentType=application/vnd.openxmlformats-officedocument.spreadsheetml.printerSettings">
        <DigestMethod Algorithm="http://www.w3.org/2001/04/xmlenc#sha256"/>
        <DigestValue>IePtUXe15i/PubUyf4BcuoRwP1bIPHYpSHm0qwF5g7w=</DigestValue>
      </Reference>
      <Reference URI="/xl/printerSettings/printerSettings13.bin?ContentType=application/vnd.openxmlformats-officedocument.spreadsheetml.printerSettings">
        <DigestMethod Algorithm="http://www.w3.org/2001/04/xmlenc#sha256"/>
        <DigestValue>udk8APWM3VNbInN3cffh1E1Pv/4CEV4FQeCmH+ZbKes=</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udk8APWM3VNbInN3cffh1E1Pv/4CEV4FQeCmH+ZbKes=</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udk8APWM3VNbInN3cffh1E1Pv/4CEV4FQeCmH+ZbKes=</DigestValue>
      </Reference>
      <Reference URI="/xl/printerSettings/printerSettings21.bin?ContentType=application/vnd.openxmlformats-officedocument.spreadsheetml.printerSettings">
        <DigestMethod Algorithm="http://www.w3.org/2001/04/xmlenc#sha256"/>
        <DigestValue>XMV5Uqk69EpipyraWxQOArYbOsZ4irAfAqURb79eKa0=</DigestValue>
      </Reference>
      <Reference URI="/xl/printerSettings/printerSettings3.bin?ContentType=application/vnd.openxmlformats-officedocument.spreadsheetml.printerSettings">
        <DigestMethod Algorithm="http://www.w3.org/2001/04/xmlenc#sha256"/>
        <DigestValue>9jJhaoD/c1GK/Iquy1rucahGW29rvaGift6j6Pg5EBs=</DigestValue>
      </Reference>
      <Reference URI="/xl/printerSettings/printerSettings4.bin?ContentType=application/vnd.openxmlformats-officedocument.spreadsheetml.printerSettings">
        <DigestMethod Algorithm="http://www.w3.org/2001/04/xmlenc#sha256"/>
        <DigestValue>udk8APWM3VNbInN3cffh1E1Pv/4CEV4FQeCmH+ZbKes=</DigestValue>
      </Reference>
      <Reference URI="/xl/printerSettings/printerSettings5.bin?ContentType=application/vnd.openxmlformats-officedocument.spreadsheetml.printerSettings">
        <DigestMethod Algorithm="http://www.w3.org/2001/04/xmlenc#sha256"/>
        <DigestValue>udk8APWM3VNbInN3cffh1E1Pv/4CEV4FQeCmH+ZbKes=</DigestValue>
      </Reference>
      <Reference URI="/xl/printerSettings/printerSettings6.bin?ContentType=application/vnd.openxmlformats-officedocument.spreadsheetml.printerSettings">
        <DigestMethod Algorithm="http://www.w3.org/2001/04/xmlenc#sha256"/>
        <DigestValue>udk8APWM3VNbInN3cffh1E1Pv/4CEV4FQeCmH+ZbKes=</DigestValue>
      </Reference>
      <Reference URI="/xl/printerSettings/printerSettings7.bin?ContentType=application/vnd.openxmlformats-officedocument.spreadsheetml.printerSettings">
        <DigestMethod Algorithm="http://www.w3.org/2001/04/xmlenc#sha256"/>
        <DigestValue>udk8APWM3VNbInN3cffh1E1Pv/4CEV4FQeCmH+ZbKes=</DigestValue>
      </Reference>
      <Reference URI="/xl/printerSettings/printerSettings8.bin?ContentType=application/vnd.openxmlformats-officedocument.spreadsheetml.printerSettings">
        <DigestMethod Algorithm="http://www.w3.org/2001/04/xmlenc#sha256"/>
        <DigestValue>udk8APWM3VNbInN3cffh1E1Pv/4CEV4FQeCmH+ZbKes=</DigestValue>
      </Reference>
      <Reference URI="/xl/printerSettings/printerSettings9.bin?ContentType=application/vnd.openxmlformats-officedocument.spreadsheetml.printerSettings">
        <DigestMethod Algorithm="http://www.w3.org/2001/04/xmlenc#sha256"/>
        <DigestValue>udk8APWM3VNbInN3cffh1E1Pv/4CEV4FQeCmH+ZbKes=</DigestValue>
      </Reference>
      <Reference URI="/xl/sharedStrings.xml?ContentType=application/vnd.openxmlformats-officedocument.spreadsheetml.sharedStrings+xml">
        <DigestMethod Algorithm="http://www.w3.org/2001/04/xmlenc#sha256"/>
        <DigestValue>ujHama+AMM2rtuS8rpEGHcMpIXo+XjUczDQ9DSmGi8A=</DigestValue>
      </Reference>
      <Reference URI="/xl/styles.xml?ContentType=application/vnd.openxmlformats-officedocument.spreadsheetml.styles+xml">
        <DigestMethod Algorithm="http://www.w3.org/2001/04/xmlenc#sha256"/>
        <DigestValue>Evz0wqTFXlabrnHrCc2ebBylG6mTI5s8DRW6+xYfqXA=</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sHihemMJRh2g/NOeWZeqgKQ6SVHnPSfN2N9/q94kbTE=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baaP7rBAhipoM50O+vuMAH05jAdRdbd7qlCmhXlLn1c=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vywohpnBg35NSrJiqyTBhR4EEdvZIe9veU+Qj1PxAPg=</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WO7M7HuPGK6vtaHFCMMjpoCt3nkslwynUQ7rvXsB00Q=</DigestValue>
      </Reference>
      <Reference URI="/xl/worksheets/sheet1.xml?ContentType=application/vnd.openxmlformats-officedocument.spreadsheetml.worksheet+xml">
        <DigestMethod Algorithm="http://www.w3.org/2001/04/xmlenc#sha256"/>
        <DigestValue>bEAWOfPb+X7mjwrsUrLYdTLLX9OSslpRWLFCgeD6VDo=</DigestValue>
      </Reference>
      <Reference URI="/xl/worksheets/sheet10.xml?ContentType=application/vnd.openxmlformats-officedocument.spreadsheetml.worksheet+xml">
        <DigestMethod Algorithm="http://www.w3.org/2001/04/xmlenc#sha256"/>
        <DigestValue>twKmXk6K9xVrE/CiQYNoOW7fLyaznw9aks28cnubioc=</DigestValue>
      </Reference>
      <Reference URI="/xl/worksheets/sheet11.xml?ContentType=application/vnd.openxmlformats-officedocument.spreadsheetml.worksheet+xml">
        <DigestMethod Algorithm="http://www.w3.org/2001/04/xmlenc#sha256"/>
        <DigestValue>MGo/KCg+JAra6JEjyuDHshSID7RuLV/LzqzCxY9MGK0=</DigestValue>
      </Reference>
      <Reference URI="/xl/worksheets/sheet12.xml?ContentType=application/vnd.openxmlformats-officedocument.spreadsheetml.worksheet+xml">
        <DigestMethod Algorithm="http://www.w3.org/2001/04/xmlenc#sha256"/>
        <DigestValue>hZ2X8ax/nNtUc5cPB+rL6Y81TDPbFxQDb7VKqniN/Oo=</DigestValue>
      </Reference>
      <Reference URI="/xl/worksheets/sheet13.xml?ContentType=application/vnd.openxmlformats-officedocument.spreadsheetml.worksheet+xml">
        <DigestMethod Algorithm="http://www.w3.org/2001/04/xmlenc#sha256"/>
        <DigestValue>xPwdDfWVsCdLT1Kt05pGyQAIrMaiNxvZmrHBwV7p8Wg=</DigestValue>
      </Reference>
      <Reference URI="/xl/worksheets/sheet14.xml?ContentType=application/vnd.openxmlformats-officedocument.spreadsheetml.worksheet+xml">
        <DigestMethod Algorithm="http://www.w3.org/2001/04/xmlenc#sha256"/>
        <DigestValue>fq7w0sLhWHIolPcfkM9S45WPC6azYuY7h3nwmEajLfs=</DigestValue>
      </Reference>
      <Reference URI="/xl/worksheets/sheet15.xml?ContentType=application/vnd.openxmlformats-officedocument.spreadsheetml.worksheet+xml">
        <DigestMethod Algorithm="http://www.w3.org/2001/04/xmlenc#sha256"/>
        <DigestValue>uiFaPtsecLUCac7FsbTqH7+mDH5ITLCDvC2hDEJCxK0=</DigestValue>
      </Reference>
      <Reference URI="/xl/worksheets/sheet16.xml?ContentType=application/vnd.openxmlformats-officedocument.spreadsheetml.worksheet+xml">
        <DigestMethod Algorithm="http://www.w3.org/2001/04/xmlenc#sha256"/>
        <DigestValue>NdFYeop0LZPL2rHQHy9UqWy0ZmoiwZ1fh3Y9/Z45Zm4=</DigestValue>
      </Reference>
      <Reference URI="/xl/worksheets/sheet17.xml?ContentType=application/vnd.openxmlformats-officedocument.spreadsheetml.worksheet+xml">
        <DigestMethod Algorithm="http://www.w3.org/2001/04/xmlenc#sha256"/>
        <DigestValue>u28nSQbvQziKL0TYF1BLJU44M4xYOi4vLyWcQMFcd9E=</DigestValue>
      </Reference>
      <Reference URI="/xl/worksheets/sheet18.xml?ContentType=application/vnd.openxmlformats-officedocument.spreadsheetml.worksheet+xml">
        <DigestMethod Algorithm="http://www.w3.org/2001/04/xmlenc#sha256"/>
        <DigestValue>EbRfOb04daaIcaQv4Tx22sMKP/9cpwjMeXgd3cMk/Yo=</DigestValue>
      </Reference>
      <Reference URI="/xl/worksheets/sheet19.xml?ContentType=application/vnd.openxmlformats-officedocument.spreadsheetml.worksheet+xml">
        <DigestMethod Algorithm="http://www.w3.org/2001/04/xmlenc#sha256"/>
        <DigestValue>64IXD6qH4lx0fFXK5gy8Cellw7LyCSFUm4PvPzxFlFY=</DigestValue>
      </Reference>
      <Reference URI="/xl/worksheets/sheet2.xml?ContentType=application/vnd.openxmlformats-officedocument.spreadsheetml.worksheet+xml">
        <DigestMethod Algorithm="http://www.w3.org/2001/04/xmlenc#sha256"/>
        <DigestValue>1GYGpfadmIw6pt6n3//Z6nx6caLEuwNR5VEv9nuK2T0=</DigestValue>
      </Reference>
      <Reference URI="/xl/worksheets/sheet20.xml?ContentType=application/vnd.openxmlformats-officedocument.spreadsheetml.worksheet+xml">
        <DigestMethod Algorithm="http://www.w3.org/2001/04/xmlenc#sha256"/>
        <DigestValue>LiaaJQlwkPLBq7ELpo7Oct9+MmTtyRxoKrhah6SI+TY=</DigestValue>
      </Reference>
      <Reference URI="/xl/worksheets/sheet21.xml?ContentType=application/vnd.openxmlformats-officedocument.spreadsheetml.worksheet+xml">
        <DigestMethod Algorithm="http://www.w3.org/2001/04/xmlenc#sha256"/>
        <DigestValue>May9xFfY1qruSnW98TXG4xAAwiF12xRjp4zZEmB4K80=</DigestValue>
      </Reference>
      <Reference URI="/xl/worksheets/sheet22.xml?ContentType=application/vnd.openxmlformats-officedocument.spreadsheetml.worksheet+xml">
        <DigestMethod Algorithm="http://www.w3.org/2001/04/xmlenc#sha256"/>
        <DigestValue>SLRppLxgVQiQC7eo+K9pHtehFppihFkRlJY4RKmqaCA=</DigestValue>
      </Reference>
      <Reference URI="/xl/worksheets/sheet23.xml?ContentType=application/vnd.openxmlformats-officedocument.spreadsheetml.worksheet+xml">
        <DigestMethod Algorithm="http://www.w3.org/2001/04/xmlenc#sha256"/>
        <DigestValue>3vzS5KRLLvDbL3+GT6mRXBOh2Dz1Qf2MxyUldxFjCho=</DigestValue>
      </Reference>
      <Reference URI="/xl/worksheets/sheet24.xml?ContentType=application/vnd.openxmlformats-officedocument.spreadsheetml.worksheet+xml">
        <DigestMethod Algorithm="http://www.w3.org/2001/04/xmlenc#sha256"/>
        <DigestValue>vNpPOSYSUDrbPqJcJGKPr3XoqVoR3JWqBjnFCco9F+w=</DigestValue>
      </Reference>
      <Reference URI="/xl/worksheets/sheet25.xml?ContentType=application/vnd.openxmlformats-officedocument.spreadsheetml.worksheet+xml">
        <DigestMethod Algorithm="http://www.w3.org/2001/04/xmlenc#sha256"/>
        <DigestValue>Lu8mr+Jsr30Bw1OMMmlf4H3RCzrs5q1RsfT/1RLNHm4=</DigestValue>
      </Reference>
      <Reference URI="/xl/worksheets/sheet26.xml?ContentType=application/vnd.openxmlformats-officedocument.spreadsheetml.worksheet+xml">
        <DigestMethod Algorithm="http://www.w3.org/2001/04/xmlenc#sha256"/>
        <DigestValue>N7K0qx44HWNFO2QDdyWrPvjSJ+jKV3N6YAUAo4z6Q9o=</DigestValue>
      </Reference>
      <Reference URI="/xl/worksheets/sheet3.xml?ContentType=application/vnd.openxmlformats-officedocument.spreadsheetml.worksheet+xml">
        <DigestMethod Algorithm="http://www.w3.org/2001/04/xmlenc#sha256"/>
        <DigestValue>T9y9YR+f2eR6vjZXYRiFBiJ5OYYQazJnuM4/pHbxFfg=</DigestValue>
      </Reference>
      <Reference URI="/xl/worksheets/sheet4.xml?ContentType=application/vnd.openxmlformats-officedocument.spreadsheetml.worksheet+xml">
        <DigestMethod Algorithm="http://www.w3.org/2001/04/xmlenc#sha256"/>
        <DigestValue>MTMmO5VmugB0OkW5G8HhK+LCpXB0RYEEtwXOCZO0H3M=</DigestValue>
      </Reference>
      <Reference URI="/xl/worksheets/sheet5.xml?ContentType=application/vnd.openxmlformats-officedocument.spreadsheetml.worksheet+xml">
        <DigestMethod Algorithm="http://www.w3.org/2001/04/xmlenc#sha256"/>
        <DigestValue>UsFxbYKbpaoAqMjk97XAQdMHUaGoFC3U3Ip9IHGZshU=</DigestValue>
      </Reference>
      <Reference URI="/xl/worksheets/sheet6.xml?ContentType=application/vnd.openxmlformats-officedocument.spreadsheetml.worksheet+xml">
        <DigestMethod Algorithm="http://www.w3.org/2001/04/xmlenc#sha256"/>
        <DigestValue>XoX/bH7FuWk5z6f6SYWilcGZY3DaQYEF2oqrUlHUvCw=</DigestValue>
      </Reference>
      <Reference URI="/xl/worksheets/sheet7.xml?ContentType=application/vnd.openxmlformats-officedocument.spreadsheetml.worksheet+xml">
        <DigestMethod Algorithm="http://www.w3.org/2001/04/xmlenc#sha256"/>
        <DigestValue>8YOJfW/5wJCvQ4iXXL91/N5w+R6rdoiiW+aABfiVq44=</DigestValue>
      </Reference>
      <Reference URI="/xl/worksheets/sheet8.xml?ContentType=application/vnd.openxmlformats-officedocument.spreadsheetml.worksheet+xml">
        <DigestMethod Algorithm="http://www.w3.org/2001/04/xmlenc#sha256"/>
        <DigestValue>bZpjSLSgbEbnHsdyKttHVubilYkR3wcsxp/n1pEg3Uc=</DigestValue>
      </Reference>
      <Reference URI="/xl/worksheets/sheet9.xml?ContentType=application/vnd.openxmlformats-officedocument.spreadsheetml.worksheet+xml">
        <DigestMethod Algorithm="http://www.w3.org/2001/04/xmlenc#sha256"/>
        <DigestValue>0oWjFMkTBtP3UX/FxfjBQWxVNZtCkkDtmTpNFlkyQT4=</DigestValue>
      </Reference>
    </Manifest>
    <SignatureProperties>
      <SignatureProperty Id="idSignatureTime" Target="#idPackageSignature">
        <mdssi:SignatureTime xmlns:mdssi="http://schemas.openxmlformats.org/package/2006/digital-signature">
          <mdssi:Format>YYYY-MM-DDThh:mm:ssTZD</mdssi:Format>
          <mdssi:Value>2026-06-04T08:38:54Z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2026-06-04T08:38:54Z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32</vt:i4>
      </vt:variant>
    </vt:vector>
  </HeadingPairs>
  <TitlesOfParts>
    <vt:vector size="58" baseType="lpstr">
      <vt:lpstr>NGAY THANG</vt:lpstr>
      <vt:lpstr>Tong quat</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B_DauTu DT nuoc ngoai</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'B_DauTu DT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BCTaiSan_06134!Print_Area</vt:lpstr>
      <vt:lpstr>BCThuNhap_06203!Print_Area</vt:lpstr>
      <vt:lpstr>BCTinhHinhTaiChinh_06105!Print_Area</vt:lpstr>
      <vt:lpstr>Khac_06137!Print_Area</vt:lpstr>
      <vt:lpstr>'NGAY THANG'!Print_Area</vt:lpstr>
      <vt:lpstr>'PL15'!Print_Area</vt:lpstr>
      <vt:lpstr>'Tong quat'!Print_Area</vt:lpstr>
      <vt:lpstr>'B_DauTu DT nuoc ngoai'!Print_Titles</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BCTaiSan_06134!Print_Titles</vt:lpstr>
      <vt:lpstr>BCThuNhap_06203!Print_Titles</vt:lpstr>
      <vt:lpstr>BCTinhHinhTaiChinh_06105!Print_Titles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TRINH THI QUYNH</cp:lastModifiedBy>
  <cp:lastPrinted>2026-06-04T02:55:50Z</cp:lastPrinted>
  <dcterms:created xsi:type="dcterms:W3CDTF">2013-07-15T10:49:12Z</dcterms:created>
  <dcterms:modified xsi:type="dcterms:W3CDTF">2026-06-04T02:55:51Z</dcterms:modified>
</cp:coreProperties>
</file>