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9.xml" ContentType="application/vnd.openxmlformats-officedocument.drawing+xml"/>
  <Override PartName="/xl/drawings/drawing18.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VFC_QUY ETF\BAO CAO\BAO CAO THANG\2026\THANG\2026.03\KY SO\"/>
    </mc:Choice>
  </mc:AlternateContent>
  <bookViews>
    <workbookView xWindow="0" yWindow="0" windowWidth="28800" windowHeight="12180" tabRatio="825" firstSheet="2" activeTab="3"/>
  </bookViews>
  <sheets>
    <sheet name="NGAY THANG" sheetId="29" state="hidden" r:id="rId1"/>
    <sheet name="Tong quat" sheetId="5" state="hidden" r:id="rId2"/>
    <sheet name="BCThuNhap_06203" sheetId="9" r:id="rId3"/>
    <sheet name="BCTinhHinhTaiChinh_06105" sheetId="10" r:id="rId4"/>
    <sheet name="PL15" sheetId="11" state="hidden" r:id="rId5"/>
    <sheet name="B03_181" sheetId="19" r:id="rId6"/>
    <sheet name="B04_181" sheetId="20" r:id="rId7"/>
    <sheet name="BCTaiSan_06134" sheetId="1" r:id="rId8"/>
    <sheet name="BCKetQuaHoatDong_06135" sheetId="2" r:id="rId9"/>
    <sheet name="BCDanhMucDauTu_06136" sheetId="3" r:id="rId10"/>
    <sheet name="Khac_06137" sheetId="4" r:id="rId11"/>
    <sheet name="TB310815" sheetId="14" state="hidden" r:id="rId12"/>
    <sheet name="Sheet1" sheetId="8" state="hidden" r:id="rId13"/>
    <sheet name="Sheet2" sheetId="12" state="hidden" r:id="rId14"/>
    <sheet name="Raw TB" sheetId="13" state="hidden" r:id="rId15"/>
    <sheet name="PURCHASES &amp; SALES" sheetId="17" state="hidden" r:id="rId16"/>
    <sheet name="BC vay chuan" sheetId="24" r:id="rId17"/>
    <sheet name="B_DauTu DT nuoc ngoai" sheetId="35" r:id="rId18"/>
    <sheet name=" BC han muc nuoc ngoai" sheetId="31" state="hidden" r:id="rId19"/>
    <sheet name="BC TS DT nuoc ngoai  " sheetId="32" state="hidden" r:id="rId20"/>
    <sheet name="BCKetQuaHoatDong DT nuoc ngoai " sheetId="33" state="hidden" r:id="rId21"/>
    <sheet name="BCDanhMucDauTu DT nuoc ngoai " sheetId="34" state="hidden" r:id="rId22"/>
    <sheet name="BC Han muc nuoc ngoai" sheetId="25" state="hidden" r:id="rId23"/>
    <sheet name="BC TS DT nuoc ngoai" sheetId="26" state="hidden" r:id="rId24"/>
    <sheet name="BCKetQuaHoatDong DT nuoc ngoai" sheetId="27" state="hidden" r:id="rId25"/>
    <sheet name="BCDanhMucDauTu DT nuoc ngoai" sheetId="28" state="hidden" r:id="rId26"/>
  </sheets>
  <definedNames>
    <definedName name="_xlnm._FilterDatabase" localSheetId="17" hidden="1">#REF!</definedName>
    <definedName name="_xlnm._FilterDatabase" localSheetId="6" hidden="1">B04_181!$A$15:$G$54</definedName>
    <definedName name="_xlnm._FilterDatabase" localSheetId="22" hidden="1">#REF!</definedName>
    <definedName name="_xlnm._FilterDatabase" localSheetId="23" hidden="1">#REF!</definedName>
    <definedName name="_xlnm._FilterDatabase" localSheetId="16" hidden="1">#REF!</definedName>
    <definedName name="_xlnm._FilterDatabase" localSheetId="25" hidden="1">#REF!</definedName>
    <definedName name="_xlnm._FilterDatabase" localSheetId="9" hidden="1">BCDanhMucDauTu_06136!$A$13:$G$59</definedName>
    <definedName name="_xlnm._FilterDatabase" localSheetId="24" hidden="1">#REF!</definedName>
    <definedName name="_xlnm._FilterDatabase" localSheetId="8" hidden="1">BCKetQuaHoatDong_06135!$A$13:$H$69</definedName>
    <definedName name="_xlnm._FilterDatabase" localSheetId="7" hidden="1">BCTaiSan_06134!$A$11:$F$67</definedName>
    <definedName name="_xlnm._FilterDatabase" localSheetId="2" hidden="1">BCThuNhap_06203!$A$13:$WTH$63</definedName>
    <definedName name="_xlnm._FilterDatabase" localSheetId="0" hidden="1">#REF!</definedName>
    <definedName name="_xlnm._FilterDatabase" hidden="1">#REF!</definedName>
    <definedName name="_xlnm.Print_Area" localSheetId="18">' BC han muc nuoc ngoai'!$A$1:$D$40</definedName>
    <definedName name="_xlnm.Print_Area" localSheetId="17">'B_DauTu DT nuoc ngoai'!$A$1:$H$107</definedName>
    <definedName name="_xlnm.Print_Area" localSheetId="5">B03_181!$A$1:$E$32</definedName>
    <definedName name="_xlnm.Print_Area" localSheetId="6">B04_181!$A$1:$G$65</definedName>
    <definedName name="_xlnm.Print_Area" localSheetId="22">'BC Han muc nuoc ngoai'!$A$1:$D$40</definedName>
    <definedName name="_xlnm.Print_Area" localSheetId="23">'BC TS DT nuoc ngoai'!$A$1:$G$43</definedName>
    <definedName name="_xlnm.Print_Area" localSheetId="19">'BC TS DT nuoc ngoai  '!$A$1:$G$48</definedName>
    <definedName name="_xlnm.Print_Area" localSheetId="16">'BC vay chuan'!$A$1:$K$36</definedName>
    <definedName name="_xlnm.Print_Area" localSheetId="25">'BCDanhMucDauTu DT nuoc ngoai'!$A$1:$H$51</definedName>
    <definedName name="_xlnm.Print_Area" localSheetId="21">'BCDanhMucDauTu DT nuoc ngoai '!$A$1:$H$51</definedName>
    <definedName name="_xlnm.Print_Area" localSheetId="9">BCDanhMucDauTu_06136!$A$1:$G$73</definedName>
    <definedName name="_xlnm.Print_Area" localSheetId="24">'BCKetQuaHoatDong DT nuoc ngoai'!$A$1:$G$41</definedName>
    <definedName name="_xlnm.Print_Area" localSheetId="20">'BCKetQuaHoatDong DT nuoc ngoai '!$A$1:$G$45</definedName>
    <definedName name="_xlnm.Print_Area" localSheetId="8">BCKetQuaHoatDong_06135!$A$1:$F$86</definedName>
    <definedName name="_xlnm.Print_Area" localSheetId="7">BCTaiSan_06134!$A$1:$F$80</definedName>
    <definedName name="_xlnm.Print_Area" localSheetId="2">BCThuNhap_06203!$B$1:$I$73</definedName>
    <definedName name="_xlnm.Print_Area" localSheetId="3">BCTinhHinhTaiChinh_06105!$A$1:$F$97</definedName>
    <definedName name="_xlnm.Print_Area" localSheetId="10">Khac_06137!$A$1:$E$60</definedName>
    <definedName name="_xlnm.Print_Area" localSheetId="0">'NGAY THANG'!$A$1:$F$30</definedName>
    <definedName name="_xlnm.Print_Area" localSheetId="4">'PL15'!$C$1:$H$60</definedName>
    <definedName name="_xlnm.Print_Area" localSheetId="1">'Tong quat'!$A$1:$F$40</definedName>
    <definedName name="_xlnm.Print_Titles" localSheetId="17">'B_DauTu DT nuoc ngoai'!$68:$68</definedName>
    <definedName name="_xlnm.Print_Titles" localSheetId="6">B04_181!$14:$14</definedName>
    <definedName name="_xlnm.Print_Titles" localSheetId="23">'BC TS DT nuoc ngoai'!$12:$12</definedName>
    <definedName name="_xlnm.Print_Titles" localSheetId="25">'BCDanhMucDauTu DT nuoc ngoai'!$12:$12</definedName>
    <definedName name="_xlnm.Print_Titles" localSheetId="9">BCDanhMucDauTu_06136!$13:$13</definedName>
    <definedName name="_xlnm.Print_Titles" localSheetId="24">'BCKetQuaHoatDong DT nuoc ngoai'!$12:$12</definedName>
    <definedName name="_xlnm.Print_Titles" localSheetId="8">BCKetQuaHoatDong_06135!$13:$13</definedName>
    <definedName name="_xlnm.Print_Titles" localSheetId="7">BCTaiSan_06134!$12:$12</definedName>
    <definedName name="_xlnm.Print_Titles" localSheetId="2">BCThuNhap_06203!$12:$13</definedName>
    <definedName name="_xlnm.Print_Titles" localSheetId="3">BCTinhHinhTaiChinh_06105!$12:$12</definedName>
    <definedName name="_xlnm.Print_Titles" localSheetId="10">Khac_06137!$12:$12</definedName>
  </definedNames>
  <calcPr calcId="162913" iterate="1"/>
</workbook>
</file>

<file path=xl/calcChain.xml><?xml version="1.0" encoding="utf-8"?>
<calcChain xmlns="http://schemas.openxmlformats.org/spreadsheetml/2006/main">
  <c r="C13" i="29" l="1"/>
  <c r="C12" i="29"/>
  <c r="C9" i="29" l="1"/>
  <c r="C7" i="29" l="1"/>
  <c r="C10" i="29" l="1"/>
  <c r="D9" i="29"/>
  <c r="D13" i="29" l="1"/>
  <c r="C9" i="34" l="1"/>
  <c r="A4" i="34"/>
  <c r="C9" i="33"/>
  <c r="A4" i="33"/>
  <c r="C9" i="32"/>
  <c r="A4" i="32"/>
  <c r="C10" i="31"/>
  <c r="A5" i="31"/>
  <c r="G35" i="11" l="1"/>
  <c r="G37" i="11" s="1"/>
  <c r="G23" i="11"/>
  <c r="G19" i="11"/>
  <c r="G15" i="11"/>
  <c r="G17" i="11"/>
  <c r="G16" i="11"/>
  <c r="G22" i="11" l="1"/>
  <c r="G24" i="11" s="1"/>
  <c r="G20" i="11" l="1"/>
  <c r="G21" i="11" l="1"/>
  <c r="D12" i="29"/>
  <c r="C11" i="29"/>
  <c r="D11" i="29"/>
  <c r="D8" i="29"/>
  <c r="C8" i="29"/>
  <c r="D7" i="29"/>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comments1.xml><?xml version="1.0" encoding="utf-8"?>
<comments xmlns="http://schemas.openxmlformats.org/spreadsheetml/2006/main">
  <authors>
    <author/>
  </authors>
  <commentList>
    <comment ref="P15" authorId="0" shapeId="0">
      <text>
        <r>
          <rPr>
            <sz val="10"/>
            <rFont val="Arial"/>
            <family val="2"/>
          </rPr>
          <t>Ô chỉ tiêu có định dạng số. Đơn vị tính x 1 (hoặc %)</t>
        </r>
      </text>
    </comment>
    <comment ref="Q15" authorId="0" shapeId="0">
      <text>
        <r>
          <rPr>
            <sz val="10"/>
            <rFont val="Arial"/>
            <family val="2"/>
          </rPr>
          <t>Ô chỉ tiêu có định dạng số. Đơn vị tính x 1 (hoặc %)</t>
        </r>
      </text>
    </comment>
    <comment ref="R15" authorId="0" shapeId="0">
      <text>
        <r>
          <rPr>
            <sz val="10"/>
            <rFont val="Arial"/>
            <family val="2"/>
          </rPr>
          <t>Ô chỉ tiêu có định dạng số. Đơn vị tính x 1 (hoặc %)</t>
        </r>
      </text>
    </comment>
    <comment ref="P16" authorId="0" shapeId="0">
      <text>
        <r>
          <rPr>
            <sz val="10"/>
            <rFont val="Arial"/>
            <family val="2"/>
          </rPr>
          <t>Ô chỉ tiêu có định dạng số. Đơn vị tính x 1 (hoặc %)</t>
        </r>
      </text>
    </comment>
    <comment ref="Q16" authorId="0" shapeId="0">
      <text>
        <r>
          <rPr>
            <sz val="10"/>
            <rFont val="Arial"/>
            <family val="2"/>
          </rPr>
          <t>Ô chỉ tiêu có định dạng số. Đơn vị tính x 1 (hoặc %)</t>
        </r>
      </text>
    </comment>
    <comment ref="R16" authorId="0" shapeId="0">
      <text>
        <r>
          <rPr>
            <sz val="10"/>
            <rFont val="Arial"/>
            <family val="2"/>
          </rPr>
          <t>Ô chỉ tiêu có định dạng số. Đơn vị tính x 1 (hoặc %)</t>
        </r>
      </text>
    </comment>
    <comment ref="M18" authorId="0" shapeId="0">
      <text>
        <r>
          <rPr>
            <sz val="10"/>
            <rFont val="Arial"/>
            <family val="2"/>
          </rPr>
          <t>Ô chỉ tiêu có định dạng ký tự
Dữ liệu động đầu vào hợp lệ khi chỉ được thêm dòng trên ô này.</t>
        </r>
      </text>
    </comment>
    <comment ref="N18" authorId="0" shapeId="0">
      <text>
        <r>
          <rPr>
            <sz val="10"/>
            <rFont val="Arial"/>
            <family val="2"/>
          </rPr>
          <t>Ô chỉ tiêu có định dạng ký tự
Dữ liệu động đầu vào hợp lệ khi chỉ được thêm dòng trên ô này.</t>
        </r>
      </text>
    </comment>
    <comment ref="O18" authorId="0" shapeId="0">
      <text>
        <r>
          <rPr>
            <sz val="10"/>
            <rFont val="Arial"/>
            <family val="2"/>
          </rPr>
          <t>Ô chỉ tiêu có định dạng ký tự
Dữ liệu động đầu vào hợp lệ khi chỉ được thêm dòng trên ô này.</t>
        </r>
      </text>
    </comment>
    <comment ref="P18" authorId="0" shapeId="0">
      <text>
        <r>
          <rPr>
            <sz val="10"/>
            <rFont val="Arial"/>
            <family val="2"/>
          </rPr>
          <t>Ô chỉ tiêu có định dạng số. Đơn vị tính x 1 (hoặc %)</t>
        </r>
      </text>
    </comment>
    <comment ref="Q18" authorId="0" shapeId="0">
      <text>
        <r>
          <rPr>
            <sz val="10"/>
            <rFont val="Arial"/>
            <family val="2"/>
          </rPr>
          <t>Ô chỉ tiêu có định dạng số. Đơn vị tính x 1 (hoặc %)</t>
        </r>
      </text>
    </comment>
    <comment ref="R18" authorId="0" shapeId="0">
      <text>
        <r>
          <rPr>
            <sz val="10"/>
            <rFont val="Arial"/>
            <family val="2"/>
          </rPr>
          <t>Ô chỉ tiêu có định dạng số. Đơn vị tính x 1 (hoặc %)</t>
        </r>
      </text>
    </comment>
    <comment ref="M20" authorId="0" shapeId="0">
      <text>
        <r>
          <rPr>
            <sz val="10"/>
            <rFont val="Arial"/>
            <family val="2"/>
          </rPr>
          <t>Ô chỉ tiêu có định dạng ký tự
Dữ liệu động đầu vào hợp lệ khi chỉ được thêm dòng trên ô này.</t>
        </r>
      </text>
    </comment>
    <comment ref="N20" authorId="0" shapeId="0">
      <text>
        <r>
          <rPr>
            <sz val="10"/>
            <rFont val="Arial"/>
            <family val="2"/>
          </rPr>
          <t>Ô chỉ tiêu có định dạng ký tự
Dữ liệu động đầu vào hợp lệ khi chỉ được thêm dòng trên ô này.</t>
        </r>
      </text>
    </comment>
    <comment ref="O20" authorId="0" shapeId="0">
      <text>
        <r>
          <rPr>
            <sz val="10"/>
            <rFont val="Arial"/>
            <family val="2"/>
          </rPr>
          <t>Ô chỉ tiêu có định dạng ký tự
Dữ liệu động đầu vào hợp lệ khi chỉ được thêm dòng trên ô này.</t>
        </r>
      </text>
    </comment>
    <comment ref="P20" authorId="0" shapeId="0">
      <text>
        <r>
          <rPr>
            <sz val="10"/>
            <rFont val="Arial"/>
            <family val="2"/>
          </rPr>
          <t>Ô chỉ tiêu có định dạng số. Đơn vị tính x 1 (hoặc %)
Dữ liệu động đầu vào hợp lệ khi chỉ được thêm dòng trên ô này.</t>
        </r>
      </text>
    </comment>
    <comment ref="Q20" authorId="0" shapeId="0">
      <text>
        <r>
          <rPr>
            <sz val="10"/>
            <rFont val="Arial"/>
            <family val="2"/>
          </rPr>
          <t>Ô chỉ tiêu có định dạng số. Đơn vị tính x 1 (hoặc %)
Dữ liệu động đầu vào hợp lệ khi chỉ được thêm dòng trên ô này.</t>
        </r>
      </text>
    </comment>
    <comment ref="R20" authorId="0" shapeId="0">
      <text>
        <r>
          <rPr>
            <sz val="10"/>
            <rFont val="Arial"/>
            <family val="2"/>
          </rPr>
          <t>Ô chỉ tiêu có định dạng số. Đơn vị tính x 1 (hoặc %)
Dữ liệu động đầu vào hợp lệ khi chỉ được thêm dòng trên ô này.</t>
        </r>
      </text>
    </comment>
    <comment ref="P21" authorId="0" shapeId="0">
      <text>
        <r>
          <rPr>
            <sz val="10"/>
            <rFont val="Arial"/>
            <family val="2"/>
          </rPr>
          <t>Ô chỉ tiêu có định dạng số. Đơn vị tính x 1 (hoặc %)
Dữ liệu động đầu vào hợp lệ khi chỉ được thêm dòng trên ô này.</t>
        </r>
      </text>
    </comment>
    <comment ref="Q21" authorId="0" shapeId="0">
      <text>
        <r>
          <rPr>
            <sz val="10"/>
            <rFont val="Arial"/>
            <family val="2"/>
          </rPr>
          <t>Ô chỉ tiêu có định dạng số. Đơn vị tính x 1 (hoặc %)</t>
        </r>
      </text>
    </comment>
    <comment ref="R21" authorId="0" shapeId="0">
      <text>
        <r>
          <rPr>
            <sz val="10"/>
            <rFont val="Arial"/>
            <family val="2"/>
          </rPr>
          <t>Ô chỉ tiêu có định dạng số. Đơn vị tính x 1 (hoặc %)</t>
        </r>
      </text>
    </comment>
    <comment ref="M23" authorId="0" shapeId="0">
      <text>
        <r>
          <rPr>
            <sz val="10"/>
            <rFont val="Arial"/>
            <family val="2"/>
          </rPr>
          <t>Ô chỉ tiêu có định dạng ký tự
Dữ liệu động đầu vào hợp lệ khi chỉ được thêm dòng trên ô này.</t>
        </r>
      </text>
    </comment>
    <comment ref="N23" authorId="0" shapeId="0">
      <text>
        <r>
          <rPr>
            <sz val="10"/>
            <rFont val="Arial"/>
            <family val="2"/>
          </rPr>
          <t>Ô chỉ tiêu có định dạng ký tự
Dữ liệu động đầu vào hợp lệ khi chỉ được thêm dòng trên ô này.</t>
        </r>
      </text>
    </comment>
    <comment ref="O23" authorId="0" shapeId="0">
      <text>
        <r>
          <rPr>
            <sz val="10"/>
            <rFont val="Arial"/>
            <family val="2"/>
          </rPr>
          <t>Ô chỉ tiêu có định dạng ký tự
Dữ liệu động đầu vào hợp lệ khi chỉ được thêm dòng trên ô này.</t>
        </r>
      </text>
    </comment>
    <comment ref="P23" authorId="0" shapeId="0">
      <text>
        <r>
          <rPr>
            <sz val="10"/>
            <rFont val="Arial"/>
            <family val="2"/>
          </rPr>
          <t>Ô chỉ tiêu có định dạng số. Đơn vị tính x 1 (hoặc %)
Dữ liệu động đầu vào hợp lệ khi chỉ được thêm dòng trên ô này.</t>
        </r>
      </text>
    </comment>
    <comment ref="Q23" authorId="0" shapeId="0">
      <text>
        <r>
          <rPr>
            <sz val="10"/>
            <rFont val="Arial"/>
            <family val="2"/>
          </rPr>
          <t>Ô chỉ tiêu có định dạng số. Đơn vị tính x 1 (hoặc %)
Dữ liệu động đầu vào hợp lệ khi chỉ được thêm dòng trên ô này.</t>
        </r>
      </text>
    </comment>
    <comment ref="R23" authorId="0" shapeId="0">
      <text>
        <r>
          <rPr>
            <sz val="10"/>
            <rFont val="Arial"/>
            <family val="2"/>
          </rPr>
          <t>Ô chỉ tiêu có định dạng số. Đơn vị tính x 1 (hoặc %)
Dữ liệu động đầu vào hợp lệ khi chỉ được thêm dòng trên ô này.</t>
        </r>
      </text>
    </comment>
    <comment ref="P24" authorId="0" shapeId="0">
      <text>
        <r>
          <rPr>
            <sz val="10"/>
            <rFont val="Arial"/>
            <family val="2"/>
          </rPr>
          <t>Ô chỉ tiêu có định dạng số. Đơn vị tính x 1 (hoặc %)</t>
        </r>
      </text>
    </comment>
    <comment ref="Q24" authorId="0" shapeId="0">
      <text>
        <r>
          <rPr>
            <sz val="10"/>
            <rFont val="Arial"/>
            <family val="2"/>
          </rPr>
          <t>Ô chỉ tiêu có định dạng số. Đơn vị tính x 1 (hoặc %)</t>
        </r>
      </text>
    </comment>
    <comment ref="R24" authorId="0" shapeId="0">
      <text>
        <r>
          <rPr>
            <sz val="10"/>
            <rFont val="Arial"/>
            <family val="2"/>
          </rPr>
          <t>Ô chỉ tiêu có định dạng số. Đơn vị tính x 1 (hoặc %)</t>
        </r>
      </text>
    </comment>
    <comment ref="M26" authorId="0" shapeId="0">
      <text>
        <r>
          <rPr>
            <sz val="10"/>
            <rFont val="Arial"/>
            <family val="2"/>
          </rPr>
          <t>Ô chỉ tiêu có định dạng ký tự
Dữ liệu động đầu vào hợp lệ khi chỉ được thêm dòng trên ô này.</t>
        </r>
      </text>
    </comment>
    <comment ref="N26" authorId="0" shapeId="0">
      <text>
        <r>
          <rPr>
            <sz val="10"/>
            <rFont val="Arial"/>
            <family val="2"/>
          </rPr>
          <t>Ô chỉ tiêu có định dạng ký tự
Dữ liệu động đầu vào hợp lệ khi chỉ được thêm dòng trên ô này.</t>
        </r>
      </text>
    </comment>
    <comment ref="O26" authorId="0" shapeId="0">
      <text>
        <r>
          <rPr>
            <sz val="10"/>
            <rFont val="Arial"/>
            <family val="2"/>
          </rPr>
          <t>Ô chỉ tiêu có định dạng ký tự
Dữ liệu động đầu vào hợp lệ khi chỉ được thêm dòng trên ô này.</t>
        </r>
      </text>
    </comment>
    <comment ref="P26" authorId="0" shapeId="0">
      <text>
        <r>
          <rPr>
            <sz val="10"/>
            <rFont val="Arial"/>
            <family val="2"/>
          </rPr>
          <t>Ô chỉ tiêu có định dạng số. Đơn vị tính x 1 (hoặc %)
Dữ liệu động đầu vào hợp lệ khi chỉ được thêm dòng trên ô này.</t>
        </r>
      </text>
    </comment>
    <comment ref="Q26" authorId="0" shapeId="0">
      <text>
        <r>
          <rPr>
            <sz val="10"/>
            <rFont val="Arial"/>
            <family val="2"/>
          </rPr>
          <t>Ô chỉ tiêu có định dạng số. Đơn vị tính x 1 (hoặc %)
Dữ liệu động đầu vào hợp lệ khi chỉ được thêm dòng trên ô này.</t>
        </r>
      </text>
    </comment>
    <comment ref="R26" authorId="0" shapeId="0">
      <text>
        <r>
          <rPr>
            <sz val="10"/>
            <rFont val="Arial"/>
            <family val="2"/>
          </rPr>
          <t>Ô chỉ tiêu có định dạng số. Đơn vị tính x 1 (hoặc %)
Dữ liệu động đầu vào hợp lệ khi chỉ được thêm dòng trên ô này.</t>
        </r>
      </text>
    </comment>
    <comment ref="M28" authorId="0" shapeId="0">
      <text>
        <r>
          <rPr>
            <sz val="10"/>
            <rFont val="Arial"/>
            <family val="2"/>
          </rPr>
          <t>Ô chỉ tiêu có định dạng ký tự
Dữ liệu động đầu vào hợp lệ khi chỉ được thêm dòng trên ô này.</t>
        </r>
      </text>
    </comment>
    <comment ref="N28" authorId="0" shapeId="0">
      <text>
        <r>
          <rPr>
            <sz val="10"/>
            <rFont val="Arial"/>
            <family val="2"/>
          </rPr>
          <t>Ô chỉ tiêu có định dạng ký tự
Dữ liệu động đầu vào hợp lệ khi chỉ được thêm dòng trên ô này.</t>
        </r>
      </text>
    </comment>
    <comment ref="O28" authorId="0" shapeId="0">
      <text>
        <r>
          <rPr>
            <sz val="10"/>
            <rFont val="Arial"/>
            <family val="2"/>
          </rPr>
          <t>Ô chỉ tiêu có định dạng ký tự
Dữ liệu động đầu vào hợp lệ khi chỉ được thêm dòng trên ô này.</t>
        </r>
      </text>
    </comment>
    <comment ref="P28" authorId="0" shapeId="0">
      <text>
        <r>
          <rPr>
            <sz val="10"/>
            <rFont val="Arial"/>
            <family val="2"/>
          </rPr>
          <t>Ô chỉ tiêu có định dạng số. Đơn vị tính x 1 (hoặc %)
Dữ liệu động đầu vào hợp lệ khi chỉ được thêm dòng trên ô này.</t>
        </r>
      </text>
    </comment>
    <comment ref="Q28" authorId="0" shapeId="0">
      <text>
        <r>
          <rPr>
            <sz val="10"/>
            <rFont val="Arial"/>
            <family val="2"/>
          </rPr>
          <t>Ô chỉ tiêu có định dạng số. Đơn vị tính x 1 (hoặc %)
Dữ liệu động đầu vào hợp lệ khi chỉ được thêm dòng trên ô này.</t>
        </r>
      </text>
    </comment>
    <comment ref="R28" authorId="0" shapeId="0">
      <text>
        <r>
          <rPr>
            <sz val="10"/>
            <rFont val="Arial"/>
            <family val="2"/>
          </rPr>
          <t>Ô chỉ tiêu có định dạng số. Đơn vị tính x 1 (hoặc %)
Dữ liệu động đầu vào hợp lệ khi chỉ được thêm dòng trên ô này.</t>
        </r>
      </text>
    </comment>
    <comment ref="P29" authorId="0" shapeId="0">
      <text>
        <r>
          <rPr>
            <sz val="10"/>
            <rFont val="Arial"/>
            <family val="2"/>
          </rPr>
          <t>Ô chỉ tiêu có định dạng số. Đơn vị tính x 1 (hoặc %)</t>
        </r>
      </text>
    </comment>
    <comment ref="Q29" authorId="0" shapeId="0">
      <text>
        <r>
          <rPr>
            <sz val="10"/>
            <rFont val="Arial"/>
            <family val="2"/>
          </rPr>
          <t>Ô chỉ tiêu có định dạng số. Đơn vị tính x 1 (hoặc %)</t>
        </r>
      </text>
    </comment>
    <comment ref="R29" authorId="0" shapeId="0">
      <text>
        <r>
          <rPr>
            <sz val="10"/>
            <rFont val="Arial"/>
            <family val="2"/>
          </rPr>
          <t>Ô chỉ tiêu có định dạng số. Đơn vị tính x 1 (hoặc %)</t>
        </r>
      </text>
    </comment>
    <comment ref="M31" authorId="0" shapeId="0">
      <text>
        <r>
          <rPr>
            <sz val="10"/>
            <rFont val="Arial"/>
            <family val="2"/>
          </rPr>
          <t>Ô chỉ tiêu có định dạng ký tự
Dữ liệu động đầu vào hợp lệ khi chỉ được thêm dòng trên ô này.</t>
        </r>
      </text>
    </comment>
    <comment ref="N31" authorId="0" shapeId="0">
      <text>
        <r>
          <rPr>
            <sz val="10"/>
            <rFont val="Arial"/>
            <family val="2"/>
          </rPr>
          <t>Ô chỉ tiêu có định dạng ký tự
Dữ liệu động đầu vào hợp lệ khi chỉ được thêm dòng trên ô này.</t>
        </r>
      </text>
    </comment>
    <comment ref="O31" authorId="0" shapeId="0">
      <text>
        <r>
          <rPr>
            <sz val="10"/>
            <rFont val="Arial"/>
            <family val="2"/>
          </rPr>
          <t>Ô chỉ tiêu có định dạng ký tự
Dữ liệu động đầu vào hợp lệ khi chỉ được thêm dòng trên ô này.</t>
        </r>
      </text>
    </comment>
    <comment ref="P31" authorId="0" shapeId="0">
      <text>
        <r>
          <rPr>
            <sz val="10"/>
            <rFont val="Arial"/>
            <family val="2"/>
          </rPr>
          <t>Ô chỉ tiêu có định dạng số. Đơn vị tính x 1 (hoặc %)
Dữ liệu động đầu vào hợp lệ khi chỉ được thêm dòng trên ô này.</t>
        </r>
      </text>
    </comment>
    <comment ref="Q31" authorId="0" shapeId="0">
      <text>
        <r>
          <rPr>
            <sz val="10"/>
            <rFont val="Arial"/>
            <family val="2"/>
          </rPr>
          <t>Ô chỉ tiêu có định dạng số. Đơn vị tính x 1 (hoặc %)
Dữ liệu động đầu vào hợp lệ khi chỉ được thêm dòng trên ô này.</t>
        </r>
      </text>
    </comment>
    <comment ref="R31" authorId="0" shapeId="0">
      <text>
        <r>
          <rPr>
            <sz val="10"/>
            <rFont val="Arial"/>
            <family val="2"/>
          </rPr>
          <t>Ô chỉ tiêu có định dạng số. Đơn vị tính x 1 (hoặc %)
Dữ liệu động đầu vào hợp lệ khi chỉ được thêm dòng trên ô này.</t>
        </r>
      </text>
    </comment>
    <comment ref="P32" authorId="0" shapeId="0">
      <text>
        <r>
          <rPr>
            <sz val="10"/>
            <rFont val="Arial"/>
            <family val="2"/>
          </rPr>
          <t>Ô chỉ tiêu có định dạng số. Đơn vị tính x 1 (hoặc %)</t>
        </r>
      </text>
    </comment>
    <comment ref="Q32" authorId="0" shapeId="0">
      <text>
        <r>
          <rPr>
            <sz val="10"/>
            <rFont val="Arial"/>
            <family val="2"/>
          </rPr>
          <t>Ô chỉ tiêu có định dạng số. Đơn vị tính x 1 (hoặc %)</t>
        </r>
      </text>
    </comment>
    <comment ref="R32" authorId="0" shapeId="0">
      <text>
        <r>
          <rPr>
            <sz val="10"/>
            <rFont val="Arial"/>
            <family val="2"/>
          </rPr>
          <t>Ô chỉ tiêu có định dạng số. Đơn vị tính x 1 (hoặc %)</t>
        </r>
      </text>
    </comment>
    <comment ref="M34" authorId="0" shapeId="0">
      <text>
        <r>
          <rPr>
            <sz val="10"/>
            <rFont val="Arial"/>
            <family val="2"/>
          </rPr>
          <t>Ô chỉ tiêu có định dạng ký tự
Dữ liệu động đầu vào hợp lệ khi chỉ được thêm dòng trên ô này.</t>
        </r>
      </text>
    </comment>
    <comment ref="N34" authorId="0" shapeId="0">
      <text>
        <r>
          <rPr>
            <sz val="10"/>
            <rFont val="Arial"/>
            <family val="2"/>
          </rPr>
          <t>Ô chỉ tiêu có định dạng ký tự
Dữ liệu động đầu vào hợp lệ khi chỉ được thêm dòng trên ô này.</t>
        </r>
      </text>
    </comment>
    <comment ref="O34" authorId="0" shapeId="0">
      <text>
        <r>
          <rPr>
            <sz val="10"/>
            <rFont val="Arial"/>
            <family val="2"/>
          </rPr>
          <t>Ô chỉ tiêu có định dạng ký tự
Dữ liệu động đầu vào hợp lệ khi chỉ được thêm dòng trên ô này.</t>
        </r>
      </text>
    </comment>
    <comment ref="P34" authorId="0" shapeId="0">
      <text>
        <r>
          <rPr>
            <sz val="10"/>
            <rFont val="Arial"/>
            <family val="2"/>
          </rPr>
          <t>Ô chỉ tiêu có định dạng số. Đơn vị tính x 1 (hoặc %)</t>
        </r>
      </text>
    </comment>
    <comment ref="Q34" authorId="0" shapeId="0">
      <text>
        <r>
          <rPr>
            <sz val="10"/>
            <rFont val="Arial"/>
            <family val="2"/>
          </rPr>
          <t>Ô chỉ tiêu có định dạng số. Đơn vị tính x 1 (hoặc %)</t>
        </r>
      </text>
    </comment>
    <comment ref="R34" authorId="0" shapeId="0">
      <text>
        <r>
          <rPr>
            <sz val="10"/>
            <rFont val="Arial"/>
            <family val="2"/>
          </rPr>
          <t>Ô chỉ tiêu có định dạng số. Đơn vị tính x 1 (hoặc %)</t>
        </r>
      </text>
    </comment>
    <comment ref="M36" authorId="0" shapeId="0">
      <text>
        <r>
          <rPr>
            <sz val="10"/>
            <rFont val="Arial"/>
            <family val="2"/>
          </rPr>
          <t>Ô chỉ tiêu có định dạng ký tự
Dữ liệu động đầu vào hợp lệ khi chỉ được thêm dòng trên ô này.</t>
        </r>
      </text>
    </comment>
    <comment ref="N36" authorId="0" shapeId="0">
      <text>
        <r>
          <rPr>
            <sz val="10"/>
            <rFont val="Arial"/>
            <family val="2"/>
          </rPr>
          <t>Ô chỉ tiêu có định dạng ký tự
Dữ liệu động đầu vào hợp lệ khi chỉ được thêm dòng trên ô này.</t>
        </r>
      </text>
    </comment>
    <comment ref="O36" authorId="0" shapeId="0">
      <text>
        <r>
          <rPr>
            <sz val="10"/>
            <rFont val="Arial"/>
            <family val="2"/>
          </rPr>
          <t>Ô chỉ tiêu có định dạng ký tự
Dữ liệu động đầu vào hợp lệ khi chỉ được thêm dòng trên ô này.</t>
        </r>
      </text>
    </comment>
    <comment ref="P36" authorId="0" shapeId="0">
      <text>
        <r>
          <rPr>
            <sz val="10"/>
            <rFont val="Arial"/>
            <family val="2"/>
          </rPr>
          <t>Ô chỉ tiêu có định dạng số. Đơn vị tính x 1 (hoặc %)</t>
        </r>
      </text>
    </comment>
    <comment ref="Q36" authorId="0" shapeId="0">
      <text>
        <r>
          <rPr>
            <sz val="10"/>
            <rFont val="Arial"/>
            <family val="2"/>
          </rPr>
          <t>Ô chỉ tiêu có định dạng số. Đơn vị tính x 1 (hoặc %)</t>
        </r>
      </text>
    </comment>
    <comment ref="R36" authorId="0" shapeId="0">
      <text>
        <r>
          <rPr>
            <sz val="10"/>
            <rFont val="Arial"/>
            <family val="2"/>
          </rPr>
          <t>Ô chỉ tiêu có định dạng số. Đơn vị tính x 1 (hoặc %)</t>
        </r>
      </text>
    </comment>
    <comment ref="M38" authorId="0" shapeId="0">
      <text>
        <r>
          <rPr>
            <sz val="10"/>
            <rFont val="Arial"/>
            <family val="2"/>
          </rPr>
          <t>Ô chỉ tiêu có định dạng ký tự
Dữ liệu động đầu vào hợp lệ khi chỉ được thêm dòng trên ô này.</t>
        </r>
      </text>
    </comment>
    <comment ref="N38" authorId="0" shapeId="0">
      <text>
        <r>
          <rPr>
            <sz val="10"/>
            <rFont val="Arial"/>
            <family val="2"/>
          </rPr>
          <t>Ô chỉ tiêu có định dạng ký tự
Dữ liệu động đầu vào hợp lệ khi chỉ được thêm dòng trên ô này.</t>
        </r>
      </text>
    </comment>
    <comment ref="O38" authorId="0" shapeId="0">
      <text>
        <r>
          <rPr>
            <sz val="10"/>
            <rFont val="Arial"/>
            <family val="2"/>
          </rPr>
          <t>Ô chỉ tiêu có định dạng ký tự
Dữ liệu động đầu vào hợp lệ khi chỉ được thêm dòng trên ô này.</t>
        </r>
      </text>
    </comment>
    <comment ref="P38" authorId="0" shapeId="0">
      <text>
        <r>
          <rPr>
            <sz val="10"/>
            <rFont val="Arial"/>
            <family val="2"/>
          </rPr>
          <t>Ô chỉ tiêu có định dạng số. Đơn vị tính x 1 (hoặc %)
Dữ liệu động đầu vào hợp lệ khi chỉ được thêm dòng trên ô này.</t>
        </r>
      </text>
    </comment>
    <comment ref="Q38" authorId="0" shapeId="0">
      <text>
        <r>
          <rPr>
            <sz val="10"/>
            <rFont val="Arial"/>
            <family val="2"/>
          </rPr>
          <t>Ô chỉ tiêu có định dạng số. Đơn vị tính x 1 (hoặc %)
Dữ liệu động đầu vào hợp lệ khi chỉ được thêm dòng trên ô này.</t>
        </r>
      </text>
    </comment>
    <comment ref="R38" authorId="0" shapeId="0">
      <text>
        <r>
          <rPr>
            <sz val="10"/>
            <rFont val="Arial"/>
            <family val="2"/>
          </rPr>
          <t>Ô chỉ tiêu có định dạng số. Đơn vị tính x 1 (hoặc %)
Dữ liệu động đầu vào hợp lệ khi chỉ được thêm dòng trên ô này.</t>
        </r>
      </text>
    </comment>
    <comment ref="P39" authorId="0" shapeId="0">
      <text>
        <r>
          <rPr>
            <sz val="10"/>
            <rFont val="Arial"/>
            <family val="2"/>
          </rPr>
          <t>Ô chỉ tiêu có định dạng số. Đơn vị tính x 1 (hoặc %)</t>
        </r>
      </text>
    </comment>
    <comment ref="Q39" authorId="0" shapeId="0">
      <text>
        <r>
          <rPr>
            <sz val="10"/>
            <rFont val="Arial"/>
            <family val="2"/>
          </rPr>
          <t>Ô chỉ tiêu có định dạng số. Đơn vị tính x 1 (hoặc %)</t>
        </r>
      </text>
    </comment>
    <comment ref="R39" authorId="0" shapeId="0">
      <text>
        <r>
          <rPr>
            <sz val="10"/>
            <rFont val="Arial"/>
            <family val="2"/>
          </rPr>
          <t>Ô chỉ tiêu có định dạng số. Đơn vị tính x 1 (hoặc %)</t>
        </r>
      </text>
    </comment>
    <comment ref="M41" authorId="0" shapeId="0">
      <text>
        <r>
          <rPr>
            <sz val="10"/>
            <rFont val="Arial"/>
            <family val="2"/>
          </rPr>
          <t>Ô chỉ tiêu có định dạng ký tự
Dữ liệu động đầu vào hợp lệ khi chỉ được thêm dòng trên ô này.</t>
        </r>
      </text>
    </comment>
    <comment ref="N41" authorId="0" shapeId="0">
      <text>
        <r>
          <rPr>
            <sz val="10"/>
            <rFont val="Arial"/>
            <family val="2"/>
          </rPr>
          <t>Ô chỉ tiêu có định dạng ký tự
Dữ liệu động đầu vào hợp lệ khi chỉ được thêm dòng trên ô này.</t>
        </r>
      </text>
    </comment>
    <comment ref="O41" authorId="0" shapeId="0">
      <text>
        <r>
          <rPr>
            <sz val="10"/>
            <rFont val="Arial"/>
            <family val="2"/>
          </rPr>
          <t>Ô chỉ tiêu có định dạng ký tự
Dữ liệu động đầu vào hợp lệ khi chỉ được thêm dòng trên ô này.</t>
        </r>
      </text>
    </comment>
    <comment ref="P41" authorId="0" shapeId="0">
      <text>
        <r>
          <rPr>
            <sz val="10"/>
            <rFont val="Arial"/>
            <family val="2"/>
          </rPr>
          <t>Ô chỉ tiêu có định dạng số. Đơn vị tính x 1 (hoặc %)
Dữ liệu động đầu vào hợp lệ khi chỉ được thêm dòng trên ô này.</t>
        </r>
      </text>
    </comment>
    <comment ref="Q41" authorId="0" shapeId="0">
      <text>
        <r>
          <rPr>
            <sz val="10"/>
            <rFont val="Arial"/>
            <family val="2"/>
          </rPr>
          <t>Ô chỉ tiêu có định dạng số. Đơn vị tính x 1 (hoặc %)
Dữ liệu động đầu vào hợp lệ khi chỉ được thêm dòng trên ô này.</t>
        </r>
      </text>
    </comment>
    <comment ref="R41" authorId="0" shapeId="0">
      <text>
        <r>
          <rPr>
            <sz val="10"/>
            <rFont val="Arial"/>
            <family val="2"/>
          </rPr>
          <t>Ô chỉ tiêu có định dạng số. Đơn vị tính x 1 (hoặc %)
Dữ liệu động đầu vào hợp lệ khi chỉ được thêm dòng trên ô này.</t>
        </r>
      </text>
    </comment>
    <comment ref="P42" authorId="0" shapeId="0">
      <text>
        <r>
          <rPr>
            <sz val="10"/>
            <rFont val="Arial"/>
            <family val="2"/>
          </rPr>
          <t>Ô chỉ tiêu có định dạng số. Đơn vị tính x 1 (hoặc %)</t>
        </r>
      </text>
    </comment>
    <comment ref="Q42" authorId="0" shapeId="0">
      <text>
        <r>
          <rPr>
            <sz val="10"/>
            <rFont val="Arial"/>
            <family val="2"/>
          </rPr>
          <t>Ô chỉ tiêu có định dạng số. Đơn vị tính x 1 (hoặc %)</t>
        </r>
      </text>
    </comment>
    <comment ref="R42" authorId="0" shapeId="0">
      <text>
        <r>
          <rPr>
            <sz val="10"/>
            <rFont val="Arial"/>
            <family val="2"/>
          </rPr>
          <t>Ô chỉ tiêu có định dạng số. Đơn vị tính x 1 (hoặc %)</t>
        </r>
      </text>
    </comment>
    <comment ref="P44" authorId="0" shapeId="0">
      <text>
        <r>
          <rPr>
            <sz val="10"/>
            <rFont val="Arial"/>
            <family val="2"/>
          </rPr>
          <t>Ô chỉ tiêu có định dạng số. Đơn vị tính x 1 (hoặc %)</t>
        </r>
      </text>
    </comment>
    <comment ref="Q44" authorId="0" shapeId="0">
      <text>
        <r>
          <rPr>
            <sz val="10"/>
            <rFont val="Arial"/>
            <family val="2"/>
          </rPr>
          <t>Ô chỉ tiêu có định dạng số. Đơn vị tính x 1 (hoặc %)</t>
        </r>
      </text>
    </comment>
    <comment ref="R44" authorId="0" shapeId="0">
      <text>
        <r>
          <rPr>
            <sz val="10"/>
            <rFont val="Arial"/>
            <family val="2"/>
          </rPr>
          <t>Ô chỉ tiêu có định dạng số. Đơn vị tính x 1 (hoặc %)</t>
        </r>
      </text>
    </comment>
    <comment ref="M46" authorId="0" shapeId="0">
      <text>
        <r>
          <rPr>
            <sz val="10"/>
            <rFont val="Arial"/>
            <family val="2"/>
          </rPr>
          <t>Ô chỉ tiêu có định dạng ký tự
Dữ liệu động đầu vào hợp lệ khi chỉ được thêm dòng trên ô này.</t>
        </r>
      </text>
    </comment>
    <comment ref="N46" authorId="0" shapeId="0">
      <text>
        <r>
          <rPr>
            <sz val="10"/>
            <rFont val="Arial"/>
            <family val="2"/>
          </rPr>
          <t>Ô chỉ tiêu có định dạng ký tự
Dữ liệu động đầu vào hợp lệ khi chỉ được thêm dòng trên ô này.</t>
        </r>
      </text>
    </comment>
    <comment ref="O46" authorId="0" shapeId="0">
      <text>
        <r>
          <rPr>
            <sz val="10"/>
            <rFont val="Arial"/>
            <family val="2"/>
          </rPr>
          <t>Ô chỉ tiêu có định dạng ký tự
Dữ liệu động đầu vào hợp lệ khi chỉ được thêm dòng trên ô này.</t>
        </r>
      </text>
    </comment>
    <comment ref="P46" authorId="0" shapeId="0">
      <text>
        <r>
          <rPr>
            <sz val="10"/>
            <rFont val="Arial"/>
            <family val="2"/>
          </rPr>
          <t>Ô chỉ tiêu có định dạng số. Đơn vị tính x 1 (hoặc %)</t>
        </r>
      </text>
    </comment>
    <comment ref="Q46" authorId="0" shapeId="0">
      <text>
        <r>
          <rPr>
            <sz val="10"/>
            <rFont val="Arial"/>
            <family val="2"/>
          </rPr>
          <t>Ô chỉ tiêu có định dạng số. Đơn vị tính x 1 (hoặc %)</t>
        </r>
      </text>
    </comment>
    <comment ref="R46" authorId="0" shapeId="0">
      <text>
        <r>
          <rPr>
            <sz val="10"/>
            <rFont val="Arial"/>
            <family val="2"/>
          </rPr>
          <t>Ô chỉ tiêu có định dạng số. Đơn vị tính x 1 (hoặc %)</t>
        </r>
      </text>
    </comment>
    <comment ref="M48" authorId="0" shapeId="0">
      <text>
        <r>
          <rPr>
            <sz val="10"/>
            <rFont val="Arial"/>
            <family val="2"/>
          </rPr>
          <t>Ô chỉ tiêu có định dạng ký tự
Dữ liệu động đầu vào hợp lệ khi chỉ được thêm dòng trên ô này.</t>
        </r>
      </text>
    </comment>
    <comment ref="N48" authorId="0" shapeId="0">
      <text>
        <r>
          <rPr>
            <sz val="10"/>
            <rFont val="Arial"/>
            <family val="2"/>
          </rPr>
          <t>Ô chỉ tiêu có định dạng ký tự
Dữ liệu động đầu vào hợp lệ khi chỉ được thêm dòng trên ô này.</t>
        </r>
      </text>
    </comment>
    <comment ref="O48" authorId="0" shapeId="0">
      <text>
        <r>
          <rPr>
            <sz val="10"/>
            <rFont val="Arial"/>
            <family val="2"/>
          </rPr>
          <t>Ô chỉ tiêu có định dạng ký tự
Dữ liệu động đầu vào hợp lệ khi chỉ được thêm dòng trên ô này.</t>
        </r>
      </text>
    </comment>
    <comment ref="M50" authorId="0" shapeId="0">
      <text>
        <r>
          <rPr>
            <sz val="10"/>
            <rFont val="Arial"/>
            <family val="2"/>
          </rPr>
          <t>Ô chỉ tiêu có định dạng ký tự
Dữ liệu động đầu vào hợp lệ khi chỉ được thêm dòng trên ô này.</t>
        </r>
      </text>
    </comment>
    <comment ref="N50" authorId="0" shapeId="0">
      <text>
        <r>
          <rPr>
            <sz val="10"/>
            <rFont val="Arial"/>
            <family val="2"/>
          </rPr>
          <t>Ô chỉ tiêu có định dạng ký tự
Dữ liệu động đầu vào hợp lệ khi chỉ được thêm dòng trên ô này.</t>
        </r>
      </text>
    </comment>
    <comment ref="O50" authorId="0" shapeId="0">
      <text>
        <r>
          <rPr>
            <sz val="10"/>
            <rFont val="Arial"/>
            <family val="2"/>
          </rPr>
          <t>Ô chỉ tiêu có định dạng ký tự
Dữ liệu động đầu vào hợp lệ khi chỉ được thêm dòng trên ô này.</t>
        </r>
      </text>
    </comment>
    <comment ref="P50" authorId="0" shapeId="0">
      <text>
        <r>
          <rPr>
            <sz val="10"/>
            <rFont val="Arial"/>
            <family val="2"/>
          </rPr>
          <t>Ô chỉ tiêu có định dạng số. Đơn vị tính x 1 (hoặc %)
Dữ liệu động đầu vào hợp lệ khi chỉ được thêm dòng trên ô này.</t>
        </r>
      </text>
    </comment>
    <comment ref="Q50" authorId="0" shapeId="0">
      <text>
        <r>
          <rPr>
            <sz val="10"/>
            <rFont val="Arial"/>
            <family val="2"/>
          </rPr>
          <t>Ô chỉ tiêu có định dạng số. Đơn vị tính x 1 (hoặc %)
Dữ liệu động đầu vào hợp lệ khi chỉ được thêm dòng trên ô này.</t>
        </r>
      </text>
    </comment>
    <comment ref="R50" authorId="0" shapeId="0">
      <text>
        <r>
          <rPr>
            <sz val="10"/>
            <rFont val="Arial"/>
            <family val="2"/>
          </rPr>
          <t>Ô chỉ tiêu có định dạng số. Đơn vị tính x 1 (hoặc %)
Dữ liệu động đầu vào hợp lệ khi chỉ được thêm dòng trên ô này.</t>
        </r>
      </text>
    </comment>
    <comment ref="P52" authorId="0" shapeId="0">
      <text>
        <r>
          <rPr>
            <sz val="10"/>
            <rFont val="Arial"/>
            <family val="2"/>
          </rPr>
          <t>Ô chỉ tiêu có định dạng số. Đơn vị tính x 1 (hoặc %)</t>
        </r>
      </text>
    </comment>
    <comment ref="Q52" authorId="0" shapeId="0">
      <text>
        <r>
          <rPr>
            <sz val="10"/>
            <rFont val="Arial"/>
            <family val="2"/>
          </rPr>
          <t>Ô chỉ tiêu có định dạng số. Đơn vị tính x 1 (hoặc %)</t>
        </r>
      </text>
    </comment>
    <comment ref="R52" authorId="0" shapeId="0">
      <text>
        <r>
          <rPr>
            <sz val="10"/>
            <rFont val="Arial"/>
            <family val="2"/>
          </rPr>
          <t>Ô chỉ tiêu có định dạng số. Đơn vị tính x 1 (hoặc %)</t>
        </r>
      </text>
    </comment>
    <comment ref="P53" authorId="0" shapeId="0">
      <text>
        <r>
          <rPr>
            <sz val="10"/>
            <rFont val="Arial"/>
            <family val="2"/>
          </rPr>
          <t>Ô chỉ tiêu có định dạng số. Đơn vị tính x 1 (hoặc %)</t>
        </r>
      </text>
    </comment>
    <comment ref="Q53" authorId="0" shapeId="0">
      <text>
        <r>
          <rPr>
            <sz val="10"/>
            <rFont val="Arial"/>
            <family val="2"/>
          </rPr>
          <t>Ô chỉ tiêu có định dạng số. Đơn vị tính x 1 (hoặc %)</t>
        </r>
      </text>
    </comment>
    <comment ref="R53" authorId="0" shapeId="0">
      <text>
        <r>
          <rPr>
            <sz val="10"/>
            <rFont val="Arial"/>
            <family val="2"/>
          </rPr>
          <t>Ô chỉ tiêu có định dạng số. Đơn vị tính x 1 (hoặc %)</t>
        </r>
      </text>
    </comment>
    <comment ref="P54" authorId="0" shapeId="0">
      <text>
        <r>
          <rPr>
            <sz val="10"/>
            <rFont val="Arial"/>
            <family val="2"/>
          </rPr>
          <t>Ô chỉ tiêu có định dạng số. Đơn vị tính x 1 (hoặc %)</t>
        </r>
      </text>
    </comment>
    <comment ref="Q54" authorId="0" shapeId="0">
      <text>
        <r>
          <rPr>
            <sz val="10"/>
            <rFont val="Arial"/>
            <family val="2"/>
          </rPr>
          <t>Ô chỉ tiêu có định dạng số. Đơn vị tính x 1 (hoặc %)</t>
        </r>
      </text>
    </comment>
    <comment ref="R54" authorId="0" shapeId="0">
      <text>
        <r>
          <rPr>
            <sz val="10"/>
            <rFont val="Arial"/>
            <family val="2"/>
          </rPr>
          <t>Ô chỉ tiêu có định dạng số. Đơn vị tính x 1 (hoặc %)</t>
        </r>
      </text>
    </comment>
  </commentList>
</comments>
</file>

<file path=xl/comments2.xml><?xml version="1.0" encoding="utf-8"?>
<comments xmlns="http://schemas.openxmlformats.org/spreadsheetml/2006/main">
  <authors>
    <author/>
  </authors>
  <commentList>
    <comment ref="N14" authorId="0" shapeId="0">
      <text>
        <r>
          <rPr>
            <sz val="10"/>
            <rFont val="Arial"/>
            <family val="2"/>
          </rPr>
          <t>Ô chỉ tiêu có định dạng số. Đơn vị tính x 1 (hoặc %)</t>
        </r>
      </text>
    </comment>
    <comment ref="O14" authorId="0" shapeId="0">
      <text>
        <r>
          <rPr>
            <sz val="10"/>
            <rFont val="Arial"/>
            <family val="2"/>
          </rPr>
          <t>Ô chỉ tiêu có định dạng số. Đơn vị tính x 1 (hoặc %)</t>
        </r>
      </text>
    </comment>
    <comment ref="P14" authorId="0" shapeId="0">
      <text>
        <r>
          <rPr>
            <sz val="10"/>
            <rFont val="Arial"/>
            <family val="2"/>
          </rPr>
          <t>Ô chỉ tiêu có định dạng số. Đơn vị tính x 1 (hoặc %)</t>
        </r>
      </text>
    </comment>
    <comment ref="N15" authorId="0" shapeId="0">
      <text>
        <r>
          <rPr>
            <sz val="10"/>
            <rFont val="Arial"/>
            <family val="2"/>
          </rPr>
          <t>Ô chỉ tiêu có định dạng số. Đơn vị tính x 1 (hoặc %)</t>
        </r>
      </text>
    </comment>
    <comment ref="O15" authorId="0" shapeId="0">
      <text>
        <r>
          <rPr>
            <sz val="10"/>
            <rFont val="Arial"/>
            <family val="2"/>
          </rPr>
          <t>Ô chỉ tiêu có định dạng số. Đơn vị tính x 1 (hoặc %)</t>
        </r>
      </text>
    </comment>
    <comment ref="P15" authorId="0" shapeId="0">
      <text>
        <r>
          <rPr>
            <sz val="10"/>
            <rFont val="Arial"/>
            <family val="2"/>
          </rPr>
          <t>Ô chỉ tiêu có định dạng số. Đơn vị tính x 1 (hoặc %)</t>
        </r>
      </text>
    </comment>
    <comment ref="K17" authorId="0" shapeId="0">
      <text>
        <r>
          <rPr>
            <sz val="10"/>
            <rFont val="Arial"/>
            <family val="2"/>
          </rPr>
          <t>Ô chỉ tiêu có định dạng ký tự
Dữ liệu động đầu vào hợp lệ khi chỉ được thêm dòng trên ô này.</t>
        </r>
      </text>
    </comment>
    <comment ref="L17" authorId="0" shapeId="0">
      <text>
        <r>
          <rPr>
            <sz val="10"/>
            <rFont val="Arial"/>
            <family val="2"/>
          </rPr>
          <t>Ô chỉ tiêu có định dạng ký tự
Dữ liệu động đầu vào hợp lệ khi chỉ được thêm dòng trên ô này.</t>
        </r>
      </text>
    </comment>
    <comment ref="M17" authorId="0" shapeId="0">
      <text>
        <r>
          <rPr>
            <sz val="10"/>
            <rFont val="Arial"/>
            <family val="2"/>
          </rPr>
          <t>Ô chỉ tiêu có định dạng ký tự
Dữ liệu động đầu vào hợp lệ khi chỉ được thêm dòng trên ô này.</t>
        </r>
      </text>
    </comment>
    <comment ref="N17" authorId="0" shapeId="0">
      <text>
        <r>
          <rPr>
            <sz val="10"/>
            <rFont val="Arial"/>
            <family val="2"/>
          </rPr>
          <t>Ô chỉ tiêu có định dạng số. Đơn vị tính x 1 (hoặc %)
Dữ liệu động đầu vào hợp lệ khi chỉ được thêm dòng trên ô này.</t>
        </r>
      </text>
    </comment>
    <comment ref="O17" authorId="0" shapeId="0">
      <text>
        <r>
          <rPr>
            <sz val="10"/>
            <rFont val="Arial"/>
            <family val="2"/>
          </rPr>
          <t>Ô chỉ tiêu có định dạng số. Đơn vị tính x 1 (hoặc %)
Dữ liệu động đầu vào hợp lệ khi chỉ được thêm dòng trên ô này.</t>
        </r>
      </text>
    </comment>
    <comment ref="P17" authorId="0" shapeId="0">
      <text>
        <r>
          <rPr>
            <sz val="10"/>
            <rFont val="Arial"/>
            <family val="2"/>
          </rPr>
          <t>Ô chỉ tiêu có định dạng số. Đơn vị tính x 1 (hoặc %)
Dữ liệu động đầu vào hợp lệ khi chỉ được thêm dòng trên ô này.</t>
        </r>
      </text>
    </comment>
    <comment ref="K19" authorId="0" shapeId="0">
      <text>
        <r>
          <rPr>
            <sz val="10"/>
            <rFont val="Arial"/>
            <family val="2"/>
          </rPr>
          <t>Ô chỉ tiêu có định dạng ký tự
Dữ liệu động đầu vào hợp lệ khi chỉ được thêm dòng trên ô này.</t>
        </r>
      </text>
    </comment>
    <comment ref="L19" authorId="0" shapeId="0">
      <text>
        <r>
          <rPr>
            <sz val="10"/>
            <rFont val="Arial"/>
            <family val="2"/>
          </rPr>
          <t>Ô chỉ tiêu có định dạng ký tự
Dữ liệu động đầu vào hợp lệ khi chỉ được thêm dòng trên ô này.</t>
        </r>
      </text>
    </comment>
    <comment ref="M19" authorId="0" shapeId="0">
      <text>
        <r>
          <rPr>
            <sz val="10"/>
            <rFont val="Arial"/>
            <family val="2"/>
          </rPr>
          <t>Ô chỉ tiêu có định dạng ký tự
Dữ liệu động đầu vào hợp lệ khi chỉ được thêm dòng trên ô này.</t>
        </r>
      </text>
    </comment>
    <comment ref="N19" authorId="0" shapeId="0">
      <text>
        <r>
          <rPr>
            <sz val="10"/>
            <rFont val="Arial"/>
            <family val="2"/>
          </rPr>
          <t>Ô chỉ tiêu có định dạng số. Đơn vị tính x 1 (hoặc %)
Dữ liệu động đầu vào hợp lệ khi chỉ được thêm dòng trên ô này.</t>
        </r>
      </text>
    </comment>
    <comment ref="O19" authorId="0" shapeId="0">
      <text>
        <r>
          <rPr>
            <sz val="10"/>
            <rFont val="Arial"/>
            <family val="2"/>
          </rPr>
          <t>Ô chỉ tiêu có định dạng số. Đơn vị tính x 1 (hoặc %)
Dữ liệu động đầu vào hợp lệ khi chỉ được thêm dòng trên ô này.</t>
        </r>
      </text>
    </comment>
    <comment ref="P19" authorId="0" shapeId="0">
      <text>
        <r>
          <rPr>
            <sz val="10"/>
            <rFont val="Arial"/>
            <family val="2"/>
          </rPr>
          <t>Ô chỉ tiêu có định dạng số. Đơn vị tính x 1 (hoặc %)
Dữ liệu động đầu vào hợp lệ khi chỉ được thêm dòng trên ô này.</t>
        </r>
      </text>
    </comment>
    <comment ref="K21" authorId="0" shapeId="0">
      <text>
        <r>
          <rPr>
            <sz val="10"/>
            <rFont val="Arial"/>
            <family val="2"/>
          </rPr>
          <t>Ô chỉ tiêu có định dạng ký tự
Dữ liệu động đầu vào hợp lệ khi chỉ được thêm dòng trên ô này.</t>
        </r>
      </text>
    </comment>
    <comment ref="L21" authorId="0" shapeId="0">
      <text>
        <r>
          <rPr>
            <sz val="10"/>
            <rFont val="Arial"/>
            <family val="2"/>
          </rPr>
          <t>Ô chỉ tiêu có định dạng ký tự
Dữ liệu động đầu vào hợp lệ khi chỉ được thêm dòng trên ô này.</t>
        </r>
      </text>
    </comment>
    <comment ref="M21" authorId="0" shapeId="0">
      <text>
        <r>
          <rPr>
            <sz val="10"/>
            <rFont val="Arial"/>
            <family val="2"/>
          </rPr>
          <t>Ô chỉ tiêu có định dạng ký tự
Dữ liệu động đầu vào hợp lệ khi chỉ được thêm dòng trên ô này.</t>
        </r>
      </text>
    </comment>
    <comment ref="N21" authorId="0" shapeId="0">
      <text>
        <r>
          <rPr>
            <sz val="10"/>
            <rFont val="Arial"/>
            <family val="2"/>
          </rPr>
          <t>Ô chỉ tiêu có định dạng số. Đơn vị tính x 1 (hoặc %)</t>
        </r>
      </text>
    </comment>
    <comment ref="O21" authorId="0" shapeId="0">
      <text>
        <r>
          <rPr>
            <sz val="10"/>
            <rFont val="Arial"/>
            <family val="2"/>
          </rPr>
          <t>Ô chỉ tiêu có định dạng số. Đơn vị tính x 1 (hoặc %)</t>
        </r>
      </text>
    </comment>
    <comment ref="P21" authorId="0" shapeId="0">
      <text>
        <r>
          <rPr>
            <sz val="10"/>
            <rFont val="Arial"/>
            <family val="2"/>
          </rPr>
          <t>Ô chỉ tiêu có định dạng số. Đơn vị tính x 1 (hoặc %)</t>
        </r>
      </text>
    </comment>
    <comment ref="K23" authorId="0" shapeId="0">
      <text>
        <r>
          <rPr>
            <sz val="10"/>
            <rFont val="Arial"/>
            <family val="2"/>
          </rPr>
          <t>Ô chỉ tiêu có định dạng ký tự
Dữ liệu động đầu vào hợp lệ khi chỉ được thêm dòng trên ô này.</t>
        </r>
      </text>
    </comment>
    <comment ref="L23" authorId="0" shapeId="0">
      <text>
        <r>
          <rPr>
            <sz val="10"/>
            <rFont val="Arial"/>
            <family val="2"/>
          </rPr>
          <t>Ô chỉ tiêu có định dạng ký tự
Dữ liệu động đầu vào hợp lệ khi chỉ được thêm dòng trên ô này.</t>
        </r>
      </text>
    </comment>
    <comment ref="M23" authorId="0" shapeId="0">
      <text>
        <r>
          <rPr>
            <sz val="10"/>
            <rFont val="Arial"/>
            <family val="2"/>
          </rPr>
          <t>Ô chỉ tiêu có định dạng ký tự
Dữ liệu động đầu vào hợp lệ khi chỉ được thêm dòng trên ô này.</t>
        </r>
      </text>
    </comment>
    <comment ref="N23" authorId="0" shapeId="0">
      <text>
        <r>
          <rPr>
            <sz val="10"/>
            <rFont val="Arial"/>
            <family val="2"/>
          </rPr>
          <t>Ô chỉ tiêu có định dạng số. Đơn vị tính x 1 (hoặc %)
Dữ liệu động đầu vào hợp lệ khi chỉ được thêm dòng trên ô này.</t>
        </r>
      </text>
    </comment>
    <comment ref="O23" authorId="0" shapeId="0">
      <text>
        <r>
          <rPr>
            <sz val="10"/>
            <rFont val="Arial"/>
            <family val="2"/>
          </rPr>
          <t>Ô chỉ tiêu có định dạng số. Đơn vị tính x 1 (hoặc %)
Dữ liệu động đầu vào hợp lệ khi chỉ được thêm dòng trên ô này.</t>
        </r>
      </text>
    </comment>
    <comment ref="P23" authorId="0" shapeId="0">
      <text>
        <r>
          <rPr>
            <sz val="10"/>
            <rFont val="Arial"/>
            <family val="2"/>
          </rPr>
          <t>Ô chỉ tiêu có định dạng số. Đơn vị tính x 1 (hoặc %)
Dữ liệu động đầu vào hợp lệ khi chỉ được thêm dòng trên ô này.</t>
        </r>
      </text>
    </comment>
    <comment ref="N24" authorId="0" shapeId="0">
      <text>
        <r>
          <rPr>
            <sz val="10"/>
            <rFont val="Arial"/>
            <family val="2"/>
          </rPr>
          <t>Ô chỉ tiêu có định dạng số. Đơn vị tính x 1 (hoặc %)</t>
        </r>
      </text>
    </comment>
    <comment ref="O24" authorId="0" shapeId="0">
      <text>
        <r>
          <rPr>
            <sz val="10"/>
            <rFont val="Arial"/>
            <family val="2"/>
          </rPr>
          <t>Ô chỉ tiêu có định dạng số. Đơn vị tính x 1 (hoặc %)</t>
        </r>
      </text>
    </comment>
    <comment ref="P24" authorId="0" shapeId="0">
      <text>
        <r>
          <rPr>
            <sz val="10"/>
            <rFont val="Arial"/>
            <family val="2"/>
          </rPr>
          <t>Ô chỉ tiêu có định dạng số. Đơn vị tính x 1 (hoặc %)</t>
        </r>
      </text>
    </comment>
    <comment ref="K26" authorId="0" shapeId="0">
      <text>
        <r>
          <rPr>
            <sz val="10"/>
            <rFont val="Arial"/>
            <family val="2"/>
          </rPr>
          <t>Ô chỉ tiêu có định dạng ký tự
Dữ liệu động đầu vào hợp lệ khi chỉ được thêm dòng trên ô này.</t>
        </r>
      </text>
    </comment>
    <comment ref="L26" authorId="0" shapeId="0">
      <text>
        <r>
          <rPr>
            <sz val="10"/>
            <rFont val="Arial"/>
            <family val="2"/>
          </rPr>
          <t>Ô chỉ tiêu có định dạng ký tự
Dữ liệu động đầu vào hợp lệ khi chỉ được thêm dòng trên ô này.</t>
        </r>
      </text>
    </comment>
    <comment ref="M26" authorId="0" shapeId="0">
      <text>
        <r>
          <rPr>
            <sz val="10"/>
            <rFont val="Arial"/>
            <family val="2"/>
          </rPr>
          <t>Ô chỉ tiêu có định dạng ký tự
Dữ liệu động đầu vào hợp lệ khi chỉ được thêm dòng trên ô này.</t>
        </r>
      </text>
    </comment>
    <comment ref="N26" authorId="0" shapeId="0">
      <text>
        <r>
          <rPr>
            <sz val="10"/>
            <rFont val="Arial"/>
            <family val="2"/>
          </rPr>
          <t>Ô chỉ tiêu có định dạng số. Đơn vị tính x 1 (hoặc %)
Dữ liệu động đầu vào hợp lệ khi chỉ được thêm dòng trên ô này.</t>
        </r>
      </text>
    </comment>
    <comment ref="O26" authorId="0" shapeId="0">
      <text>
        <r>
          <rPr>
            <sz val="10"/>
            <rFont val="Arial"/>
            <family val="2"/>
          </rPr>
          <t>Ô chỉ tiêu có định dạng số. Đơn vị tính x 1 (hoặc %)
Dữ liệu động đầu vào hợp lệ khi chỉ được thêm dòng trên ô này.</t>
        </r>
      </text>
    </comment>
    <comment ref="P26" authorId="0" shapeId="0">
      <text>
        <r>
          <rPr>
            <sz val="10"/>
            <rFont val="Arial"/>
            <family val="2"/>
          </rPr>
          <t>Ô chỉ tiêu có định dạng số. Đơn vị tính x 1 (hoặc %)
Dữ liệu động đầu vào hợp lệ khi chỉ được thêm dòng trên ô này.</t>
        </r>
      </text>
    </comment>
    <comment ref="K28" authorId="0" shapeId="0">
      <text>
        <r>
          <rPr>
            <sz val="10"/>
            <rFont val="Arial"/>
            <family val="2"/>
          </rPr>
          <t>Ô chỉ tiêu có định dạng ký tự
Dữ liệu động đầu vào hợp lệ khi chỉ được thêm dòng trên ô này.</t>
        </r>
      </text>
    </comment>
    <comment ref="L28" authorId="0" shapeId="0">
      <text>
        <r>
          <rPr>
            <sz val="10"/>
            <rFont val="Arial"/>
            <family val="2"/>
          </rPr>
          <t>Ô chỉ tiêu có định dạng ký tự
Dữ liệu động đầu vào hợp lệ khi chỉ được thêm dòng trên ô này.</t>
        </r>
      </text>
    </comment>
    <comment ref="M28" authorId="0" shapeId="0">
      <text>
        <r>
          <rPr>
            <sz val="10"/>
            <rFont val="Arial"/>
            <family val="2"/>
          </rPr>
          <t>Ô chỉ tiêu có định dạng ký tự
Dữ liệu động đầu vào hợp lệ khi chỉ được thêm dòng trên ô này.</t>
        </r>
      </text>
    </comment>
    <comment ref="N28" authorId="0" shapeId="0">
      <text>
        <r>
          <rPr>
            <sz val="10"/>
            <rFont val="Arial"/>
            <family val="2"/>
          </rPr>
          <t>Ô chỉ tiêu có định dạng số. Đơn vị tính x 1 (hoặc %)
Dữ liệu động đầu vào hợp lệ khi chỉ được thêm dòng trên ô này.</t>
        </r>
      </text>
    </comment>
    <comment ref="O28" authorId="0" shapeId="0">
      <text>
        <r>
          <rPr>
            <sz val="10"/>
            <rFont val="Arial"/>
            <family val="2"/>
          </rPr>
          <t>Ô chỉ tiêu có định dạng số. Đơn vị tính x 1 (hoặc %)
Dữ liệu động đầu vào hợp lệ khi chỉ được thêm dòng trên ô này.</t>
        </r>
      </text>
    </comment>
    <comment ref="P28" authorId="0" shapeId="0">
      <text>
        <r>
          <rPr>
            <sz val="10"/>
            <rFont val="Arial"/>
            <family val="2"/>
          </rPr>
          <t>Ô chỉ tiêu có định dạng số. Đơn vị tính x 1 (hoặc %)
Dữ liệu động đầu vào hợp lệ khi chỉ được thêm dòng trên ô này.</t>
        </r>
      </text>
    </comment>
    <comment ref="K30" authorId="0" shapeId="0">
      <text>
        <r>
          <rPr>
            <sz val="10"/>
            <rFont val="Arial"/>
            <family val="2"/>
          </rPr>
          <t>Ô chỉ tiêu có định dạng ký tự
Dữ liệu động đầu vào hợp lệ khi chỉ được thêm dòng trên ô này.</t>
        </r>
      </text>
    </comment>
    <comment ref="L30" authorId="0" shapeId="0">
      <text>
        <r>
          <rPr>
            <sz val="10"/>
            <rFont val="Arial"/>
            <family val="2"/>
          </rPr>
          <t>Ô chỉ tiêu có định dạng ký tự
Dữ liệu động đầu vào hợp lệ khi chỉ được thêm dòng trên ô này.</t>
        </r>
      </text>
    </comment>
    <comment ref="M30" authorId="0" shapeId="0">
      <text>
        <r>
          <rPr>
            <sz val="10"/>
            <rFont val="Arial"/>
            <family val="2"/>
          </rPr>
          <t>Ô chỉ tiêu có định dạng ký tự
Dữ liệu động đầu vào hợp lệ khi chỉ được thêm dòng trên ô này.</t>
        </r>
      </text>
    </comment>
    <comment ref="N30" authorId="0" shapeId="0">
      <text>
        <r>
          <rPr>
            <sz val="10"/>
            <rFont val="Arial"/>
            <family val="2"/>
          </rPr>
          <t>Ô chỉ tiêu có định dạng số. Đơn vị tính x 1 (hoặc %)</t>
        </r>
      </text>
    </comment>
    <comment ref="O30" authorId="0" shapeId="0">
      <text>
        <r>
          <rPr>
            <sz val="10"/>
            <rFont val="Arial"/>
            <family val="2"/>
          </rPr>
          <t>Ô chỉ tiêu có định dạng số. Đơn vị tính x 1 (hoặc %)</t>
        </r>
      </text>
    </comment>
    <comment ref="P30" authorId="0" shapeId="0">
      <text>
        <r>
          <rPr>
            <sz val="10"/>
            <rFont val="Arial"/>
            <family val="2"/>
          </rPr>
          <t>Ô chỉ tiêu có định dạng số. Đơn vị tính x 1 (hoặc %)</t>
        </r>
      </text>
    </comment>
    <comment ref="K32" authorId="0" shapeId="0">
      <text>
        <r>
          <rPr>
            <sz val="10"/>
            <rFont val="Arial"/>
            <family val="2"/>
          </rPr>
          <t>Ô chỉ tiêu có định dạng ký tự
Dữ liệu động đầu vào hợp lệ khi chỉ được thêm dòng trên ô này.</t>
        </r>
      </text>
    </comment>
    <comment ref="L32" authorId="0" shapeId="0">
      <text>
        <r>
          <rPr>
            <sz val="10"/>
            <rFont val="Arial"/>
            <family val="2"/>
          </rPr>
          <t>Ô chỉ tiêu có định dạng ký tự
Dữ liệu động đầu vào hợp lệ khi chỉ được thêm dòng trên ô này.</t>
        </r>
      </text>
    </comment>
    <comment ref="M32" authorId="0" shapeId="0">
      <text>
        <r>
          <rPr>
            <sz val="10"/>
            <rFont val="Arial"/>
            <family val="2"/>
          </rPr>
          <t>Ô chỉ tiêu có định dạng ký tự
Dữ liệu động đầu vào hợp lệ khi chỉ được thêm dòng trên ô này.</t>
        </r>
      </text>
    </comment>
    <comment ref="N32" authorId="0" shapeId="0">
      <text>
        <r>
          <rPr>
            <sz val="10"/>
            <rFont val="Arial"/>
            <family val="2"/>
          </rPr>
          <t>Ô chỉ tiêu có định dạng số. Đơn vị tính x 1 (hoặc %)</t>
        </r>
      </text>
    </comment>
    <comment ref="O32" authorId="0" shapeId="0">
      <text>
        <r>
          <rPr>
            <sz val="10"/>
            <rFont val="Arial"/>
            <family val="2"/>
          </rPr>
          <t>Ô chỉ tiêu có định dạng số. Đơn vị tính x 1 (hoặc %)</t>
        </r>
      </text>
    </comment>
    <comment ref="P32" authorId="0" shapeId="0">
      <text>
        <r>
          <rPr>
            <sz val="10"/>
            <rFont val="Arial"/>
            <family val="2"/>
          </rPr>
          <t>Ô chỉ tiêu có định dạng số. Đơn vị tính x 1 (hoặc %)</t>
        </r>
      </text>
    </comment>
    <comment ref="K34" authorId="0" shapeId="0">
      <text>
        <r>
          <rPr>
            <sz val="10"/>
            <rFont val="Arial"/>
            <family val="2"/>
          </rPr>
          <t>Ô chỉ tiêu có định dạng ký tự
Dữ liệu động đầu vào hợp lệ khi chỉ được thêm dòng trên ô này.</t>
        </r>
      </text>
    </comment>
    <comment ref="L34" authorId="0" shapeId="0">
      <text>
        <r>
          <rPr>
            <sz val="10"/>
            <rFont val="Arial"/>
            <family val="2"/>
          </rPr>
          <t>Ô chỉ tiêu có định dạng ký tự
Dữ liệu động đầu vào hợp lệ khi chỉ được thêm dòng trên ô này.</t>
        </r>
      </text>
    </comment>
    <comment ref="M34" authorId="0" shapeId="0">
      <text>
        <r>
          <rPr>
            <sz val="10"/>
            <rFont val="Arial"/>
            <family val="2"/>
          </rPr>
          <t>Ô chỉ tiêu có định dạng ký tự
Dữ liệu động đầu vào hợp lệ khi chỉ được thêm dòng trên ô này.</t>
        </r>
      </text>
    </comment>
    <comment ref="N34" authorId="0" shapeId="0">
      <text>
        <r>
          <rPr>
            <sz val="10"/>
            <rFont val="Arial"/>
            <family val="2"/>
          </rPr>
          <t>Ô chỉ tiêu có định dạng số. Đơn vị tính x 1 (hoặc %)
Dữ liệu động đầu vào hợp lệ khi chỉ được thêm dòng trên ô này.</t>
        </r>
      </text>
    </comment>
    <comment ref="O34" authorId="0" shapeId="0">
      <text>
        <r>
          <rPr>
            <sz val="10"/>
            <rFont val="Arial"/>
            <family val="2"/>
          </rPr>
          <t>Ô chỉ tiêu có định dạng số. Đơn vị tính x 1 (hoặc %)
Dữ liệu động đầu vào hợp lệ khi chỉ được thêm dòng trên ô này.</t>
        </r>
      </text>
    </comment>
    <comment ref="P34" authorId="0" shapeId="0">
      <text>
        <r>
          <rPr>
            <sz val="10"/>
            <rFont val="Arial"/>
            <family val="2"/>
          </rPr>
          <t>Ô chỉ tiêu có định dạng số. Đơn vị tính x 1 (hoặc %)
Dữ liệu động đầu vào hợp lệ khi chỉ được thêm dòng trên ô này.</t>
        </r>
      </text>
    </comment>
    <comment ref="K36" authorId="0" shapeId="0">
      <text>
        <r>
          <rPr>
            <sz val="10"/>
            <rFont val="Arial"/>
            <family val="2"/>
          </rPr>
          <t>Ô chỉ tiêu có định dạng ký tự
Dữ liệu động đầu vào hợp lệ khi chỉ được thêm dòng trên ô này.</t>
        </r>
      </text>
    </comment>
    <comment ref="L36" authorId="0" shapeId="0">
      <text>
        <r>
          <rPr>
            <sz val="10"/>
            <rFont val="Arial"/>
            <family val="2"/>
          </rPr>
          <t>Ô chỉ tiêu có định dạng ký tự
Dữ liệu động đầu vào hợp lệ khi chỉ được thêm dòng trên ô này.</t>
        </r>
      </text>
    </comment>
    <comment ref="M36" authorId="0" shapeId="0">
      <text>
        <r>
          <rPr>
            <sz val="10"/>
            <rFont val="Arial"/>
            <family val="2"/>
          </rPr>
          <t>Ô chỉ tiêu có định dạng ký tự
Dữ liệu động đầu vào hợp lệ khi chỉ được thêm dòng trên ô này.</t>
        </r>
      </text>
    </comment>
    <comment ref="K38" authorId="0" shapeId="0">
      <text>
        <r>
          <rPr>
            <sz val="10"/>
            <rFont val="Arial"/>
            <family val="2"/>
          </rPr>
          <t>Ô chỉ tiêu có định dạng ký tự
Dữ liệu động đầu vào hợp lệ khi chỉ được thêm dòng trên ô này.</t>
        </r>
      </text>
    </comment>
    <comment ref="L38" authorId="0" shapeId="0">
      <text>
        <r>
          <rPr>
            <sz val="10"/>
            <rFont val="Arial"/>
            <family val="2"/>
          </rPr>
          <t>Ô chỉ tiêu có định dạng ký tự
Dữ liệu động đầu vào hợp lệ khi chỉ được thêm dòng trên ô này.</t>
        </r>
      </text>
    </comment>
    <comment ref="M38" authorId="0" shapeId="0">
      <text>
        <r>
          <rPr>
            <sz val="10"/>
            <rFont val="Arial"/>
            <family val="2"/>
          </rPr>
          <t>Ô chỉ tiêu có định dạng ký tự
Dữ liệu động đầu vào hợp lệ khi chỉ được thêm dòng trên ô này.</t>
        </r>
      </text>
    </comment>
    <comment ref="N38" authorId="0" shapeId="0">
      <text>
        <r>
          <rPr>
            <sz val="10"/>
            <rFont val="Arial"/>
            <family val="2"/>
          </rPr>
          <t>Ô chỉ tiêu có định dạng số. Đơn vị tính x 1 (hoặc %)
Dữ liệu động đầu vào hợp lệ khi chỉ được thêm dòng trên ô này.</t>
        </r>
      </text>
    </comment>
    <comment ref="O38" authorId="0" shapeId="0">
      <text>
        <r>
          <rPr>
            <sz val="10"/>
            <rFont val="Arial"/>
            <family val="2"/>
          </rPr>
          <t>Ô chỉ tiêu có định dạng số. Đơn vị tính x 1 (hoặc %)
Dữ liệu động đầu vào hợp lệ khi chỉ được thêm dòng trên ô này.</t>
        </r>
      </text>
    </comment>
    <comment ref="P38" authorId="0" shapeId="0">
      <text>
        <r>
          <rPr>
            <sz val="10"/>
            <rFont val="Arial"/>
            <family val="2"/>
          </rPr>
          <t>Ô chỉ tiêu có định dạng số. Đơn vị tính x 1 (hoặc %)
Dữ liệu động đầu vào hợp lệ khi chỉ được thêm dòng trên ô này.</t>
        </r>
      </text>
    </comment>
    <comment ref="K40" authorId="0" shapeId="0">
      <text>
        <r>
          <rPr>
            <sz val="10"/>
            <rFont val="Arial"/>
            <family val="2"/>
          </rPr>
          <t>Ô chỉ tiêu có định dạng ký tự
Dữ liệu động đầu vào hợp lệ khi chỉ được thêm dòng trên ô này.</t>
        </r>
      </text>
    </comment>
    <comment ref="L40" authorId="0" shapeId="0">
      <text>
        <r>
          <rPr>
            <sz val="10"/>
            <rFont val="Arial"/>
            <family val="2"/>
          </rPr>
          <t>Ô chỉ tiêu có định dạng ký tự
Dữ liệu động đầu vào hợp lệ khi chỉ được thêm dòng trên ô này.</t>
        </r>
      </text>
    </comment>
    <comment ref="M40" authorId="0" shapeId="0">
      <text>
        <r>
          <rPr>
            <sz val="10"/>
            <rFont val="Arial"/>
            <family val="2"/>
          </rPr>
          <t>Ô chỉ tiêu có định dạng ký tự
Dữ liệu động đầu vào hợp lệ khi chỉ được thêm dòng trên ô này.</t>
        </r>
      </text>
    </comment>
    <comment ref="N40" authorId="0" shapeId="0">
      <text>
        <r>
          <rPr>
            <sz val="10"/>
            <rFont val="Arial"/>
            <family val="2"/>
          </rPr>
          <t>Ô chỉ tiêu có định dạng số. Đơn vị tính x 1 (hoặc %)
Dữ liệu động đầu vào hợp lệ khi chỉ được thêm dòng trên ô này.</t>
        </r>
      </text>
    </comment>
    <comment ref="O40" authorId="0" shapeId="0">
      <text>
        <r>
          <rPr>
            <sz val="10"/>
            <rFont val="Arial"/>
            <family val="2"/>
          </rPr>
          <t>Ô chỉ tiêu có định dạng số. Đơn vị tính x 1 (hoặc %)
Dữ liệu động đầu vào hợp lệ khi chỉ được thêm dòng trên ô này.</t>
        </r>
      </text>
    </comment>
    <comment ref="P40" authorId="0" shapeId="0">
      <text>
        <r>
          <rPr>
            <sz val="10"/>
            <rFont val="Arial"/>
            <family val="2"/>
          </rPr>
          <t>Ô chỉ tiêu có định dạng số. Đơn vị tính x 1 (hoặc %)
Dữ liệu động đầu vào hợp lệ khi chỉ được thêm dòng trên ô này.</t>
        </r>
      </text>
    </comment>
    <comment ref="K42" authorId="0" shapeId="0">
      <text>
        <r>
          <rPr>
            <sz val="10"/>
            <rFont val="Arial"/>
            <family val="2"/>
          </rPr>
          <t>Ô chỉ tiêu có định dạng ký tự
Dữ liệu động đầu vào hợp lệ khi chỉ được thêm dòng trên ô này.</t>
        </r>
      </text>
    </comment>
    <comment ref="L42" authorId="0" shapeId="0">
      <text>
        <r>
          <rPr>
            <sz val="10"/>
            <rFont val="Arial"/>
            <family val="2"/>
          </rPr>
          <t>Ô chỉ tiêu có định dạng ký tự
Dữ liệu động đầu vào hợp lệ khi chỉ được thêm dòng trên ô này.</t>
        </r>
      </text>
    </comment>
    <comment ref="M42" authorId="0" shapeId="0">
      <text>
        <r>
          <rPr>
            <sz val="10"/>
            <rFont val="Arial"/>
            <family val="2"/>
          </rPr>
          <t>Ô chỉ tiêu có định dạng ký tự
Dữ liệu động đầu vào hợp lệ khi chỉ được thêm dòng trên ô này.</t>
        </r>
      </text>
    </comment>
    <comment ref="N42" authorId="0" shapeId="0">
      <text>
        <r>
          <rPr>
            <sz val="10"/>
            <rFont val="Arial"/>
            <family val="2"/>
          </rPr>
          <t>Ô chỉ tiêu có định dạng số. Đơn vị tính x 1 (hoặc %)
Dữ liệu động đầu vào hợp lệ khi chỉ được thêm dòng trên ô này.</t>
        </r>
      </text>
    </comment>
    <comment ref="O42" authorId="0" shapeId="0">
      <text>
        <r>
          <rPr>
            <sz val="10"/>
            <rFont val="Arial"/>
            <family val="2"/>
          </rPr>
          <t>Ô chỉ tiêu có định dạng số. Đơn vị tính x 1 (hoặc %)
Dữ liệu động đầu vào hợp lệ khi chỉ được thêm dòng trên ô này.</t>
        </r>
      </text>
    </comment>
    <comment ref="P42" authorId="0" shapeId="0">
      <text>
        <r>
          <rPr>
            <sz val="10"/>
            <rFont val="Arial"/>
            <family val="2"/>
          </rPr>
          <t>Ô chỉ tiêu có định dạng số. Đơn vị tính x 1 (hoặc %)
Dữ liệu động đầu vào hợp lệ khi chỉ được thêm dòng trên ô này.</t>
        </r>
      </text>
    </comment>
    <comment ref="K44" authorId="0" shapeId="0">
      <text>
        <r>
          <rPr>
            <sz val="10"/>
            <rFont val="Arial"/>
            <family val="2"/>
          </rPr>
          <t>Ô chỉ tiêu có định dạng số. Đơn vị tính x 1 (hoặc %)
Dữ liệu động đầu vào hợp lệ khi chỉ được thêm dòng trên ô này.</t>
        </r>
      </text>
    </comment>
    <comment ref="L44" authorId="0" shapeId="0">
      <text>
        <r>
          <rPr>
            <sz val="10"/>
            <rFont val="Arial"/>
            <family val="2"/>
          </rPr>
          <t>Ô chỉ tiêu có định dạng ký tự
Dữ liệu động đầu vào hợp lệ khi chỉ được thêm dòng trên ô này.</t>
        </r>
      </text>
    </comment>
    <comment ref="M44" authorId="0" shapeId="0">
      <text>
        <r>
          <rPr>
            <sz val="10"/>
            <rFont val="Arial"/>
            <family val="2"/>
          </rPr>
          <t>Ô chỉ tiêu có định dạng số. Đơn vị tính x 1 (hoặc %)
Dữ liệu động đầu vào hợp lệ khi chỉ được thêm dòng trên ô này.</t>
        </r>
      </text>
    </comment>
    <comment ref="N44" authorId="0" shapeId="0">
      <text>
        <r>
          <rPr>
            <sz val="10"/>
            <rFont val="Arial"/>
            <family val="2"/>
          </rPr>
          <t>Ô chỉ tiêu có định dạng số. Đơn vị tính x 1 (hoặc %)
Dữ liệu động đầu vào hợp lệ khi chỉ được thêm dòng trên ô này.</t>
        </r>
      </text>
    </comment>
    <comment ref="O44" authorId="0" shapeId="0">
      <text>
        <r>
          <rPr>
            <sz val="10"/>
            <rFont val="Arial"/>
            <family val="2"/>
          </rPr>
          <t>Ô chỉ tiêu có định dạng số. Đơn vị tính x 1 (hoặc %)
Dữ liệu động đầu vào hợp lệ khi chỉ được thêm dòng trên ô này.</t>
        </r>
      </text>
    </comment>
    <comment ref="P44" authorId="0" shapeId="0">
      <text>
        <r>
          <rPr>
            <sz val="10"/>
            <rFont val="Arial"/>
            <family val="2"/>
          </rPr>
          <t>Ô chỉ tiêu có định dạng số. Đơn vị tính x 1 (hoặc %)
Dữ liệu động đầu vào hợp lệ khi chỉ được thêm dòng trên ô này.</t>
        </r>
      </text>
    </comment>
    <comment ref="N45" authorId="0" shapeId="0">
      <text>
        <r>
          <rPr>
            <sz val="10"/>
            <rFont val="Arial"/>
            <family val="2"/>
          </rPr>
          <t>Ô chỉ tiêu có định dạng số. Đơn vị tính x 1 (hoặc %)</t>
        </r>
      </text>
    </comment>
    <comment ref="O45" authorId="0" shapeId="0">
      <text>
        <r>
          <rPr>
            <sz val="10"/>
            <rFont val="Arial"/>
            <family val="2"/>
          </rPr>
          <t>Ô chỉ tiêu có định dạng số. Đơn vị tính x 1 (hoặc %)</t>
        </r>
      </text>
    </comment>
    <comment ref="P45" authorId="0" shapeId="0">
      <text>
        <r>
          <rPr>
            <sz val="10"/>
            <rFont val="Arial"/>
            <family val="2"/>
          </rPr>
          <t>Ô chỉ tiêu có định dạng số. Đơn vị tính x 1 (hoặc %)</t>
        </r>
      </text>
    </comment>
    <comment ref="N46" authorId="0" shapeId="0">
      <text>
        <r>
          <rPr>
            <sz val="10"/>
            <rFont val="Arial"/>
            <family val="2"/>
          </rPr>
          <t>Ô chỉ tiêu có định dạng số. Đơn vị tính x 1 (hoặc %)</t>
        </r>
      </text>
    </comment>
    <comment ref="O46" authorId="0" shapeId="0">
      <text>
        <r>
          <rPr>
            <sz val="10"/>
            <rFont val="Arial"/>
            <family val="2"/>
          </rPr>
          <t>Ô chỉ tiêu có định dạng số. Đơn vị tính x 1 (hoặc %)</t>
        </r>
      </text>
    </comment>
    <comment ref="P46" authorId="0" shapeId="0">
      <text>
        <r>
          <rPr>
            <sz val="10"/>
            <rFont val="Arial"/>
            <family val="2"/>
          </rPr>
          <t>Ô chỉ tiêu có định dạng số. Đơn vị tính x 1 (hoặc %)</t>
        </r>
      </text>
    </comment>
    <comment ref="N47" authorId="0" shapeId="0">
      <text>
        <r>
          <rPr>
            <sz val="10"/>
            <rFont val="Arial"/>
            <family val="2"/>
          </rPr>
          <t>Ô chỉ tiêu có định dạng số. Đơn vị tính x 1 (hoặc %)</t>
        </r>
      </text>
    </comment>
    <comment ref="O47" authorId="0" shapeId="0">
      <text>
        <r>
          <rPr>
            <sz val="10"/>
            <rFont val="Arial"/>
            <family val="2"/>
          </rPr>
          <t>Ô chỉ tiêu có định dạng số. Đơn vị tính x 1 (hoặc %)</t>
        </r>
      </text>
    </comment>
    <comment ref="P47" authorId="0" shapeId="0">
      <text>
        <r>
          <rPr>
            <sz val="10"/>
            <rFont val="Arial"/>
            <family val="2"/>
          </rPr>
          <t>Ô chỉ tiêu có định dạng số. Đơn vị tính x 1 (hoặc %)</t>
        </r>
      </text>
    </comment>
    <comment ref="N48" authorId="0" shapeId="0">
      <text>
        <r>
          <rPr>
            <sz val="10"/>
            <rFont val="Arial"/>
            <family val="2"/>
          </rPr>
          <t>Ô chỉ tiêu có định dạng số. Đơn vị tính x 1 (hoặc %)</t>
        </r>
      </text>
    </comment>
    <comment ref="O48" authorId="0" shapeId="0">
      <text>
        <r>
          <rPr>
            <sz val="10"/>
            <rFont val="Arial"/>
            <family val="2"/>
          </rPr>
          <t>Ô chỉ tiêu có định dạng số. Đơn vị tính x 1 (hoặc %)</t>
        </r>
      </text>
    </comment>
    <comment ref="P48" authorId="0" shapeId="0">
      <text>
        <r>
          <rPr>
            <sz val="10"/>
            <rFont val="Arial"/>
            <family val="2"/>
          </rPr>
          <t>Ô chỉ tiêu có định dạng số. Đơn vị tính x 1 (hoặc %)</t>
        </r>
      </text>
    </comment>
    <comment ref="N49" authorId="0" shapeId="0">
      <text>
        <r>
          <rPr>
            <sz val="10"/>
            <rFont val="Arial"/>
            <family val="2"/>
          </rPr>
          <t>Ô chỉ tiêu có định dạng số. Đơn vị tính x 1 (hoặc %)</t>
        </r>
      </text>
    </comment>
    <comment ref="O49" authorId="0" shapeId="0">
      <text>
        <r>
          <rPr>
            <sz val="10"/>
            <rFont val="Arial"/>
            <family val="2"/>
          </rPr>
          <t>Ô chỉ tiêu có định dạng số. Đơn vị tính x 1 (hoặc %)</t>
        </r>
      </text>
    </comment>
    <comment ref="P49" authorId="0" shapeId="0">
      <text>
        <r>
          <rPr>
            <sz val="10"/>
            <rFont val="Arial"/>
            <family val="2"/>
          </rPr>
          <t>Ô chỉ tiêu có định dạng số. Đơn vị tính x 1 (hoặc %)</t>
        </r>
      </text>
    </comment>
    <comment ref="N50" authorId="0" shapeId="0">
      <text>
        <r>
          <rPr>
            <sz val="10"/>
            <rFont val="Arial"/>
            <family val="2"/>
          </rPr>
          <t>Ô chỉ tiêu có định dạng số. Đơn vị tính x 1 (hoặc %)</t>
        </r>
      </text>
    </comment>
    <comment ref="O50" authorId="0" shapeId="0">
      <text>
        <r>
          <rPr>
            <sz val="10"/>
            <rFont val="Arial"/>
            <family val="2"/>
          </rPr>
          <t>Ô chỉ tiêu có định dạng số. Đơn vị tính x 1 (hoặc %)</t>
        </r>
      </text>
    </comment>
    <comment ref="P50" authorId="0" shapeId="0">
      <text>
        <r>
          <rPr>
            <sz val="10"/>
            <rFont val="Arial"/>
            <family val="2"/>
          </rPr>
          <t>Ô chỉ tiêu có định dạng số. Đơn vị tính x 1 (hoặc %)</t>
        </r>
      </text>
    </comment>
    <comment ref="N51" authorId="0" shapeId="0">
      <text>
        <r>
          <rPr>
            <sz val="10"/>
            <rFont val="Arial"/>
            <family val="2"/>
          </rPr>
          <t>Ô chỉ tiêu có định dạng số. Đơn vị tính x 1 (hoặc %)</t>
        </r>
      </text>
    </comment>
    <comment ref="O51" authorId="0" shapeId="0">
      <text>
        <r>
          <rPr>
            <sz val="10"/>
            <rFont val="Arial"/>
            <family val="2"/>
          </rPr>
          <t>Ô chỉ tiêu có định dạng số. Đơn vị tính x 1 (hoặc %)</t>
        </r>
      </text>
    </comment>
    <comment ref="P51" authorId="0" shapeId="0">
      <text>
        <r>
          <rPr>
            <sz val="10"/>
            <rFont val="Arial"/>
            <family val="2"/>
          </rPr>
          <t>Ô chỉ tiêu có định dạng số. Đơn vị tính x 1 (hoặc %)</t>
        </r>
      </text>
    </comment>
    <comment ref="N52" authorId="0" shapeId="0">
      <text>
        <r>
          <rPr>
            <sz val="10"/>
            <rFont val="Arial"/>
            <family val="2"/>
          </rPr>
          <t>Ô chỉ tiêu có định dạng số. Đơn vị tính x 1 (hoặc %)</t>
        </r>
      </text>
    </comment>
    <comment ref="O52" authorId="0" shapeId="0">
      <text>
        <r>
          <rPr>
            <sz val="10"/>
            <rFont val="Arial"/>
            <family val="2"/>
          </rPr>
          <t>Ô chỉ tiêu có định dạng số. Đơn vị tính x 1 (hoặc %)</t>
        </r>
      </text>
    </comment>
    <comment ref="P52" authorId="0" shapeId="0">
      <text>
        <r>
          <rPr>
            <sz val="10"/>
            <rFont val="Arial"/>
            <family val="2"/>
          </rPr>
          <t>Ô chỉ tiêu có định dạng số. Đơn vị tính x 1 (hoặc %)</t>
        </r>
      </text>
    </comment>
    <comment ref="N53" authorId="0" shapeId="0">
      <text>
        <r>
          <rPr>
            <sz val="10"/>
            <rFont val="Arial"/>
            <family val="2"/>
          </rPr>
          <t>Ô chỉ tiêu có định dạng số. Đơn vị tính x 1 (hoặc %)</t>
        </r>
      </text>
    </comment>
    <comment ref="O53" authorId="0" shapeId="0">
      <text>
        <r>
          <rPr>
            <sz val="10"/>
            <rFont val="Arial"/>
            <family val="2"/>
          </rPr>
          <t>Ô chỉ tiêu có định dạng số. Đơn vị tính x 1 (hoặc %)</t>
        </r>
      </text>
    </comment>
    <comment ref="P53" authorId="0" shapeId="0">
      <text>
        <r>
          <rPr>
            <sz val="10"/>
            <rFont val="Arial"/>
            <family val="2"/>
          </rPr>
          <t>Ô chỉ tiêu có định dạng số. Đơn vị tính x 1 (hoặc %)</t>
        </r>
      </text>
    </comment>
    <comment ref="K55" authorId="0" shapeId="0">
      <text>
        <r>
          <rPr>
            <sz val="10"/>
            <rFont val="Arial"/>
            <family val="2"/>
          </rPr>
          <t>Ô chỉ tiêu có định dạng số. Đơn vị tính x 1 (hoặc %)
Dữ liệu động đầu vào hợp lệ khi chỉ được thêm dòng trên ô này.</t>
        </r>
      </text>
    </comment>
    <comment ref="L55" authorId="0" shapeId="0">
      <text>
        <r>
          <rPr>
            <sz val="10"/>
            <rFont val="Arial"/>
            <family val="2"/>
          </rPr>
          <t>Ô chỉ tiêu có định dạng ký tự
Dữ liệu động đầu vào hợp lệ khi chỉ được thêm dòng trên ô này.</t>
        </r>
      </text>
    </comment>
    <comment ref="M55" authorId="0" shapeId="0">
      <text>
        <r>
          <rPr>
            <sz val="10"/>
            <rFont val="Arial"/>
            <family val="2"/>
          </rPr>
          <t>Ô chỉ tiêu có định dạng số. Đơn vị tính x 1 (hoặc %)
Dữ liệu động đầu vào hợp lệ khi chỉ được thêm dòng trên ô này.</t>
        </r>
      </text>
    </comment>
    <comment ref="N55" authorId="0" shapeId="0">
      <text>
        <r>
          <rPr>
            <sz val="10"/>
            <rFont val="Arial"/>
            <family val="2"/>
          </rPr>
          <t>Ô chỉ tiêu có định dạng số. Đơn vị tính x 1 (hoặc %)
Dữ liệu động đầu vào hợp lệ khi chỉ được thêm dòng trên ô này.</t>
        </r>
      </text>
    </comment>
    <comment ref="O55" authorId="0" shapeId="0">
      <text>
        <r>
          <rPr>
            <sz val="10"/>
            <rFont val="Arial"/>
            <family val="2"/>
          </rPr>
          <t>Ô chỉ tiêu có định dạng số. Đơn vị tính x 1 (hoặc %)
Dữ liệu động đầu vào hợp lệ khi chỉ được thêm dòng trên ô này.</t>
        </r>
      </text>
    </comment>
    <comment ref="P55" authorId="0" shapeId="0">
      <text>
        <r>
          <rPr>
            <sz val="10"/>
            <rFont val="Arial"/>
            <family val="2"/>
          </rPr>
          <t>Ô chỉ tiêu có định dạng số. Đơn vị tính x 1 (hoặc %)
Dữ liệu động đầu vào hợp lệ khi chỉ được thêm dòng trên ô này.</t>
        </r>
      </text>
    </comment>
    <comment ref="N56" authorId="0" shapeId="0">
      <text>
        <r>
          <rPr>
            <sz val="10"/>
            <rFont val="Arial"/>
            <family val="2"/>
          </rPr>
          <t>Ô chỉ tiêu có định dạng số. Đơn vị tính x 1 (hoặc %)</t>
        </r>
      </text>
    </comment>
    <comment ref="O56" authorId="0" shapeId="0">
      <text>
        <r>
          <rPr>
            <sz val="10"/>
            <rFont val="Arial"/>
            <family val="2"/>
          </rPr>
          <t>Ô chỉ tiêu có định dạng số. Đơn vị tính x 1 (hoặc %)</t>
        </r>
      </text>
    </comment>
    <comment ref="P56" authorId="0" shapeId="0">
      <text>
        <r>
          <rPr>
            <sz val="10"/>
            <rFont val="Arial"/>
            <family val="2"/>
          </rPr>
          <t>Ô chỉ tiêu có định dạng số. Đơn vị tính x 1 (hoặc %)</t>
        </r>
      </text>
    </comment>
    <comment ref="N57" authorId="0" shapeId="0">
      <text>
        <r>
          <rPr>
            <sz val="10"/>
            <rFont val="Arial"/>
            <family val="2"/>
          </rPr>
          <t>Ô chỉ tiêu có định dạng số. Đơn vị tính x 1 (hoặc %)</t>
        </r>
      </text>
    </comment>
    <comment ref="O57" authorId="0" shapeId="0">
      <text>
        <r>
          <rPr>
            <sz val="10"/>
            <rFont val="Arial"/>
            <family val="2"/>
          </rPr>
          <t>Ô chỉ tiêu có định dạng số. Đơn vị tính x 1 (hoặc %)</t>
        </r>
      </text>
    </comment>
    <comment ref="P57" authorId="0" shapeId="0">
      <text>
        <r>
          <rPr>
            <sz val="10"/>
            <rFont val="Arial"/>
            <family val="2"/>
          </rPr>
          <t>Ô chỉ tiêu có định dạng số. Đơn vị tính x 1 (hoặc %)</t>
        </r>
      </text>
    </comment>
    <comment ref="N58" authorId="0" shapeId="0">
      <text>
        <r>
          <rPr>
            <sz val="10"/>
            <rFont val="Arial"/>
            <family val="2"/>
          </rPr>
          <t>Ô chỉ tiêu có định dạng số. Đơn vị tính x 1 (hoặc %)</t>
        </r>
      </text>
    </comment>
    <comment ref="O58" authorId="0" shapeId="0">
      <text>
        <r>
          <rPr>
            <sz val="10"/>
            <rFont val="Arial"/>
            <family val="2"/>
          </rPr>
          <t>Ô chỉ tiêu có định dạng số. Đơn vị tính x 1 (hoặc %)</t>
        </r>
      </text>
    </comment>
    <comment ref="P58" authorId="0" shapeId="0">
      <text>
        <r>
          <rPr>
            <sz val="10"/>
            <rFont val="Arial"/>
            <family val="2"/>
          </rPr>
          <t>Ô chỉ tiêu có định dạng số. Đơn vị tính x 1 (hoặc %)</t>
        </r>
      </text>
    </comment>
    <comment ref="N59" authorId="0" shapeId="0">
      <text>
        <r>
          <rPr>
            <sz val="10"/>
            <rFont val="Arial"/>
            <family val="2"/>
          </rPr>
          <t>Ô chỉ tiêu có định dạng số. Đơn vị tính x 1 (hoặc %)</t>
        </r>
      </text>
    </comment>
    <comment ref="O59" authorId="0" shapeId="0">
      <text>
        <r>
          <rPr>
            <sz val="10"/>
            <rFont val="Arial"/>
            <family val="2"/>
          </rPr>
          <t>Ô chỉ tiêu có định dạng số. Đơn vị tính x 1 (hoặc %)</t>
        </r>
      </text>
    </comment>
    <comment ref="P59" authorId="0" shapeId="0">
      <text>
        <r>
          <rPr>
            <sz val="10"/>
            <rFont val="Arial"/>
            <family val="2"/>
          </rPr>
          <t>Ô chỉ tiêu có định dạng số. Đơn vị tính x 1 (hoặc %)</t>
        </r>
      </text>
    </comment>
  </commentList>
</comments>
</file>

<file path=xl/sharedStrings.xml><?xml version="1.0" encoding="utf-8"?>
<sst xmlns="http://schemas.openxmlformats.org/spreadsheetml/2006/main" count="2952" uniqueCount="1086">
  <si>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</si>
  <si>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</si>
  <si>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</si>
  <si>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</si>
  <si>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</si>
  <si>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</si>
  <si>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</si>
  <si>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</si>
  <si>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</si>
  <si>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</si>
  <si>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</si>
  <si>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</si>
  <si>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</si>
  <si>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</si>
  <si>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</si>
  <si>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</si>
  <si>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</si>
  <si>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</si>
  <si>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</si>
  <si>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</si>
  <si>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</si>
  <si>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</si>
  <si>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</si>
  <si>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</si>
  <si>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</si>
  <si>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</si>
  <si>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</si>
  <si>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</si>
  <si>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</si>
  <si>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</si>
  <si>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</si>
  <si>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</si>
  <si>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</si>
  <si>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</si>
  <si>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</si>
  <si>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</si>
  <si>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</si>
  <si>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</si>
  <si>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</si>
  <si>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</si>
  <si>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</si>
  <si>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</si>
  <si>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</si>
  <si>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</si>
  <si>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</si>
  <si>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</si>
  <si>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</si>
  <si>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</si>
  <si>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</si>
  <si>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</si>
  <si>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</si>
  <si>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</si>
  <si>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</si>
  <si>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</si>
  <si>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</si>
  <si>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</si>
  <si>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</si>
  <si>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</si>
  <si>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</si>
  <si>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</si>
  <si>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</si>
  <si>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</si>
  <si>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</si>
  <si>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</si>
  <si>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</si>
  <si>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</si>
  <si>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</si>
  <si>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</si>
  <si>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</si>
  <si>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</si>
  <si>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</si>
  <si>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</si>
  <si>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</si>
  <si>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</si>
  <si>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</si>
  <si>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</si>
  <si>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</si>
  <si>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</si>
  <si>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</si>
  <si>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</si>
  <si>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</si>
  <si>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</si>
  <si>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</si>
  <si>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</si>
  <si>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</si>
  <si>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</si>
  <si>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</si>
  <si>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</si>
  <si>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</si>
  <si>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</si>
  <si>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</si>
  <si>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</si>
  <si>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</si>
  <si>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</si>
  <si>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</si>
  <si>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</si>
  <si>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</si>
  <si>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</si>
  <si>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</si>
  <si>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</si>
  <si>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</si>
  <si>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</si>
  <si>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</si>
  <si>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</si>
  <si>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</si>
  <si>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</si>
  <si>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</si>
  <si>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</si>
  <si>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</si>
  <si>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</si>
  <si>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</si>
  <si>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</si>
  <si>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</si>
  <si>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</si>
  <si>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</si>
  <si>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</si>
  <si>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</si>
  <si>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</si>
  <si>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</si>
  <si>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</si>
  <si>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</si>
  <si>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</si>
  <si>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</si>
  <si>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</si>
  <si>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</si>
  <si>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</si>
  <si>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</si>
  <si>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</si>
  <si>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</si>
  <si>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</si>
  <si>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</si>
  <si>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</si>
  <si>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</si>
  <si>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</si>
  <si>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</si>
  <si>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</si>
  <si>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</si>
  <si>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</si>
  <si>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</si>
  <si>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</si>
  <si>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</si>
  <si>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</si>
  <si>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</si>
  <si>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</si>
  <si>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</si>
  <si>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</si>
  <si>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</si>
  <si>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</si>
  <si>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</si>
  <si>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</si>
  <si>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</si>
  <si>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</si>
  <si>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</si>
  <si>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</si>
  <si>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</si>
  <si>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</si>
  <si>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</si>
  <si>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</si>
  <si>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</si>
  <si>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</si>
  <si>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</si>
  <si>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</si>
  <si>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</si>
  <si>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</si>
  <si>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</si>
  <si>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</si>
  <si>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</si>
  <si>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</si>
  <si>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</si>
  <si>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</si>
  <si>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</si>
  <si>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</si>
  <si>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</si>
  <si>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</si>
  <si>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</si>
  <si>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</si>
  <si>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</si>
  <si>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</si>
  <si>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</si>
  <si>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</si>
  <si>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</si>
  <si>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</si>
  <si>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</si>
  <si>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</si>
  <si>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</si>
  <si>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</si>
  <si>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</si>
  <si>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</si>
  <si>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</si>
  <si>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</si>
  <si>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</si>
  <si>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</si>
  <si>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</si>
  <si>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</si>
  <si>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</si>
  <si>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</si>
  <si>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</si>
  <si>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</si>
  <si>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</si>
  <si>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</si>
  <si>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</si>
  <si>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</si>
  <si>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</si>
  <si>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</si>
  <si>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</si>
  <si>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</si>
  <si>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</si>
  <si>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</si>
  <si>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</si>
  <si>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</si>
  <si>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</si>
  <si>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</si>
  <si>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</si>
  <si>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</si>
  <si>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</si>
  <si>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</si>
  <si>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</si>
  <si>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</si>
  <si>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</si>
  <si>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</si>
  <si>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</si>
  <si>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</si>
  <si>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</si>
  <si>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</si>
  <si>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</si>
  <si>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</si>
  <si>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</si>
  <si>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</si>
  <si>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</si>
  <si>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</si>
  <si>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</si>
  <si>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</si>
  <si>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</si>
  <si>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</si>
  <si>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</si>
  <si>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</si>
  <si>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</si>
  <si>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</si>
  <si>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</si>
  <si>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</si>
  <si>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</si>
  <si>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</si>
  <si>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</si>
  <si>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</si>
  <si>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</si>
  <si>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</si>
  <si>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</si>
  <si>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</si>
  <si>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</si>
  <si>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</si>
  <si>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</si>
  <si>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</si>
  <si>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</si>
  <si>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</si>
  <si>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</si>
  <si>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</si>
  <si>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</si>
  <si>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</si>
  <si>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</si>
  <si>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</si>
  <si>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</si>
  <si>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</si>
  <si>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</si>
  <si>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</si>
  <si>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</si>
  <si>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</si>
  <si>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</si>
  <si>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</si>
  <si>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</si>
  <si>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</si>
  <si>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</si>
  <si>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</si>
  <si>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</si>
  <si>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</si>
  <si>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</si>
  <si>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</si>
  <si>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</si>
  <si>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</si>
  <si>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</si>
  <si>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</si>
  <si>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</si>
  <si>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</si>
  <si>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</si>
  <si>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</si>
  <si>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</si>
  <si>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</si>
  <si>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</si>
  <si>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</si>
  <si>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</si>
  <si>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</si>
  <si>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</si>
  <si>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</si>
  <si>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</si>
  <si>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</si>
  <si>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</si>
  <si>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</si>
  <si>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</si>
  <si>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</si>
  <si>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</si>
  <si>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</si>
  <si>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</si>
  <si>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</si>
  <si>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</si>
  <si>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</si>
  <si>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</si>
  <si>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</si>
  <si>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</si>
  <si>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</si>
  <si>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</si>
  <si>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</si>
  <si>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</si>
  <si>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</si>
  <si>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</si>
  <si>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</si>
  <si>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</si>
  <si>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</si>
  <si>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</si>
  <si>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</si>
  <si>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</si>
  <si>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</si>
  <si>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</si>
  <si>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</si>
  <si>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</si>
  <si>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</si>
  <si>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</si>
  <si>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</si>
  <si>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</si>
  <si>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</si>
  <si>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</si>
  <si>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</si>
  <si>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</si>
  <si>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</si>
  <si>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</si>
  <si>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</si>
  <si>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</si>
  <si>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</si>
  <si>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</si>
  <si>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</si>
  <si>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</si>
  <si>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</si>
  <si>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</si>
  <si>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</si>
  <si>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</si>
  <si>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</si>
  <si>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</si>
  <si>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</si>
  <si>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</si>
  <si>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</si>
  <si>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</si>
  <si>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</si>
  <si>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</si>
  <si>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</si>
  <si>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</si>
  <si>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</si>
  <si>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</si>
  <si>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</si>
  <si>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</si>
  <si>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</si>
  <si>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</si>
  <si>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</si>
  <si>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</si>
  <si>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</si>
  <si>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</si>
  <si>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</si>
  <si>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</si>
  <si>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</si>
  <si>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</si>
  <si>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</si>
  <si>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</si>
  <si>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</si>
  <si>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</si>
  <si>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</si>
  <si>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</si>
  <si>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</si>
  <si>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</si>
  <si>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</si>
  <si>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</si>
  <si>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</si>
  <si>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</si>
  <si>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</si>
  <si>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</si>
  <si>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</si>
  <si>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</si>
  <si>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</si>
  <si>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</si>
  <si>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</si>
  <si>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</si>
  <si>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</si>
  <si>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</si>
  <si>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</si>
  <si>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</si>
  <si>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</si>
  <si>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</si>
  <si>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</si>
  <si>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</si>
  <si>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</si>
  <si>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</si>
  <si>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</si>
  <si>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</si>
  <si>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</si>
  <si>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</si>
  <si>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</si>
  <si>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</si>
  <si>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</si>
  <si>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</si>
  <si>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</si>
  <si>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</si>
  <si>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</si>
  <si>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</si>
  <si>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</si>
  <si>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</si>
  <si>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</si>
  <si>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</si>
  <si>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</si>
  <si>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</si>
  <si>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</si>
  <si>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</si>
  <si>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</si>
  <si>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</si>
  <si>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</si>
  <si>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</si>
  <si>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</si>
  <si>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</si>
  <si>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</si>
  <si>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</si>
  <si>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</si>
  <si>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</si>
  <si>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</si>
  <si>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</si>
  <si>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</si>
  <si>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</si>
  <si>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</si>
  <si>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</si>
  <si>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</si>
  <si>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</si>
  <si>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</si>
  <si>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</si>
  <si>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</si>
  <si>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</si>
  <si>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</si>
  <si>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</si>
  <si>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</si>
  <si>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</si>
  <si>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</si>
  <si>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</si>
  <si>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</si>
  <si>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</si>
  <si>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</si>
  <si>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</si>
  <si>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</si>
  <si>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</si>
  <si>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</si>
  <si>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</si>
  <si>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</si>
  <si>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</si>
  <si>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</si>
  <si>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</si>
  <si>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</si>
  <si>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</si>
  <si>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</si>
  <si>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</si>
  <si>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</si>
  <si>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</si>
  <si>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</si>
  <si>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</si>
  <si>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</si>
  <si>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</si>
  <si>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</si>
  <si>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</si>
  <si>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</si>
  <si>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</si>
  <si>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</si>
  <si>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</si>
  <si>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</si>
  <si>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</si>
  <si>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</si>
  <si>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</si>
  <si>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</si>
  <si>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</si>
  <si>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</si>
  <si>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</si>
  <si>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</si>
  <si>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</si>
  <si>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</si>
  <si>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</si>
  <si>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</si>
  <si>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</si>
  <si>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</si>
  <si>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</si>
  <si>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</si>
  <si>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</si>
  <si>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</si>
  <si>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</si>
  <si>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</si>
  <si>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</si>
  <si>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</si>
  <si>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</si>
  <si>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</si>
  <si>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</si>
  <si>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</si>
  <si>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</si>
  <si>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</si>
  <si>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</si>
  <si>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</si>
  <si>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</si>
  <si>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Ghi chú / Notes:</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</si>
  <si>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</si>
  <si>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</si>
  <si>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</si>
  <si>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</si>
  <si>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</si>
  <si>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</si>
  <si>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</si>
  <si>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</si>
  <si>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</si>
  <si>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</si>
  <si>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</si>
  <si>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</si>
  <si>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</si>
  <si>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</si>
  <si>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</si>
  <si>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</si>
  <si>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</si>
  <si>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</si>
  <si>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</si>
  <si>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</si>
  <si>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</si>
  <si>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</si>
  <si>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</si>
  <si>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</si>
  <si>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</si>
  <si>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</si>
  <si>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</si>
  <si>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</si>
  <si>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</si>
  <si>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</si>
  <si>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</si>
  <si>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</si>
  <si>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</si>
  <si>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</si>
  <si>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</si>
  <si>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</si>
  <si>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</si>
  <si>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</si>
  <si>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</si>
  <si>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</si>
  <si>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</si>
  <si>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</si>
  <si>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</si>
  <si>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</si>
  <si>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</si>
  <si>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</si>
  <si>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</si>
  <si>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</si>
  <si>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</si>
  <si>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</si>
  <si>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</si>
  <si>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</si>
  <si>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</si>
  <si>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</si>
  <si>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</si>
  <si>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</si>
  <si>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</si>
  <si>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</si>
  <si>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</si>
  <si>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</si>
  <si>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</si>
  <si>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</si>
  <si>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</si>
  <si>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</si>
  <si>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</si>
  <si>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</si>
  <si>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</si>
  <si>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</si>
  <si>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</si>
  <si>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</si>
  <si>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</si>
  <si>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</si>
  <si>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</si>
  <si>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</si>
  <si>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</si>
  <si>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</si>
  <si>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</si>
  <si>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</si>
  <si>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</si>
  <si>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</si>
  <si>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</si>
  <si>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</si>
  <si>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</si>
  <si>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</si>
  <si>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</si>
  <si>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</si>
  <si>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</si>
  <si>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</si>
  <si>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</si>
  <si>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</si>
  <si>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</si>
  <si>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</si>
  <si>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</si>
  <si>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</si>
  <si>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</si>
  <si>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</si>
  <si>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</si>
  <si>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</si>
  <si>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</si>
  <si>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</si>
  <si>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</si>
  <si>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</si>
  <si>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</si>
  <si>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</si>
  <si>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</si>
  <si>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</si>
  <si>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</si>
  <si>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</si>
  <si>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</si>
  <si>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</si>
  <si>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</si>
  <si>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</si>
  <si>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</si>
  <si>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</si>
  <si>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</si>
  <si>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</si>
  <si>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</si>
  <si>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</si>
  <si>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</si>
  <si>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</si>
  <si>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</si>
  <si>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</si>
  <si>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</si>
  <si>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</si>
  <si>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</si>
  <si>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</si>
  <si>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</si>
  <si>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</si>
  <si>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</si>
  <si>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</si>
  <si>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</si>
  <si>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</si>
  <si>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</si>
  <si>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</si>
  <si>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</si>
  <si>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</si>
  <si>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</si>
  <si>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</si>
  <si>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</si>
  <si>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</si>
  <si>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</si>
  <si>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</si>
  <si>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</si>
  <si>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</si>
  <si>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</si>
  <si>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</si>
  <si>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</si>
  <si>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</si>
  <si>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</si>
  <si>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</si>
  <si>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</si>
  <si>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</si>
  <si>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</si>
  <si>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</si>
  <si>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</si>
  <si>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</si>
  <si>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</si>
  <si>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</si>
  <si>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</si>
  <si>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</si>
  <si>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</si>
  <si>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r>
      <rPr>
        <b/>
        <sz val="10"/>
        <color indexed="8"/>
        <rFont val="Tahoma"/>
        <family val="2"/>
      </rPr>
      <t>Ngân Hàng TMCP Đầu tư và Phát triển Việt Nam - Chi nhánh Hà Thành</t>
    </r>
    <r>
      <rPr>
        <sz val="10"/>
        <color indexed="8"/>
        <rFont val="Tahoma"/>
        <family val="2"/>
      </rPr>
      <t xml:space="preserve">
Bank for Investment and Development of Vietnam Jsc - Hathanh Branch</t>
    </r>
  </si>
  <si>
    <t>Phó Giám Đốc</t>
  </si>
  <si>
    <r>
      <t>Ngân Hàng TMCP Đầu tư và Phát triển Việt Nam - Chi nhánh Hà Thành</t>
    </r>
    <r>
      <rPr>
        <sz val="10"/>
        <color indexed="8"/>
        <rFont val="Tahoma"/>
        <family val="2"/>
      </rPr>
      <t xml:space="preserve">
Bank for Investment and Development of Vietnam Jsc - Hathanh Branch</t>
    </r>
  </si>
  <si>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</si>
  <si>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</si>
  <si>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</si>
  <si>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</si>
  <si>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</si>
  <si>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</si>
  <si>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</si>
  <si>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</si>
  <si>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</si>
  <si>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</si>
  <si>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</si>
  <si>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</si>
  <si>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</si>
  <si>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</si>
  <si>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</si>
  <si>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</si>
  <si>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</si>
  <si>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</si>
  <si>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</si>
  <si>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</si>
  <si>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</si>
  <si>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</si>
  <si>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</si>
  <si>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</si>
  <si>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</si>
  <si>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</si>
  <si>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</si>
  <si>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</si>
  <si>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</si>
  <si>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</si>
  <si>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</si>
  <si>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</si>
  <si>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</si>
  <si>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</si>
  <si>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</si>
  <si>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</si>
  <si>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</si>
  <si>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</si>
  <si>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</si>
  <si>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</si>
  <si>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</si>
  <si>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</si>
  <si>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</si>
  <si>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</si>
  <si>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</si>
  <si>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</si>
  <si>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</si>
  <si>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</si>
  <si>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</si>
  <si>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</si>
  <si>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</si>
  <si>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</si>
  <si>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</si>
  <si>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</si>
  <si>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</si>
  <si>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</si>
  <si>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</si>
  <si>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</si>
  <si>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</si>
  <si>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</si>
  <si>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</si>
  <si>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</si>
  <si>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</si>
  <si>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</si>
  <si>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</si>
  <si>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</si>
  <si>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</si>
  <si>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</si>
  <si>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</si>
  <si>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</si>
  <si>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</si>
  <si>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</si>
  <si>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</si>
  <si>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</si>
  <si>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</si>
  <si>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</si>
  <si>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</si>
  <si>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</si>
  <si>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</si>
  <si>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</si>
  <si>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</si>
  <si>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</si>
  <si>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</si>
  <si>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</si>
  <si>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</si>
  <si>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</si>
  <si>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</si>
  <si>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</si>
  <si>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</si>
  <si>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</si>
  <si>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</si>
  <si>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</si>
  <si>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</si>
  <si>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</si>
  <si>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</si>
  <si>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</si>
  <si>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</si>
  <si>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</si>
  <si>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</si>
  <si>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</si>
  <si>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</si>
  <si>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</si>
  <si>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</si>
  <si>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</si>
  <si>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</si>
  <si>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</si>
  <si>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</si>
  <si>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</si>
  <si>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</si>
  <si>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</si>
  <si>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</si>
  <si>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</si>
  <si>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</si>
  <si>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</si>
  <si>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</si>
  <si>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</si>
  <si>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</si>
  <si>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</si>
  <si>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</si>
  <si>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</si>
  <si>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</si>
  <si>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</si>
  <si>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</si>
  <si>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</si>
  <si>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</si>
  <si>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</si>
  <si>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</si>
  <si>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</si>
  <si>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</si>
  <si>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</si>
  <si>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</si>
  <si>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</si>
  <si>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</si>
  <si>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</si>
  <si>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</si>
  <si>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</si>
  <si>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</si>
  <si>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</si>
  <si>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</si>
  <si>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GMD             </t>
  </si>
  <si>
    <t xml:space="preserve">     HDB             </t>
  </si>
  <si>
    <t xml:space="preserve">     MBB             </t>
  </si>
  <si>
    <t xml:space="preserve">     MWG             </t>
  </si>
  <si>
    <t xml:space="preserve">     NLG             </t>
  </si>
  <si>
    <t xml:space="preserve">     PNJ             </t>
  </si>
  <si>
    <t xml:space="preserve">     TCB             </t>
  </si>
  <si>
    <t xml:space="preserve">     VPB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</si>
  <si>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</si>
  <si>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</si>
  <si>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</si>
  <si>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</si>
  <si>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</si>
  <si>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</si>
  <si>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</si>
  <si>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</si>
  <si>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</si>
  <si>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</si>
  <si>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</si>
  <si>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</si>
  <si>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</si>
  <si>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</si>
  <si>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</si>
  <si>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</si>
  <si>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</si>
  <si>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</si>
  <si>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</si>
  <si>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</si>
  <si>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</si>
  <si>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</si>
  <si>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</si>
  <si>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</si>
  <si>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</si>
  <si>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</si>
  <si>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</si>
  <si>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</si>
  <si>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</si>
  <si>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</si>
  <si>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</si>
  <si>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</si>
  <si>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</si>
  <si>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</si>
  <si>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</si>
  <si>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</si>
  <si>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</si>
  <si>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</si>
  <si>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</si>
  <si>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</si>
  <si>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</si>
  <si>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</si>
  <si>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</si>
  <si>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</si>
  <si>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</si>
  <si>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</si>
  <si>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</si>
  <si>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</si>
  <si>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</si>
  <si>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</si>
  <si>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</si>
  <si>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</si>
  <si>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</si>
  <si>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</si>
  <si>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</si>
  <si>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</si>
  <si>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</si>
  <si>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</si>
  <si>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</si>
  <si>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</si>
  <si>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</si>
  <si>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</si>
  <si>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</si>
  <si>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</si>
  <si>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</si>
  <si>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</si>
  <si>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</si>
  <si>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</si>
  <si>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</si>
  <si>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</si>
  <si>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</si>
  <si>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</si>
  <si>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</si>
  <si>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</si>
  <si>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</si>
  <si>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</si>
  <si>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</si>
  <si>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</si>
  <si>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</si>
  <si>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</si>
  <si>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</si>
  <si>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</si>
  <si>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TPB             </t>
  </si>
  <si>
    <t>Tiền, tương đương tiền</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</si>
  <si>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</si>
  <si>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</si>
  <si>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</si>
  <si>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</si>
  <si>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</si>
  <si>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</si>
  <si>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</si>
  <si>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</si>
  <si>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</si>
  <si>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</si>
  <si>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</si>
  <si>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</si>
  <si>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</si>
  <si>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</si>
  <si>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</si>
  <si>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</si>
  <si>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</si>
  <si>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</si>
  <si>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</si>
  <si>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</si>
  <si>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</si>
  <si>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</si>
  <si>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</si>
  <si>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</si>
  <si>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</si>
  <si>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</si>
  <si>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</si>
  <si>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</si>
  <si>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</si>
  <si>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</si>
  <si>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</si>
  <si>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</si>
  <si>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</si>
  <si>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</si>
  <si>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</si>
  <si>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</si>
  <si>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</si>
  <si>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MSB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</si>
  <si>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</si>
  <si>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</si>
  <si>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</si>
  <si>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</si>
  <si>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</si>
  <si>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</si>
  <si>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</si>
  <si>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</si>
  <si>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</si>
  <si>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</si>
  <si>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</si>
  <si>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</si>
  <si>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</si>
  <si>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</si>
  <si>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</si>
  <si>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</si>
  <si>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</si>
  <si>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</si>
  <si>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</si>
  <si>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</si>
  <si>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</si>
  <si>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</si>
  <si>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</si>
  <si>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</si>
  <si>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</si>
  <si>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</si>
  <si>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</si>
  <si>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NAV</t>
  </si>
  <si>
    <t>TONG TS</t>
  </si>
  <si>
    <t>TONG NO</t>
  </si>
  <si>
    <t>THU NHAP</t>
  </si>
  <si>
    <t>CHI PHI</t>
  </si>
  <si>
    <t>THU NHAP CHI PHI</t>
  </si>
  <si>
    <t>GIA TRI DANH MUC</t>
  </si>
  <si>
    <t>Tiền gửi của nhà đầu tư cho hoạt động mua chứng chỉ quỹ Cash at bank for Fund's subscription</t>
  </si>
  <si>
    <t xml:space="preserve">                                 </t>
  </si>
  <si>
    <t xml:space="preserve">                        </t>
  </si>
  <si>
    <t xml:space="preserve">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</si>
  <si>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</si>
  <si>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</si>
  <si>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</si>
  <si>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</si>
  <si>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</si>
  <si>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</si>
  <si>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</si>
  <si>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</si>
  <si>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</si>
  <si>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</si>
  <si>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</si>
  <si>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</si>
  <si>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</si>
  <si>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</si>
  <si>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</si>
  <si>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</si>
  <si>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</si>
  <si>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</si>
  <si>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r>
      <t>Các chỉ tiêu từ 1 đến 7 của "Chỉ tiêu về hiệu quả hoạt động" đã được điều chỉnh để phản ánh số liệu trên cơ sở hoạt động tròn năm bằng cách nhân các chỉ tiêu này với 12 (đối với báo cáo tháng), 4 (đối với báo cáo quý), 2 (đối với báo cáo bán niên), 1 (đối với báo cáo năm).</t>
    </r>
    <r>
      <rPr>
        <i/>
        <sz val="10"/>
        <color theme="1"/>
        <rFont val="Tahoma"/>
        <family val="2"/>
      </rPr>
      <t xml:space="preserve">
All Indicator starting from number 1 to 7 of "Investment performance indicators" are annualized to reflect a rate that is based on a full year operation by multiplying these indicators with 12 (monthly report) or 4 (quarterly report) or 2 (semi-annual report) or 1 (annual report).</t>
    </r>
    <r>
      <rPr>
        <sz val="11"/>
        <color indexed="8"/>
        <rFont val="Times New Roman"/>
        <family val="1"/>
      </rPr>
      <t/>
    </r>
  </si>
  <si>
    <t>Ngày lập báo cáo: Ngày 04 tháng 02 năm 2025</t>
  </si>
  <si>
    <r>
      <t xml:space="preserve">Mã Chứng Khoán
</t>
    </r>
    <r>
      <rPr>
        <sz val="10"/>
        <rFont val="Tahoma"/>
        <family val="2"/>
      </rPr>
      <t>Code</t>
    </r>
  </si>
  <si>
    <r>
      <t xml:space="preserve">Ngân Hàng TMCP Đầu tư và Phát triển Việt Nam - Chi nhánh Hà Thành
</t>
    </r>
    <r>
      <rPr>
        <sz val="10"/>
        <color indexed="8"/>
        <rFont val="Tahoma"/>
        <family val="2"/>
      </rPr>
      <t>Bank for Investment and Development of Vietnam Jsc - Hathanh Branch</t>
    </r>
  </si>
  <si>
    <t>Tổng Giám đốc/ Chief Executive Oficer</t>
  </si>
  <si>
    <t xml:space="preserve">  Tổng Giám đốc/ Chief Executive Oficer</t>
  </si>
  <si>
    <t>TT</t>
  </si>
  <si>
    <t>Mã chỉ tiêu</t>
  </si>
  <si>
    <t>Kỳ báo cáo</t>
  </si>
  <si>
    <t>Kỳ trước</t>
  </si>
  <si>
    <t>%/cùng kỳ năm trước</t>
  </si>
  <si>
    <t>TÀI SẢN</t>
  </si>
  <si>
    <t>Tiền và các khoản tương đương tiền</t>
  </si>
  <si>
    <t xml:space="preserve"> </t>
  </si>
  <si>
    <t>...</t>
  </si>
  <si>
    <t>Tiền gửi ngân hàng</t>
  </si>
  <si>
    <t>Tiền gửi của nhà đầu tư cho hoạt động mua chứng chỉ quỹ</t>
  </si>
  <si>
    <t>Các khoản đầu tư (kê chi tiết)</t>
  </si>
  <si>
    <t>Thu từ cho thuê bất động sản đầu tư (áp dụng đối với các quỹ được phép đầu tư bất động sản)</t>
  </si>
  <si>
    <t>Cổ tức, trái tức được nhận</t>
  </si>
  <si>
    <t>Lãi được nhận</t>
  </si>
  <si>
    <t>Tiền bán bất động sản chờ thu (kê chi tiết - áp dụng đối với các quỹ được phép đầu tư bất động sản)</t>
  </si>
  <si>
    <t>Tiền bán chứng khoán chờ thu</t>
  </si>
  <si>
    <t>Các khoản phải thu khác</t>
  </si>
  <si>
    <t>Các tài sản khác</t>
  </si>
  <si>
    <t>TỔNG TÀI SẢN</t>
  </si>
  <si>
    <t>Nợ</t>
  </si>
  <si>
    <t>Tiền phải thanh toán mua bất động sản (kê chi tiết)</t>
  </si>
  <si>
    <t>Tiền phải thanh toán mua chứng khoán (kê chi tiết)</t>
  </si>
  <si>
    <t>Các khoản phải trả khác</t>
  </si>
  <si>
    <t>TỔNG NỢ</t>
  </si>
  <si>
    <t>Tài sản ròng của Quỹ/Công ty đầu tư (I.10-II.4)</t>
  </si>
  <si>
    <t>Tổng số chứng chỉ quỹ đang lưu hành</t>
  </si>
  <si>
    <t>Giá trị tài sản ròng trên một chứng chỉ quỹ/cổ phiếu</t>
  </si>
  <si>
    <t>Thu nhập từ hoạt động đầu tư</t>
  </si>
  <si>
    <t>Thu từ bất động sản cho thuê (áp dụng đối với các quỹ được phép đầu tư bất động sản)</t>
  </si>
  <si>
    <t>3</t>
  </si>
  <si>
    <t>4</t>
  </si>
  <si>
    <t>Các khoản thu nhập khác</t>
  </si>
  <si>
    <t>Chi phí</t>
  </si>
  <si>
    <t>Chi phí quản lý trả cho công ty quản lý quỹ</t>
  </si>
  <si>
    <t>Chi phí lưu ký, giám sát trả cho ngân hàng giám sát</t>
  </si>
  <si>
    <t>Chi phí quản trị quỹ và các chi phí khác mà công ty quản lý quỹ trả cho tổ chức cung cấp dịch vụ có liên quan (nếu có)</t>
  </si>
  <si>
    <t>Chi phí dịch vụ quản lý bất động sản (áp dụng đối với các quỹ được phép đầu tư bất động sản)</t>
  </si>
  <si>
    <t>5</t>
  </si>
  <si>
    <t>Chi phí dịch vụ định giá bất động sản (áp dụng đối với các quỹ được phép đầu tư bất động sản)</t>
  </si>
  <si>
    <t>6</t>
  </si>
  <si>
    <t>Chi phí kiểm toán trả cho tổ chức kiểm toán</t>
  </si>
  <si>
    <t>Chi phí dịch vụ tư vấn pháp lý, dịch vụ báo giá và các dịch vụ hợp lý khác, thù lao trả cho Ban đại diện quỹ/Hội đồng quản trị</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</si>
  <si>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tư/Đại hội đồng cổ đông, Ban đại diện quỹ/Hội đồng quản trị</t>
  </si>
  <si>
    <t>Chi phí liên quan đến thực hiện các giao dịch tài sản của quỹ/công ty</t>
  </si>
  <si>
    <t>Các loại chi phí khác (nêu chi tiết)</t>
  </si>
  <si>
    <t>Thu nhập ròng từ hoạt động đầu tư ( = I - II)</t>
  </si>
  <si>
    <t>Lãi (lỗ) từ hoạt động đầu tư</t>
  </si>
  <si>
    <t>Lãi (lỗ) thực tế phát sinh từ hoạt động đầu tư hoặc chuyển nhượng bất động sản</t>
  </si>
  <si>
    <t>Thay đổi về giá trị của các khoản đầu tư trong kỳ</t>
  </si>
  <si>
    <t>Thay đổi của giá trị tài sản ròng do các hoạt động đầu tư trong kỳ (III + IV)</t>
  </si>
  <si>
    <t>Giá trị tài sản ròng đầu kỳ</t>
  </si>
  <si>
    <t>Thay đổi giá trị tài sản ròng của Quỹ/Công ty trong kỳ, trong đó:</t>
  </si>
  <si>
    <t>Thay đổi giá trị tài sản ròng của Quỹ/Công ty đầu tư chứng khoán do các hoạt động đầu tư trong kỳ</t>
  </si>
  <si>
    <t>Thay đổi giá trị tài sản ròng do việc chi trả lợi tức/cổ tức cho các nhà đầu tư/cổ đông trong kỳ</t>
  </si>
  <si>
    <t>Thay đổi giá trị tài sản ròng do phát hành thêm/mua lại chứng chỉ quỹ</t>
  </si>
  <si>
    <t>Giá trị tài sản ròng cuối kỳ</t>
  </si>
  <si>
    <t>Lợi nhuận bình quân năm (chỉ áp dụng đối với báo cáo năm)</t>
  </si>
  <si>
    <t>Tỷ suất lợi nhuận bình quân năm</t>
  </si>
  <si>
    <t>2246.10</t>
  </si>
  <si>
    <r>
      <t xml:space="preserve">Ngân Hàng TMCP Đầu tư và Phát triển Việt Nam - Chi nhánh Hà Thành
</t>
    </r>
    <r>
      <rPr>
        <sz val="10"/>
        <rFont val="Tahoma"/>
        <family val="2"/>
      </rPr>
      <t>Bank for Investment and Development of Vietnam Jsc - Hathanh Branch</t>
    </r>
  </si>
  <si>
    <t xml:space="preserve">     BMP             </t>
  </si>
  <si>
    <t xml:space="preserve">     CTD             </t>
  </si>
  <si>
    <t xml:space="preserve">     OCB             </t>
  </si>
  <si>
    <t xml:space="preserve">     REE             </t>
  </si>
  <si>
    <t>Công ty Cổ phần Quản lý Quỹ Việt Cát</t>
  </si>
  <si>
    <r>
      <t xml:space="preserve">Công ty Cổ phần Quản lý Quỹ Việt Cát
</t>
    </r>
    <r>
      <rPr>
        <sz val="10"/>
        <rFont val="Tahoma"/>
        <family val="2"/>
      </rPr>
      <t>Vietnam Fortune Fund Management JSC</t>
    </r>
  </si>
  <si>
    <t>Võ Anh Tú</t>
  </si>
  <si>
    <t xml:space="preserve">  Võ Anh Tú</t>
  </si>
  <si>
    <r>
      <t xml:space="preserve">QUỸ ETF VFCVN DIAMOND
</t>
    </r>
    <r>
      <rPr>
        <sz val="10"/>
        <rFont val="Tahoma"/>
        <family val="2"/>
      </rPr>
      <t xml:space="preserve">VFCVN DIAMOND ETF </t>
    </r>
  </si>
  <si>
    <r>
      <t xml:space="preserve">QUỸ ETF VFCVN DIAMOND
</t>
    </r>
    <r>
      <rPr>
        <sz val="10"/>
        <color indexed="8"/>
        <rFont val="Tahoma"/>
        <family val="2"/>
      </rPr>
      <t xml:space="preserve">VFCVN DIAMOND ETF </t>
    </r>
  </si>
  <si>
    <r>
      <t xml:space="preserve">Công ty Cổ phần Quản lý Quỹ Việt Cát
</t>
    </r>
    <r>
      <rPr>
        <sz val="10"/>
        <color indexed="8"/>
        <rFont val="Tahoma"/>
        <family val="2"/>
      </rPr>
      <t>Vietnam Fortune Fund Management JSC</t>
    </r>
  </si>
  <si>
    <r>
      <t xml:space="preserve">FUETPVND
</t>
    </r>
    <r>
      <rPr>
        <sz val="10"/>
        <rFont val="Tahoma"/>
        <family val="2"/>
      </rPr>
      <t>FUETPVND</t>
    </r>
  </si>
  <si>
    <t>Năm 2026/Year 2026</t>
  </si>
  <si>
    <t>Chi tiết loại hợp đồng phái sinh
Index future contracts</t>
  </si>
  <si>
    <t xml:space="preserve">Quyền mua chứng khoán
Share purchase rights    </t>
  </si>
  <si>
    <t>Tiền, tương đương tiền
 Cash equivalent</t>
  </si>
  <si>
    <t>Tháng 02 năm 2026
Feb 2026</t>
  </si>
  <si>
    <t>Ngày 06 tháng 04 năm 2026
06 April 2026</t>
  </si>
  <si>
    <t>Tại ngày 31 tháng 03 năm 2026/ As at 31 March 2026</t>
  </si>
  <si>
    <t>Tháng 03 năm 2026/March 2026</t>
  </si>
  <si>
    <t>Tháng 03 năm 2026
Mar 2026</t>
  </si>
  <si>
    <r>
      <rPr>
        <b/>
        <sz val="10"/>
        <rFont val="Tahoma"/>
        <family val="2"/>
      </rPr>
      <t>Ngày 06 tháng 04 năm 2026</t>
    </r>
    <r>
      <rPr>
        <sz val="10"/>
        <rFont val="Tahoma"/>
        <family val="2"/>
      </rPr>
      <t xml:space="preserve">
06 April 2026</t>
    </r>
  </si>
  <si>
    <r>
      <t>Ngân Hàng TMCP Đầu tư và Phát triển Việt Nam - Chi nhánh Hà Thành</t>
    </r>
    <r>
      <rPr>
        <sz val="10"/>
        <rFont val="Tahoma"/>
        <family val="2"/>
      </rPr>
      <t xml:space="preserve">
Bank for Investment and Development of Vietnam Jsc - Hathanh Branch</t>
    </r>
  </si>
  <si>
    <t>Lê Mỹ Linh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</si>
</sst>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_(* #,##0.0_);_(* \(#,##0.0\);_(* &quot;-&quot;??_);_(@_)"/>
    <numFmt numFmtId="222" formatCode="_-* #,##0_-;\-* #,##0_-;_-* &quot;-&quot;??_-;_-@_-"/>
    <numFmt numFmtId="223" formatCode="_(* #,##0.00000_);_(* \(#,##0.00000\);_(* &quot;-&quot;??_);_(@_)"/>
    <numFmt numFmtId="225" formatCode="_-* #,##0.00\ _₫_-;\-* #,##0.00\ _₫_-;_-* &quot;-&quot;??\ _₫_-;_-@_-"/>
  </numFmts>
  <fonts count="195">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1"/>
      <color indexed="8"/>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sz val="10"/>
      <color rgb="FFFF000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sz val="8"/>
      <color theme="1"/>
      <name val="Tahoma"/>
      <family val="2"/>
    </font>
    <font>
      <b/>
      <sz val="8"/>
      <color theme="1"/>
      <name val="Tahoma"/>
      <family val="2"/>
    </font>
    <font>
      <sz val="8"/>
      <name val="Calibri"/>
      <family val="2"/>
      <scheme val="minor"/>
    </font>
    <font>
      <sz val="10"/>
      <name val="Calibri"/>
      <family val="2"/>
      <scheme val="minor"/>
    </font>
    <font>
      <sz val="11"/>
      <name val="Calibri"/>
      <family val="2"/>
      <scheme val="minor"/>
    </font>
    <font>
      <b/>
      <sz val="8"/>
      <color theme="1" tint="4.9989318521683403E-2"/>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b/>
      <sz val="11"/>
      <color indexed="8"/>
      <name val="Tahoma"/>
      <family val="2"/>
    </font>
    <font>
      <i/>
      <sz val="11"/>
      <color indexed="8"/>
      <name val="Tahoma"/>
      <family val="2"/>
    </font>
    <font>
      <sz val="11"/>
      <color rgb="FFFF0000"/>
      <name val="Tahoma"/>
      <family val="2"/>
    </font>
    <font>
      <b/>
      <sz val="11"/>
      <color theme="1"/>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12"/>
      <name val="Times New Roman"/>
      <family val="1"/>
    </font>
    <font>
      <b/>
      <sz val="8"/>
      <name val="Calibri"/>
      <family val="2"/>
      <scheme val="minor"/>
    </font>
    <font>
      <b/>
      <sz val="11"/>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
      <left style="thin">
        <color indexed="8"/>
      </left>
      <right style="thin">
        <color indexed="8"/>
      </right>
      <top style="thin">
        <color indexed="8"/>
      </top>
      <bottom style="thin">
        <color indexed="8"/>
      </bottom>
      <diagonal/>
    </border>
  </borders>
  <cellStyleXfs count="1024">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1"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2" fillId="0" borderId="0" applyFont="0" applyFill="0" applyBorder="0" applyAlignment="0" applyProtection="0"/>
    <xf numFmtId="0" fontId="2" fillId="0" borderId="0"/>
    <xf numFmtId="0"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4" fillId="0" borderId="0" applyFont="0" applyFill="0" applyBorder="0" applyAlignment="0" applyProtection="0"/>
    <xf numFmtId="172" fontId="25" fillId="0" borderId="0" applyFont="0" applyFill="0" applyBorder="0" applyAlignment="0" applyProtection="0"/>
    <xf numFmtId="38" fontId="24" fillId="0" borderId="0" applyFont="0" applyFill="0" applyBorder="0" applyAlignment="0" applyProtection="0"/>
    <xf numFmtId="164" fontId="26" fillId="0" borderId="0" applyFont="0" applyFill="0" applyBorder="0" applyAlignment="0" applyProtection="0"/>
    <xf numFmtId="9" fontId="27" fillId="0" borderId="0" applyFont="0" applyFill="0" applyBorder="0" applyAlignment="0" applyProtection="0"/>
    <xf numFmtId="6" fontId="28" fillId="0" borderId="0" applyFont="0" applyFill="0" applyBorder="0" applyAlignment="0" applyProtection="0"/>
    <xf numFmtId="0" fontId="2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0" fillId="0" borderId="0"/>
    <xf numFmtId="0" fontId="2" fillId="0" borderId="0" applyNumberFormat="0" applyFill="0" applyBorder="0" applyAlignment="0" applyProtection="0"/>
    <xf numFmtId="0" fontId="31" fillId="0" borderId="0"/>
    <xf numFmtId="0" fontId="31" fillId="0" borderId="0"/>
    <xf numFmtId="0" fontId="32" fillId="0" borderId="0">
      <alignment vertical="top"/>
    </xf>
    <xf numFmtId="42" fontId="33" fillId="0" borderId="0" applyFont="0" applyFill="0" applyBorder="0" applyAlignment="0" applyProtection="0"/>
    <xf numFmtId="0" fontId="34" fillId="0" borderId="0" applyNumberFormat="0" applyFill="0" applyBorder="0" applyAlignment="0" applyProtection="0"/>
    <xf numFmtId="42"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42" fontId="33" fillId="0" borderId="0" applyFont="0" applyFill="0" applyBorder="0" applyAlignment="0" applyProtection="0"/>
    <xf numFmtId="173" fontId="33"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170" fontId="22" fillId="0" borderId="0" applyFont="0" applyFill="0" applyBorder="0" applyAlignment="0" applyProtection="0"/>
    <xf numFmtId="42" fontId="33" fillId="0" borderId="0" applyFont="0" applyFill="0" applyBorder="0" applyAlignment="0" applyProtection="0"/>
    <xf numFmtId="164"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34"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5" fillId="6" borderId="0"/>
    <xf numFmtId="9" fontId="36" fillId="0" borderId="0" applyBorder="0" applyAlignment="0" applyProtection="0"/>
    <xf numFmtId="0" fontId="37" fillId="6" borderId="0"/>
    <xf numFmtId="0" fontId="21" fillId="0" borderId="0"/>
    <xf numFmtId="0" fontId="38" fillId="6" borderId="0"/>
    <xf numFmtId="0" fontId="20" fillId="0" borderId="0"/>
    <xf numFmtId="0" fontId="39" fillId="0" borderId="0">
      <alignment wrapText="1"/>
    </xf>
    <xf numFmtId="0" fontId="40" fillId="0" borderId="0" applyNumberFormat="0" applyAlignment="0"/>
    <xf numFmtId="177" fontId="2" fillId="0" borderId="0" applyFont="0" applyFill="0" applyBorder="0" applyAlignment="0" applyProtection="0"/>
    <xf numFmtId="0" fontId="41" fillId="0" borderId="0" applyFont="0" applyFill="0" applyBorder="0" applyAlignment="0" applyProtection="0"/>
    <xf numFmtId="178" fontId="42" fillId="0" borderId="0" applyFont="0" applyFill="0" applyBorder="0" applyAlignment="0" applyProtection="0"/>
    <xf numFmtId="179" fontId="2" fillId="0" borderId="0" applyFont="0" applyFill="0" applyBorder="0" applyAlignment="0" applyProtection="0"/>
    <xf numFmtId="0" fontId="41" fillId="0" borderId="0" applyFont="0" applyFill="0" applyBorder="0" applyAlignment="0" applyProtection="0"/>
    <xf numFmtId="179" fontId="2" fillId="0" borderId="0" applyFont="0" applyFill="0" applyBorder="0" applyAlignment="0" applyProtection="0"/>
    <xf numFmtId="0" fontId="43" fillId="0" borderId="0">
      <alignment horizontal="center" wrapText="1"/>
      <protection locked="0"/>
    </xf>
    <xf numFmtId="168" fontId="44" fillId="0" borderId="0" applyFont="0" applyFill="0" applyBorder="0" applyAlignment="0" applyProtection="0"/>
    <xf numFmtId="0" fontId="41" fillId="0" borderId="0" applyFont="0" applyFill="0" applyBorder="0" applyAlignment="0" applyProtection="0"/>
    <xf numFmtId="168" fontId="44" fillId="0" borderId="0" applyFont="0" applyFill="0" applyBorder="0" applyAlignment="0" applyProtection="0"/>
    <xf numFmtId="180" fontId="44" fillId="0" borderId="0" applyFont="0" applyFill="0" applyBorder="0" applyAlignment="0" applyProtection="0"/>
    <xf numFmtId="0" fontId="41" fillId="0" borderId="0" applyFont="0" applyFill="0" applyBorder="0" applyAlignment="0" applyProtection="0"/>
    <xf numFmtId="180" fontId="44" fillId="0" borderId="0" applyFont="0" applyFill="0" applyBorder="0" applyAlignment="0" applyProtection="0"/>
    <xf numFmtId="170" fontId="22" fillId="0" borderId="0" applyFont="0" applyFill="0" applyBorder="0" applyAlignment="0" applyProtection="0"/>
    <xf numFmtId="0" fontId="41" fillId="0" borderId="0"/>
    <xf numFmtId="0" fontId="18" fillId="0" borderId="0"/>
    <xf numFmtId="0" fontId="41" fillId="0" borderId="0"/>
    <xf numFmtId="37" fontId="45"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6" fillId="0" borderId="0"/>
    <xf numFmtId="183" fontId="33" fillId="0" borderId="0" applyFont="0" applyFill="0" applyBorder="0" applyAlignment="0" applyProtection="0"/>
    <xf numFmtId="1" fontId="47"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8" fillId="0" borderId="0"/>
    <xf numFmtId="3" fontId="2" fillId="0" borderId="0" applyFont="0" applyFill="0" applyBorder="0" applyAlignment="0" applyProtection="0"/>
    <xf numFmtId="3" fontId="2" fillId="0" borderId="0" applyFont="0" applyFill="0" applyBorder="0" applyAlignment="0" applyProtection="0"/>
    <xf numFmtId="0" fontId="49" fillId="0" borderId="0" applyNumberFormat="0" applyAlignment="0">
      <alignment horizontal="left"/>
    </xf>
    <xf numFmtId="0" fontId="50" fillId="0" borderId="0" applyNumberFormat="0" applyAlignment="0"/>
    <xf numFmtId="186" fontId="5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3" fillId="0" borderId="10">
      <alignment horizontal="left"/>
    </xf>
    <xf numFmtId="0" fontId="52" fillId="0" borderId="0" applyNumberFormat="0" applyAlignment="0">
      <alignment horizontal="left"/>
    </xf>
    <xf numFmtId="192" fontId="21"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1" fillId="0" borderId="11" applyFont="0" applyFill="0" applyBorder="0" applyProtection="0"/>
    <xf numFmtId="38" fontId="40" fillId="6" borderId="0" applyNumberFormat="0" applyBorder="0" applyAlignment="0" applyProtection="0"/>
    <xf numFmtId="0" fontId="53" fillId="0" borderId="0">
      <alignment horizontal="left"/>
    </xf>
    <xf numFmtId="0" fontId="54" fillId="0" borderId="12" applyNumberFormat="0" applyAlignment="0" applyProtection="0">
      <alignment horizontal="left" vertical="center"/>
    </xf>
    <xf numFmtId="0" fontId="54" fillId="0" borderId="5">
      <alignment horizontal="left" vertical="center"/>
    </xf>
    <xf numFmtId="14" fontId="55" fillId="7" borderId="13">
      <alignment horizontal="center" vertical="center"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4" fontId="55" fillId="7" borderId="13">
      <alignment horizontal="center" vertical="center" wrapText="1"/>
    </xf>
    <xf numFmtId="194" fontId="57" fillId="0" borderId="0">
      <protection locked="0"/>
    </xf>
    <xf numFmtId="194" fontId="57" fillId="0" borderId="0">
      <protection locked="0"/>
    </xf>
    <xf numFmtId="0" fontId="58" fillId="0" borderId="0" applyNumberFormat="0" applyFill="0" applyBorder="0" applyAlignment="0" applyProtection="0">
      <alignment vertical="top"/>
      <protection locked="0"/>
    </xf>
    <xf numFmtId="10" fontId="40" fillId="8" borderId="1"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2" fontId="60" fillId="9" borderId="0"/>
    <xf numFmtId="182" fontId="60" fillId="10" borderId="0"/>
    <xf numFmtId="38" fontId="31" fillId="0" borderId="0" applyFont="0" applyFill="0" applyBorder="0" applyAlignment="0" applyProtection="0"/>
    <xf numFmtId="40" fontId="3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1" fillId="0" borderId="13"/>
    <xf numFmtId="195" fontId="62" fillId="0" borderId="14"/>
    <xf numFmtId="170" fontId="2" fillId="0" borderId="0" applyFont="0" applyFill="0" applyBorder="0" applyAlignment="0" applyProtection="0"/>
    <xf numFmtId="196" fontId="2" fillId="0" borderId="0" applyFont="0" applyFill="0" applyBorder="0" applyAlignment="0" applyProtection="0"/>
    <xf numFmtId="197" fontId="31" fillId="0" borderId="0" applyFont="0" applyFill="0" applyBorder="0" applyAlignment="0" applyProtection="0"/>
    <xf numFmtId="198" fontId="31" fillId="0" borderId="0" applyFont="0" applyFill="0" applyBorder="0" applyAlignment="0" applyProtection="0"/>
    <xf numFmtId="199" fontId="33" fillId="0" borderId="0" applyFont="0" applyFill="0" applyBorder="0" applyAlignment="0" applyProtection="0"/>
    <xf numFmtId="200" fontId="33" fillId="0" borderId="0" applyFont="0" applyFill="0" applyBorder="0" applyAlignment="0" applyProtection="0"/>
    <xf numFmtId="0" fontId="63" fillId="0" borderId="0" applyNumberFormat="0" applyFont="0" applyFill="0" applyAlignment="0"/>
    <xf numFmtId="0" fontId="51" fillId="0" borderId="1"/>
    <xf numFmtId="0" fontId="51" fillId="0" borderId="1"/>
    <xf numFmtId="0" fontId="18" fillId="0" borderId="0"/>
    <xf numFmtId="0" fontId="18" fillId="0" borderId="0"/>
    <xf numFmtId="0" fontId="51" fillId="0" borderId="1"/>
    <xf numFmtId="37" fontId="64" fillId="0" borderId="0"/>
    <xf numFmtId="0" fontId="65" fillId="0" borderId="1" applyNumberFormat="0" applyFont="0" applyFill="0" applyBorder="0" applyAlignment="0">
      <alignment horizontal="center"/>
    </xf>
    <xf numFmtId="201" fontId="6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202" fontId="33" fillId="0" borderId="0" applyFont="0" applyFill="0" applyBorder="0" applyAlignment="0" applyProtection="0"/>
    <xf numFmtId="203" fontId="33" fillId="0" borderId="0" applyFont="0" applyFill="0" applyBorder="0" applyAlignment="0" applyProtection="0"/>
    <xf numFmtId="0" fontId="2" fillId="0" borderId="0" applyFont="0" applyFill="0" applyBorder="0" applyAlignment="0" applyProtection="0"/>
    <xf numFmtId="0" fontId="18" fillId="0" borderId="0"/>
    <xf numFmtId="14" fontId="43"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15" applyNumberFormat="0" applyBorder="0"/>
    <xf numFmtId="5" fontId="67" fillId="0" borderId="0"/>
    <xf numFmtId="0" fontId="31"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8" fillId="0" borderId="0" applyFont="0" applyFill="0" applyBorder="0" applyAlignment="0" applyProtection="0"/>
    <xf numFmtId="0" fontId="31" fillId="0" borderId="0" applyFont="0" applyFill="0" applyBorder="0" applyAlignment="0" applyProtection="0"/>
    <xf numFmtId="207" fontId="51" fillId="0" borderId="0" applyFont="0" applyFill="0" applyBorder="0" applyAlignment="0" applyProtection="0"/>
    <xf numFmtId="174" fontId="33" fillId="0" borderId="0" applyFont="0" applyFill="0" applyBorder="0" applyAlignment="0" applyProtection="0"/>
    <xf numFmtId="42" fontId="33" fillId="0" borderId="0" applyFont="0" applyFill="0" applyBorder="0" applyAlignment="0" applyProtection="0"/>
    <xf numFmtId="0" fontId="61" fillId="0" borderId="0"/>
    <xf numFmtId="40" fontId="69" fillId="0" borderId="0" applyBorder="0">
      <alignment horizontal="right"/>
    </xf>
    <xf numFmtId="208" fontId="51" fillId="0" borderId="4">
      <alignment horizontal="right" vertical="center"/>
    </xf>
    <xf numFmtId="208" fontId="51" fillId="0" borderId="4">
      <alignment horizontal="right" vertical="center"/>
    </xf>
    <xf numFmtId="208" fontId="51" fillId="0" borderId="4">
      <alignment horizontal="right" vertical="center"/>
    </xf>
    <xf numFmtId="209" fontId="51" fillId="0" borderId="4">
      <alignment horizontal="center"/>
    </xf>
    <xf numFmtId="0" fontId="70" fillId="0" borderId="0">
      <alignment vertical="center" wrapText="1"/>
      <protection locked="0"/>
    </xf>
    <xf numFmtId="4" fontId="71" fillId="0" borderId="0"/>
    <xf numFmtId="3" fontId="72" fillId="0" borderId="16" applyNumberFormat="0" applyBorder="0" applyAlignment="0"/>
    <xf numFmtId="0" fontId="73" fillId="0" borderId="0" applyFont="0">
      <alignment horizontal="centerContinuous"/>
    </xf>
    <xf numFmtId="0" fontId="74"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1" fillId="0" borderId="0"/>
    <xf numFmtId="210" fontId="51" fillId="0" borderId="1"/>
    <xf numFmtId="0" fontId="75" fillId="11" borderId="1">
      <alignment horizontal="left" vertical="center"/>
    </xf>
    <xf numFmtId="5" fontId="76" fillId="0" borderId="7">
      <alignment horizontal="left" vertical="top"/>
    </xf>
    <xf numFmtId="5" fontId="34" fillId="0" borderId="9">
      <alignment horizontal="left" vertical="top"/>
    </xf>
    <xf numFmtId="5" fontId="34" fillId="0" borderId="9">
      <alignment horizontal="left" vertical="top"/>
    </xf>
    <xf numFmtId="0" fontId="77"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8" fillId="0" borderId="0">
      <alignment vertical="center"/>
    </xf>
    <xf numFmtId="42" fontId="79" fillId="0" borderId="0" applyFont="0" applyFill="0" applyBorder="0" applyAlignment="0" applyProtection="0"/>
    <xf numFmtId="44" fontId="79" fillId="0" borderId="0" applyFont="0" applyFill="0" applyBorder="0" applyAlignment="0" applyProtection="0"/>
    <xf numFmtId="0" fontId="79" fillId="0" borderId="0"/>
    <xf numFmtId="0" fontId="80" fillId="0" borderId="0" applyFont="0" applyFill="0" applyBorder="0" applyAlignment="0" applyProtection="0"/>
    <xf numFmtId="0" fontId="80" fillId="0" borderId="0" applyFont="0" applyFill="0" applyBorder="0" applyAlignment="0" applyProtection="0"/>
    <xf numFmtId="0" fontId="20" fillId="0" borderId="0">
      <alignment vertical="center"/>
    </xf>
    <xf numFmtId="40"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9" fontId="82" fillId="0" borderId="0" applyBorder="0" applyAlignment="0" applyProtection="0"/>
    <xf numFmtId="0" fontId="83" fillId="0" borderId="0"/>
    <xf numFmtId="213" fontId="84" fillId="0" borderId="0" applyFont="0" applyFill="0" applyBorder="0" applyAlignment="0" applyProtection="0"/>
    <xf numFmtId="214" fontId="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6" fillId="0" borderId="0"/>
    <xf numFmtId="0" fontId="63" fillId="0" borderId="0"/>
    <xf numFmtId="181" fontId="87"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0" fontId="87" fillId="0" borderId="0"/>
    <xf numFmtId="180" fontId="2" fillId="0" borderId="0" applyFont="0" applyFill="0" applyBorder="0" applyAlignment="0" applyProtection="0"/>
    <xf numFmtId="168" fontId="2" fillId="0" borderId="0" applyFont="0" applyFill="0" applyBorder="0" applyAlignment="0" applyProtection="0"/>
    <xf numFmtId="0" fontId="88" fillId="0" borderId="0"/>
    <xf numFmtId="170" fontId="26" fillId="0" borderId="0" applyFont="0" applyFill="0" applyBorder="0" applyAlignment="0" applyProtection="0"/>
    <xf numFmtId="197" fontId="28" fillId="0" borderId="0" applyFont="0" applyFill="0" applyBorder="0" applyAlignment="0" applyProtection="0"/>
    <xf numFmtId="196" fontId="26"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5" fillId="0" borderId="0" applyNumberFormat="0" applyFill="0" applyBorder="0" applyAlignment="0" applyProtection="0"/>
    <xf numFmtId="220" fontId="55" fillId="0" borderId="0" applyNumberFormat="0" applyFill="0" applyBorder="0" applyAlignment="0" applyProtection="0"/>
    <xf numFmtId="220" fontId="55" fillId="0" borderId="0" applyNumberFormat="0" applyFill="0" applyBorder="0" applyAlignment="0" applyProtection="0"/>
    <xf numFmtId="217" fontId="106" fillId="0" borderId="0" applyBorder="0"/>
    <xf numFmtId="220" fontId="120" fillId="13" borderId="0" applyNumberFormat="0" applyBorder="0" applyAlignment="0" applyProtection="0"/>
    <xf numFmtId="220" fontId="120" fillId="14" borderId="0" applyNumberFormat="0" applyBorder="0" applyAlignment="0" applyProtection="0"/>
    <xf numFmtId="220" fontId="120" fillId="15" borderId="0" applyNumberFormat="0" applyBorder="0" applyAlignment="0" applyProtection="0"/>
    <xf numFmtId="220" fontId="120" fillId="16" borderId="0" applyNumberFormat="0" applyBorder="0" applyAlignment="0" applyProtection="0"/>
    <xf numFmtId="220" fontId="120" fillId="7" borderId="0" applyNumberFormat="0" applyBorder="0" applyAlignment="0" applyProtection="0"/>
    <xf numFmtId="220" fontId="120" fillId="17" borderId="0" applyNumberFormat="0" applyBorder="0" applyAlignment="0" applyProtection="0"/>
    <xf numFmtId="220" fontId="120" fillId="18" borderId="0" applyNumberFormat="0" applyBorder="0" applyAlignment="0" applyProtection="0"/>
    <xf numFmtId="220" fontId="120" fillId="19" borderId="0" applyNumberFormat="0" applyBorder="0" applyAlignment="0" applyProtection="0"/>
    <xf numFmtId="220" fontId="120" fillId="20" borderId="0" applyNumberFormat="0" applyBorder="0" applyAlignment="0" applyProtection="0"/>
    <xf numFmtId="220" fontId="120" fillId="16" borderId="0" applyNumberFormat="0" applyBorder="0" applyAlignment="0" applyProtection="0"/>
    <xf numFmtId="220" fontId="120" fillId="18" borderId="0" applyNumberFormat="0" applyBorder="0" applyAlignment="0" applyProtection="0"/>
    <xf numFmtId="220" fontId="120" fillId="21" borderId="0" applyNumberFormat="0" applyBorder="0" applyAlignment="0" applyProtection="0"/>
    <xf numFmtId="220" fontId="121" fillId="22" borderId="0" applyNumberFormat="0" applyBorder="0" applyAlignment="0" applyProtection="0"/>
    <xf numFmtId="220" fontId="121" fillId="19" borderId="0" applyNumberFormat="0" applyBorder="0" applyAlignment="0" applyProtection="0"/>
    <xf numFmtId="220" fontId="121" fillId="20"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5" borderId="0" applyNumberFormat="0" applyBorder="0" applyAlignment="0" applyProtection="0"/>
    <xf numFmtId="220" fontId="121" fillId="26" borderId="0" applyNumberFormat="0" applyBorder="0" applyAlignment="0" applyProtection="0"/>
    <xf numFmtId="220" fontId="121" fillId="27" borderId="0" applyNumberFormat="0" applyBorder="0" applyAlignment="0" applyProtection="0"/>
    <xf numFmtId="220" fontId="121" fillId="28"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9" borderId="0" applyNumberFormat="0" applyBorder="0" applyAlignment="0" applyProtection="0"/>
    <xf numFmtId="220" fontId="122" fillId="14" borderId="0" applyNumberFormat="0" applyBorder="0" applyAlignment="0" applyProtection="0"/>
    <xf numFmtId="217" fontId="106" fillId="0" borderId="0" applyFill="0"/>
    <xf numFmtId="218" fontId="106" fillId="0" borderId="0" applyNumberFormat="0" applyFill="0" applyBorder="0" applyAlignment="0">
      <alignment horizontal="center"/>
    </xf>
    <xf numFmtId="0" fontId="105" fillId="0" borderId="0" applyNumberFormat="0" applyFill="0">
      <alignment horizontal="center" vertical="center" wrapText="1"/>
    </xf>
    <xf numFmtId="217" fontId="106" fillId="0" borderId="17" applyFill="0" applyBorder="0"/>
    <xf numFmtId="41" fontId="106" fillId="0" borderId="0" applyAlignment="0"/>
    <xf numFmtId="0" fontId="105" fillId="0" borderId="0" applyFill="0" applyBorder="0">
      <alignment horizontal="center" vertical="center"/>
    </xf>
    <xf numFmtId="0" fontId="105" fillId="0" borderId="0" applyFill="0" applyBorder="0">
      <alignment horizontal="center" vertical="center"/>
    </xf>
    <xf numFmtId="217" fontId="106" fillId="0" borderId="3" applyFill="0" applyBorder="0"/>
    <xf numFmtId="0" fontId="106" fillId="0" borderId="0" applyNumberFormat="0" applyAlignment="0"/>
    <xf numFmtId="0" fontId="18" fillId="0" borderId="0" applyFill="0" applyBorder="0">
      <alignment horizontal="center" vertical="center" wrapText="1"/>
    </xf>
    <xf numFmtId="0" fontId="105" fillId="0" borderId="0" applyFill="0" applyBorder="0">
      <alignment horizontal="center" vertical="center" wrapText="1"/>
    </xf>
    <xf numFmtId="217" fontId="106" fillId="0" borderId="0" applyFill="0"/>
    <xf numFmtId="0" fontId="106" fillId="0" borderId="0" applyNumberFormat="0" applyAlignment="0">
      <alignment horizontal="center"/>
    </xf>
    <xf numFmtId="0" fontId="18" fillId="0" borderId="0" applyFill="0">
      <alignment horizontal="center" vertical="center" wrapText="1"/>
    </xf>
    <xf numFmtId="0" fontId="105" fillId="0" borderId="0" applyFill="0">
      <alignment horizontal="center" vertical="center" wrapText="1"/>
    </xf>
    <xf numFmtId="217" fontId="106" fillId="0" borderId="0" applyFill="0"/>
    <xf numFmtId="0" fontId="106" fillId="0" borderId="0" applyNumberFormat="0" applyAlignment="0">
      <alignment horizontal="center"/>
    </xf>
    <xf numFmtId="0" fontId="106" fillId="0" borderId="0" applyFill="0">
      <alignment vertical="center" wrapText="1"/>
    </xf>
    <xf numFmtId="0" fontId="105" fillId="0" borderId="0">
      <alignment horizontal="center" vertical="center" wrapText="1"/>
    </xf>
    <xf numFmtId="217" fontId="106" fillId="0" borderId="0" applyFill="0"/>
    <xf numFmtId="0" fontId="18"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09" fillId="0" borderId="0" applyFill="0"/>
    <xf numFmtId="0" fontId="106"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10" fillId="0" borderId="0" applyFill="0"/>
    <xf numFmtId="0" fontId="106" fillId="0" borderId="0" applyNumberFormat="0" applyAlignment="0">
      <alignment horizontal="center"/>
    </xf>
    <xf numFmtId="0" fontId="111" fillId="0" borderId="0">
      <alignment horizontal="center" wrapText="1"/>
    </xf>
    <xf numFmtId="0" fontId="105" fillId="0" borderId="0" applyFill="0">
      <alignment horizontal="center" vertical="center" wrapText="1"/>
    </xf>
    <xf numFmtId="220" fontId="123" fillId="6" borderId="18" applyNumberFormat="0" applyAlignment="0" applyProtection="0"/>
    <xf numFmtId="220" fontId="124"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5" fillId="0" borderId="0" applyNumberFormat="0" applyFill="0" applyBorder="0" applyAlignment="0" applyProtection="0"/>
    <xf numFmtId="220" fontId="126" fillId="15" borderId="0" applyNumberFormat="0" applyBorder="0" applyAlignment="0" applyProtection="0"/>
    <xf numFmtId="220" fontId="127" fillId="0" borderId="20" applyNumberFormat="0" applyFill="0" applyAlignment="0" applyProtection="0"/>
    <xf numFmtId="220" fontId="128" fillId="0" borderId="21" applyNumberFormat="0" applyFill="0" applyAlignment="0" applyProtection="0"/>
    <xf numFmtId="220" fontId="129" fillId="0" borderId="22" applyNumberFormat="0" applyFill="0" applyAlignment="0" applyProtection="0"/>
    <xf numFmtId="220" fontId="129" fillId="0" borderId="0" applyNumberFormat="0" applyFill="0" applyBorder="0" applyAlignment="0" applyProtection="0"/>
    <xf numFmtId="0" fontId="10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20" fontId="130" fillId="17" borderId="18" applyNumberFormat="0" applyAlignment="0" applyProtection="0"/>
    <xf numFmtId="0" fontId="43" fillId="0" borderId="0" applyNumberFormat="0" applyFont="0" applyBorder="0" applyAlignment="0"/>
    <xf numFmtId="220" fontId="131" fillId="0" borderId="23" applyNumberFormat="0" applyFill="0" applyAlignment="0" applyProtection="0"/>
    <xf numFmtId="220" fontId="132"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2" fillId="0" borderId="0"/>
    <xf numFmtId="0" fontId="1" fillId="0" borderId="0"/>
    <xf numFmtId="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2" fillId="0" borderId="0"/>
    <xf numFmtId="0" fontId="33" fillId="0" borderId="0"/>
    <xf numFmtId="40" fontId="43" fillId="0" borderId="0">
      <alignment horizontal="right"/>
    </xf>
    <xf numFmtId="40" fontId="112" fillId="0" borderId="0">
      <alignment horizontal="center" wrapText="1"/>
    </xf>
    <xf numFmtId="220" fontId="32" fillId="8" borderId="24" applyNumberFormat="0" applyFont="0" applyAlignment="0" applyProtection="0"/>
    <xf numFmtId="217" fontId="43" fillId="0" borderId="0" applyBorder="0" applyAlignment="0"/>
    <xf numFmtId="0" fontId="113" fillId="0" borderId="0"/>
    <xf numFmtId="220" fontId="133"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6" fillId="6" borderId="26" applyFill="0">
      <alignment horizontal="right"/>
    </xf>
    <xf numFmtId="0" fontId="106" fillId="0" borderId="26" applyNumberFormat="0" applyFill="0" applyAlignment="0">
      <alignment horizontal="left" indent="7"/>
    </xf>
    <xf numFmtId="0" fontId="114" fillId="0" borderId="26" applyFill="0">
      <alignment horizontal="left" indent="8"/>
    </xf>
    <xf numFmtId="217" fontId="105" fillId="21" borderId="0" applyFill="0">
      <alignment horizontal="right"/>
    </xf>
    <xf numFmtId="0" fontId="105" fillId="32" borderId="0" applyNumberFormat="0">
      <alignment horizontal="right"/>
    </xf>
    <xf numFmtId="0" fontId="115" fillId="21" borderId="5" applyFill="0"/>
    <xf numFmtId="0" fontId="18" fillId="33" borderId="5" applyFill="0" applyBorder="0"/>
    <xf numFmtId="217" fontId="18" fillId="8" borderId="27" applyFill="0"/>
    <xf numFmtId="0" fontId="106" fillId="0" borderId="28" applyNumberFormat="0" applyAlignment="0"/>
    <xf numFmtId="0" fontId="115" fillId="0" borderId="0" applyFill="0">
      <alignment horizontal="left" indent="1"/>
    </xf>
    <xf numFmtId="0" fontId="107" fillId="8" borderId="0" applyFill="0">
      <alignment horizontal="left" indent="1"/>
    </xf>
    <xf numFmtId="217" fontId="106" fillId="17" borderId="27" applyFill="0"/>
    <xf numFmtId="0" fontId="106" fillId="0" borderId="27" applyNumberFormat="0" applyAlignment="0"/>
    <xf numFmtId="0" fontId="115" fillId="0" borderId="0" applyFill="0">
      <alignment horizontal="left" indent="2"/>
    </xf>
    <xf numFmtId="0" fontId="116" fillId="17" borderId="0" applyFill="0">
      <alignment horizontal="left" indent="2"/>
    </xf>
    <xf numFmtId="217" fontId="106" fillId="0" borderId="27" applyFill="0"/>
    <xf numFmtId="0" fontId="43" fillId="0" borderId="27" applyNumberFormat="0" applyAlignment="0"/>
    <xf numFmtId="0" fontId="117" fillId="0" borderId="0">
      <alignment horizontal="left" indent="3"/>
    </xf>
    <xf numFmtId="0" fontId="118" fillId="0" borderId="0" applyFill="0">
      <alignment horizontal="left" indent="3"/>
    </xf>
    <xf numFmtId="38" fontId="106" fillId="0" borderId="0" applyFill="0"/>
    <xf numFmtId="0" fontId="2" fillId="0" borderId="27" applyNumberFormat="0" applyFont="0" applyAlignment="0"/>
    <xf numFmtId="0" fontId="117" fillId="0" borderId="0">
      <alignment horizontal="left" indent="4"/>
    </xf>
    <xf numFmtId="0" fontId="106" fillId="0" borderId="0" applyFill="0" applyProtection="0">
      <alignment horizontal="left" indent="4"/>
    </xf>
    <xf numFmtId="38" fontId="106" fillId="0" borderId="0" applyFill="0"/>
    <xf numFmtId="0" fontId="106" fillId="0" borderId="0" applyNumberFormat="0" applyAlignment="0"/>
    <xf numFmtId="0" fontId="117" fillId="0" borderId="0">
      <alignment horizontal="left" indent="5"/>
    </xf>
    <xf numFmtId="0" fontId="106" fillId="0" borderId="0" applyFill="0">
      <alignment horizontal="left" indent="5"/>
    </xf>
    <xf numFmtId="217" fontId="106" fillId="0" borderId="0" applyFill="0"/>
    <xf numFmtId="0" fontId="18" fillId="0" borderId="0" applyNumberFormat="0" applyFill="0" applyAlignment="0"/>
    <xf numFmtId="0" fontId="119" fillId="0" borderId="0" applyFill="0">
      <alignment horizontal="left" indent="6"/>
    </xf>
    <xf numFmtId="0" fontId="106" fillId="0" borderId="0" applyFill="0">
      <alignment horizontal="left" indent="6"/>
    </xf>
    <xf numFmtId="0" fontId="2" fillId="0" borderId="0"/>
    <xf numFmtId="3" fontId="20" fillId="0" borderId="0" applyFill="0" applyBorder="0" applyAlignment="0" applyProtection="0">
      <alignment horizontal="right"/>
    </xf>
    <xf numFmtId="220" fontId="134" fillId="0" borderId="0" applyNumberFormat="0" applyFill="0" applyBorder="0" applyAlignment="0" applyProtection="0"/>
    <xf numFmtId="220" fontId="135" fillId="0" borderId="29" applyNumberFormat="0" applyFill="0" applyAlignment="0" applyProtection="0"/>
    <xf numFmtId="220" fontId="136"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53" fillId="0" borderId="0" applyNumberFormat="0" applyFill="0" applyBorder="0" applyAlignment="0" applyProtection="0"/>
    <xf numFmtId="0" fontId="154" fillId="0" borderId="30" applyNumberFormat="0" applyFill="0" applyAlignment="0" applyProtection="0"/>
    <xf numFmtId="0" fontId="155" fillId="0" borderId="31" applyNumberFormat="0" applyFill="0" applyAlignment="0" applyProtection="0"/>
    <xf numFmtId="0" fontId="156" fillId="0" borderId="32" applyNumberFormat="0" applyFill="0" applyAlignment="0" applyProtection="0"/>
    <xf numFmtId="0" fontId="156" fillId="0" borderId="0" applyNumberFormat="0" applyFill="0" applyBorder="0" applyAlignment="0" applyProtection="0"/>
    <xf numFmtId="0" fontId="157" fillId="36" borderId="0" applyNumberFormat="0" applyBorder="0" applyAlignment="0" applyProtection="0"/>
    <xf numFmtId="0" fontId="158" fillId="37" borderId="0" applyNumberFormat="0" applyBorder="0" applyAlignment="0" applyProtection="0"/>
    <xf numFmtId="0" fontId="159" fillId="38" borderId="0" applyNumberFormat="0" applyBorder="0" applyAlignment="0" applyProtection="0"/>
    <xf numFmtId="0" fontId="160" fillId="39" borderId="33" applyNumberFormat="0" applyAlignment="0" applyProtection="0"/>
    <xf numFmtId="0" fontId="161" fillId="40" borderId="34" applyNumberFormat="0" applyAlignment="0" applyProtection="0"/>
    <xf numFmtId="0" fontId="162" fillId="40" borderId="33" applyNumberFormat="0" applyAlignment="0" applyProtection="0"/>
    <xf numFmtId="0" fontId="163" fillId="0" borderId="35" applyNumberFormat="0" applyFill="0" applyAlignment="0" applyProtection="0"/>
    <xf numFmtId="0" fontId="164" fillId="41" borderId="36" applyNumberFormat="0" applyAlignment="0" applyProtection="0"/>
    <xf numFmtId="0" fontId="165" fillId="0" borderId="0" applyNumberFormat="0" applyFill="0" applyBorder="0" applyAlignment="0" applyProtection="0"/>
    <xf numFmtId="0" fontId="1" fillId="42" borderId="37" applyNumberFormat="0" applyFont="0" applyAlignment="0" applyProtection="0"/>
    <xf numFmtId="0" fontId="166" fillId="0" borderId="0" applyNumberFormat="0" applyFill="0" applyBorder="0" applyAlignment="0" applyProtection="0"/>
    <xf numFmtId="0" fontId="12" fillId="0" borderId="38" applyNumberFormat="0" applyFill="0" applyAlignment="0" applyProtection="0"/>
    <xf numFmtId="0" fontId="1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7" fillId="46" borderId="0" applyNumberFormat="0" applyBorder="0" applyAlignment="0" applyProtection="0"/>
    <xf numFmtId="0" fontId="1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7" fillId="50" borderId="0" applyNumberFormat="0" applyBorder="0" applyAlignment="0" applyProtection="0"/>
    <xf numFmtId="0" fontId="1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7" fillId="54" borderId="0" applyNumberFormat="0" applyBorder="0" applyAlignment="0" applyProtection="0"/>
    <xf numFmtId="0" fontId="1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7" fillId="58" borderId="0" applyNumberFormat="0" applyBorder="0" applyAlignment="0" applyProtection="0"/>
    <xf numFmtId="0" fontId="1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7" fillId="62" borderId="0" applyNumberFormat="0" applyBorder="0" applyAlignment="0" applyProtection="0"/>
    <xf numFmtId="0" fontId="1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7" fillId="66" borderId="0" applyNumberFormat="0" applyBorder="0" applyAlignment="0" applyProtection="0"/>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lignment vertical="top"/>
    </xf>
    <xf numFmtId="0" fontId="168" fillId="0" borderId="0">
      <alignment vertical="top"/>
    </xf>
    <xf numFmtId="0" fontId="1" fillId="0" borderId="0"/>
    <xf numFmtId="0" fontId="168" fillId="0" borderId="0">
      <alignment vertical="top"/>
    </xf>
    <xf numFmtId="0" fontId="16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60" borderId="0" applyNumberFormat="0" applyBorder="0" applyAlignment="0" applyProtection="0"/>
    <xf numFmtId="0" fontId="175" fillId="60"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53" borderId="0" applyNumberFormat="0" applyBorder="0" applyAlignment="0" applyProtection="0"/>
    <xf numFmtId="0" fontId="175" fillId="53"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75" fillId="61" borderId="0" applyNumberFormat="0" applyBorder="0" applyAlignment="0" applyProtection="0"/>
    <xf numFmtId="0" fontId="175" fillId="61"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6" fillId="46" borderId="0" applyNumberFormat="0" applyBorder="0" applyAlignment="0" applyProtection="0"/>
    <xf numFmtId="0" fontId="176" fillId="50" borderId="0" applyNumberFormat="0" applyBorder="0" applyAlignment="0" applyProtection="0"/>
    <xf numFmtId="0" fontId="176" fillId="54" borderId="0" applyNumberFormat="0" applyBorder="0" applyAlignment="0" applyProtection="0"/>
    <xf numFmtId="0" fontId="176" fillId="58" borderId="0" applyNumberFormat="0" applyBorder="0" applyAlignment="0" applyProtection="0"/>
    <xf numFmtId="0" fontId="176" fillId="62" borderId="0" applyNumberFormat="0" applyBorder="0" applyAlignment="0" applyProtection="0"/>
    <xf numFmtId="0" fontId="176" fillId="66" borderId="0" applyNumberFormat="0" applyBorder="0" applyAlignment="0" applyProtection="0"/>
    <xf numFmtId="0" fontId="176" fillId="43" borderId="0" applyNumberFormat="0" applyBorder="0" applyAlignment="0" applyProtection="0"/>
    <xf numFmtId="0" fontId="176" fillId="47" borderId="0" applyNumberFormat="0" applyBorder="0" applyAlignment="0" applyProtection="0"/>
    <xf numFmtId="0" fontId="176" fillId="51" borderId="0" applyNumberFormat="0" applyBorder="0" applyAlignment="0" applyProtection="0"/>
    <xf numFmtId="0" fontId="176" fillId="55" borderId="0" applyNumberFormat="0" applyBorder="0" applyAlignment="0" applyProtection="0"/>
    <xf numFmtId="0" fontId="176" fillId="59" borderId="0" applyNumberFormat="0" applyBorder="0" applyAlignment="0" applyProtection="0"/>
    <xf numFmtId="0" fontId="176" fillId="63" borderId="0" applyNumberFormat="0" applyBorder="0" applyAlignment="0" applyProtection="0"/>
    <xf numFmtId="0" fontId="177" fillId="37" borderId="0" applyNumberFormat="0" applyBorder="0" applyAlignment="0" applyProtection="0"/>
    <xf numFmtId="0" fontId="178"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9" fillId="41" borderId="36" applyNumberFormat="0" applyAlignment="0" applyProtection="0"/>
    <xf numFmtId="0" fontId="180" fillId="0" borderId="0" applyNumberFormat="0" applyFill="0" applyBorder="0" applyAlignment="0" applyProtection="0"/>
    <xf numFmtId="0" fontId="181" fillId="36" borderId="0" applyNumberFormat="0" applyBorder="0" applyAlignment="0" applyProtection="0"/>
    <xf numFmtId="0" fontId="182" fillId="0" borderId="30" applyNumberFormat="0" applyFill="0" applyAlignment="0" applyProtection="0"/>
    <xf numFmtId="0" fontId="183" fillId="0" borderId="31" applyNumberFormat="0" applyFill="0" applyAlignment="0" applyProtection="0"/>
    <xf numFmtId="0" fontId="184" fillId="0" borderId="32" applyNumberFormat="0" applyFill="0" applyAlignment="0" applyProtection="0"/>
    <xf numFmtId="0" fontId="184" fillId="0" borderId="0" applyNumberFormat="0" applyFill="0" applyBorder="0" applyAlignment="0" applyProtection="0"/>
    <xf numFmtId="0" fontId="185" fillId="39" borderId="33" applyNumberFormat="0" applyAlignment="0" applyProtection="0"/>
    <xf numFmtId="0" fontId="185" fillId="39" borderId="33" applyNumberFormat="0" applyAlignment="0" applyProtection="0"/>
    <xf numFmtId="0" fontId="185" fillId="39" borderId="33" applyNumberFormat="0" applyAlignment="0" applyProtection="0"/>
    <xf numFmtId="0" fontId="185" fillId="39" borderId="33" applyNumberFormat="0" applyAlignment="0" applyProtection="0"/>
    <xf numFmtId="0" fontId="185" fillId="39" borderId="33" applyNumberFormat="0" applyAlignment="0" applyProtection="0"/>
    <xf numFmtId="0" fontId="185" fillId="39" borderId="33" applyNumberFormat="0" applyAlignment="0" applyProtection="0"/>
    <xf numFmtId="0" fontId="186" fillId="0" borderId="35" applyNumberFormat="0" applyFill="0" applyAlignment="0" applyProtection="0"/>
    <xf numFmtId="0" fontId="187"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lignment vertical="top"/>
    </xf>
    <xf numFmtId="0" fontId="1" fillId="0" borderId="0"/>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42" borderId="37" applyNumberFormat="0" applyFont="0" applyAlignment="0" applyProtection="0"/>
    <xf numFmtId="0" fontId="175" fillId="42" borderId="37" applyNumberFormat="0" applyFont="0" applyAlignment="0" applyProtection="0"/>
    <xf numFmtId="0" fontId="188" fillId="40" borderId="34" applyNumberFormat="0" applyAlignment="0" applyProtection="0"/>
    <xf numFmtId="0" fontId="189" fillId="0" borderId="0" applyNumberFormat="0" applyFill="0" applyBorder="0" applyAlignment="0" applyProtection="0"/>
    <xf numFmtId="0" fontId="190" fillId="0" borderId="38" applyNumberFormat="0" applyFill="0" applyAlignment="0" applyProtection="0"/>
    <xf numFmtId="0" fontId="191"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920">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9" fillId="0" borderId="0" xfId="7" applyFont="1" applyFill="1" applyBorder="1" applyAlignment="1" applyProtection="1">
      <alignment vertical="center"/>
      <protection hidden="1"/>
    </xf>
    <xf numFmtId="0" fontId="93" fillId="0" borderId="1" xfId="0" applyFont="1" applyFill="1" applyBorder="1" applyAlignment="1">
      <alignment horizontal="left" vertical="center" wrapText="1"/>
    </xf>
    <xf numFmtId="0" fontId="93" fillId="0" borderId="1" xfId="0" applyNumberFormat="1" applyFont="1" applyFill="1" applyBorder="1" applyAlignment="1">
      <alignment horizontal="left" vertical="center" wrapText="1"/>
    </xf>
    <xf numFmtId="166" fontId="100" fillId="0" borderId="0" xfId="1" applyNumberFormat="1" applyFont="1" applyFill="1" applyAlignment="1">
      <alignment horizontal="center" vertical="center"/>
    </xf>
    <xf numFmtId="0" fontId="101"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5"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4"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4" fillId="0" borderId="0" xfId="0" applyNumberFormat="1" applyFont="1" applyAlignment="1"/>
    <xf numFmtId="49" fontId="14" fillId="0" borderId="0" xfId="0" applyNumberFormat="1" applyFont="1" applyAlignment="1"/>
    <xf numFmtId="0" fontId="140" fillId="3" borderId="0" xfId="11" applyFont="1" applyFill="1" applyAlignment="1">
      <alignment vertical="center"/>
    </xf>
    <xf numFmtId="0" fontId="140" fillId="3" borderId="0" xfId="11" applyFont="1" applyFill="1"/>
    <xf numFmtId="166" fontId="140" fillId="0" borderId="1" xfId="5" applyNumberFormat="1" applyFont="1" applyFill="1" applyBorder="1" applyAlignment="1">
      <alignment horizontal="right" vertical="center" wrapText="1"/>
    </xf>
    <xf numFmtId="166" fontId="140" fillId="3" borderId="0" xfId="11" applyNumberFormat="1" applyFont="1" applyFill="1"/>
    <xf numFmtId="43" fontId="140" fillId="0" borderId="1" xfId="5" applyNumberFormat="1" applyFont="1" applyFill="1" applyBorder="1" applyAlignment="1">
      <alignment horizontal="right" vertical="center" wrapText="1"/>
    </xf>
    <xf numFmtId="166" fontId="140" fillId="0" borderId="1" xfId="1" applyNumberFormat="1" applyFont="1" applyFill="1" applyBorder="1" applyAlignment="1">
      <alignment horizontal="right" vertical="center" wrapText="1"/>
    </xf>
    <xf numFmtId="43" fontId="140" fillId="0" borderId="1" xfId="1" applyNumberFormat="1" applyFont="1" applyFill="1" applyBorder="1" applyAlignment="1">
      <alignment horizontal="right" vertical="center" wrapText="1"/>
    </xf>
    <xf numFmtId="10" fontId="140" fillId="0" borderId="1" xfId="4" applyNumberFormat="1" applyFont="1" applyFill="1" applyBorder="1" applyAlignment="1">
      <alignment horizontal="right" vertical="center" wrapText="1"/>
    </xf>
    <xf numFmtId="0" fontId="141" fillId="3" borderId="0" xfId="11" applyFont="1" applyFill="1"/>
    <xf numFmtId="0" fontId="142" fillId="3" borderId="0" xfId="11" applyFont="1" applyFill="1" applyAlignment="1">
      <alignment horizontal="left" vertical="center" wrapText="1"/>
    </xf>
    <xf numFmtId="0" fontId="143" fillId="3" borderId="0" xfId="9" applyFont="1" applyFill="1" applyAlignment="1">
      <alignment horizontal="left" vertical="center"/>
    </xf>
    <xf numFmtId="169" fontId="143" fillId="3" borderId="0" xfId="9" applyNumberFormat="1" applyFont="1" applyFill="1" applyAlignment="1">
      <alignment vertical="center"/>
    </xf>
    <xf numFmtId="0" fontId="140" fillId="3" borderId="0" xfId="9" applyFont="1" applyFill="1" applyBorder="1" applyAlignment="1">
      <alignment vertical="center"/>
    </xf>
    <xf numFmtId="2" fontId="140" fillId="3" borderId="0" xfId="9" applyNumberFormat="1" applyFont="1" applyFill="1" applyAlignment="1">
      <alignment vertical="center"/>
    </xf>
    <xf numFmtId="0" fontId="143" fillId="3" borderId="0" xfId="9" applyFont="1" applyFill="1" applyAlignment="1">
      <alignment vertical="center"/>
    </xf>
    <xf numFmtId="169" fontId="143" fillId="3" borderId="0" xfId="9" applyNumberFormat="1" applyFont="1" applyFill="1" applyAlignment="1">
      <alignment horizontal="right" vertical="center"/>
    </xf>
    <xf numFmtId="166" fontId="140" fillId="3" borderId="0" xfId="12" applyNumberFormat="1" applyFont="1" applyFill="1" applyBorder="1" applyAlignment="1">
      <alignment horizontal="right" vertical="center"/>
    </xf>
    <xf numFmtId="166" fontId="140" fillId="3" borderId="0" xfId="12" applyNumberFormat="1" applyFont="1" applyFill="1" applyBorder="1" applyAlignment="1">
      <alignment vertical="center"/>
    </xf>
    <xf numFmtId="166" fontId="143" fillId="3" borderId="0" xfId="12" applyNumberFormat="1" applyFont="1" applyFill="1" applyBorder="1" applyAlignment="1">
      <alignment vertical="center"/>
    </xf>
    <xf numFmtId="0" fontId="143" fillId="3" borderId="0" xfId="9" applyFont="1" applyFill="1" applyBorder="1" applyAlignment="1">
      <alignment vertical="center"/>
    </xf>
    <xf numFmtId="43" fontId="140" fillId="3" borderId="0" xfId="12" applyFont="1" applyFill="1" applyAlignment="1">
      <alignment vertical="center"/>
    </xf>
    <xf numFmtId="166" fontId="143" fillId="3" borderId="0" xfId="12" applyNumberFormat="1" applyFont="1" applyFill="1" applyAlignment="1">
      <alignment horizontal="right" vertical="center"/>
    </xf>
    <xf numFmtId="2" fontId="140" fillId="3" borderId="0" xfId="9" applyNumberFormat="1" applyFont="1" applyFill="1" applyAlignment="1">
      <alignment horizontal="right" vertical="center"/>
    </xf>
    <xf numFmtId="166" fontId="140" fillId="3" borderId="0" xfId="12" applyNumberFormat="1" applyFont="1" applyFill="1" applyAlignment="1">
      <alignment horizontal="right" vertical="center"/>
    </xf>
    <xf numFmtId="0" fontId="143" fillId="3" borderId="3" xfId="9" applyFont="1" applyFill="1" applyBorder="1" applyAlignment="1">
      <alignment vertical="center"/>
    </xf>
    <xf numFmtId="0" fontId="143" fillId="0" borderId="0" xfId="0" applyFont="1" applyFill="1" applyAlignment="1">
      <alignment vertical="center"/>
    </xf>
    <xf numFmtId="3" fontId="91" fillId="3" borderId="0" xfId="7" quotePrefix="1" applyNumberFormat="1" applyFont="1" applyFill="1" applyBorder="1" applyAlignment="1" applyProtection="1">
      <alignment horizontal="right" vertical="center"/>
      <protection hidden="1"/>
    </xf>
    <xf numFmtId="3" fontId="91" fillId="3" borderId="0" xfId="7" quotePrefix="1" applyNumberFormat="1" applyFont="1" applyFill="1" applyBorder="1" applyAlignment="1" applyProtection="1">
      <alignment horizontal="right" vertical="center" wrapText="1"/>
      <protection hidden="1"/>
    </xf>
    <xf numFmtId="49" fontId="91" fillId="0" borderId="1" xfId="2" applyNumberFormat="1" applyFont="1" applyFill="1" applyBorder="1" applyAlignment="1" applyProtection="1">
      <alignment horizontal="left" vertical="center" wrapText="1"/>
    </xf>
    <xf numFmtId="166" fontId="91" fillId="0" borderId="1" xfId="1" applyNumberFormat="1" applyFont="1" applyFill="1" applyBorder="1" applyAlignment="1" applyProtection="1">
      <alignment horizontal="left" vertical="center" wrapText="1"/>
    </xf>
    <xf numFmtId="49" fontId="89" fillId="0" borderId="1" xfId="2" applyNumberFormat="1" applyFont="1" applyFill="1" applyBorder="1" applyAlignment="1" applyProtection="1">
      <alignment horizontal="left" vertical="center" wrapText="1"/>
    </xf>
    <xf numFmtId="166" fontId="89" fillId="0" borderId="1" xfId="1" applyNumberFormat="1" applyFont="1" applyFill="1" applyBorder="1" applyAlignment="1" applyProtection="1">
      <alignment horizontal="left" vertical="center" wrapText="1"/>
    </xf>
    <xf numFmtId="49" fontId="93" fillId="0" borderId="1" xfId="2" applyNumberFormat="1" applyFont="1" applyFill="1" applyBorder="1" applyAlignment="1" applyProtection="1">
      <alignment horizontal="left" vertical="center" wrapText="1"/>
    </xf>
    <xf numFmtId="0" fontId="89" fillId="0" borderId="1" xfId="2" applyNumberFormat="1" applyFont="1" applyFill="1" applyBorder="1" applyAlignment="1" applyProtection="1">
      <alignment horizontal="left" vertical="center" wrapText="1"/>
    </xf>
    <xf numFmtId="0" fontId="101" fillId="0" borderId="1" xfId="0" applyNumberFormat="1" applyFont="1" applyFill="1" applyBorder="1" applyAlignment="1" applyProtection="1">
      <alignment horizontal="left" vertical="center" wrapText="1"/>
    </xf>
    <xf numFmtId="0" fontId="89" fillId="0" borderId="1" xfId="0" applyNumberFormat="1" applyFont="1" applyFill="1" applyBorder="1" applyAlignment="1" applyProtection="1">
      <alignment horizontal="left" vertical="center" wrapText="1"/>
    </xf>
    <xf numFmtId="10" fontId="89" fillId="0" borderId="1" xfId="4" applyNumberFormat="1" applyFont="1" applyFill="1" applyBorder="1" applyAlignment="1" applyProtection="1">
      <alignment horizontal="right" vertical="center" wrapText="1"/>
    </xf>
    <xf numFmtId="166" fontId="89" fillId="0" borderId="1" xfId="1" applyNumberFormat="1" applyFont="1" applyFill="1" applyBorder="1" applyAlignment="1" applyProtection="1">
      <alignment horizontal="right" vertical="center" wrapText="1"/>
    </xf>
    <xf numFmtId="0" fontId="146" fillId="0" borderId="1" xfId="0" applyNumberFormat="1" applyFont="1" applyFill="1" applyBorder="1" applyAlignment="1" applyProtection="1">
      <alignment horizontal="center" vertical="center" wrapText="1"/>
    </xf>
    <xf numFmtId="0" fontId="146" fillId="0" borderId="1" xfId="0" applyNumberFormat="1" applyFont="1" applyFill="1" applyBorder="1" applyAlignment="1" applyProtection="1">
      <alignment horizontal="left" vertical="center" wrapText="1"/>
    </xf>
    <xf numFmtId="166" fontId="91" fillId="0" borderId="0" xfId="5" applyNumberFormat="1" applyFont="1" applyFill="1" applyAlignment="1">
      <alignment horizontal="center" vertical="center" wrapText="1"/>
    </xf>
    <xf numFmtId="166" fontId="89" fillId="0" borderId="0" xfId="5" applyNumberFormat="1" applyFont="1" applyFill="1" applyAlignment="1">
      <alignment horizontal="left" vertical="center"/>
    </xf>
    <xf numFmtId="0" fontId="91" fillId="3" borderId="3" xfId="9" applyFont="1" applyFill="1" applyBorder="1" applyAlignment="1">
      <alignment vertical="center"/>
    </xf>
    <xf numFmtId="0" fontId="91" fillId="3" borderId="0" xfId="9" applyFont="1" applyFill="1" applyBorder="1" applyAlignment="1">
      <alignment vertical="center"/>
    </xf>
    <xf numFmtId="0" fontId="91" fillId="0" borderId="0" xfId="0" applyFont="1" applyFill="1" applyAlignment="1">
      <alignment vertical="center"/>
    </xf>
    <xf numFmtId="166" fontId="140" fillId="3" borderId="1" xfId="5" applyNumberFormat="1" applyFont="1" applyFill="1" applyBorder="1" applyAlignment="1">
      <alignment horizontal="right" vertical="center" wrapText="1"/>
    </xf>
    <xf numFmtId="43" fontId="140" fillId="3" borderId="1" xfId="5" applyFont="1" applyFill="1" applyBorder="1" applyAlignment="1">
      <alignment horizontal="right" vertical="center" wrapText="1"/>
    </xf>
    <xf numFmtId="39" fontId="140"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9" fillId="0" borderId="1" xfId="0" applyFont="1" applyFill="1" applyBorder="1" applyAlignment="1">
      <alignment horizontal="center" vertical="center"/>
    </xf>
    <xf numFmtId="0" fontId="150" fillId="0" borderId="0" xfId="0" applyFont="1" applyFill="1"/>
    <xf numFmtId="0" fontId="93" fillId="0" borderId="1" xfId="0" applyFont="1" applyFill="1" applyBorder="1" applyAlignment="1">
      <alignment vertical="center" wrapText="1"/>
    </xf>
    <xf numFmtId="0" fontId="89" fillId="0" borderId="0" xfId="0" applyFont="1" applyFill="1"/>
    <xf numFmtId="0" fontId="89" fillId="0" borderId="0" xfId="0" applyFont="1" applyFill="1" applyAlignment="1">
      <alignment vertical="center"/>
    </xf>
    <xf numFmtId="0" fontId="91" fillId="0" borderId="0" xfId="0" applyFont="1" applyFill="1" applyAlignment="1">
      <alignment horizontal="center" vertical="center"/>
    </xf>
    <xf numFmtId="166" fontId="89" fillId="0" borderId="0" xfId="5" applyNumberFormat="1" applyFont="1" applyFill="1" applyAlignment="1">
      <alignment vertical="center"/>
    </xf>
    <xf numFmtId="3" fontId="91" fillId="0" borderId="0" xfId="7" quotePrefix="1"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protection hidden="1"/>
    </xf>
    <xf numFmtId="3" fontId="91" fillId="0" borderId="0" xfId="7" quotePrefix="1" applyNumberFormat="1" applyFont="1" applyFill="1" applyBorder="1" applyAlignment="1" applyProtection="1">
      <alignment horizontal="center" vertical="center" wrapText="1"/>
      <protection hidden="1"/>
    </xf>
    <xf numFmtId="0" fontId="93" fillId="0" borderId="0" xfId="7" applyFont="1" applyFill="1" applyBorder="1" applyAlignment="1" applyProtection="1">
      <alignment horizontal="right" vertical="center"/>
      <protection hidden="1"/>
    </xf>
    <xf numFmtId="166" fontId="91" fillId="0" borderId="1" xfId="5"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91" fillId="0" borderId="1" xfId="0" applyNumberFormat="1" applyFont="1" applyFill="1" applyBorder="1" applyAlignment="1">
      <alignment horizontal="left" vertical="center" wrapText="1"/>
    </xf>
    <xf numFmtId="0" fontId="91" fillId="0" borderId="1" xfId="7" quotePrefix="1"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protection hidden="1"/>
    </xf>
    <xf numFmtId="0" fontId="89" fillId="0" borderId="1" xfId="0" applyNumberFormat="1" applyFont="1" applyFill="1" applyBorder="1" applyAlignment="1">
      <alignment horizontal="left" vertical="center" wrapText="1"/>
    </xf>
    <xf numFmtId="0" fontId="97" fillId="0" borderId="1" xfId="7" quotePrefix="1" applyFont="1" applyFill="1" applyBorder="1" applyAlignment="1" applyProtection="1">
      <alignment horizontal="center" vertical="center"/>
      <protection hidden="1"/>
    </xf>
    <xf numFmtId="0" fontId="93" fillId="0" borderId="1" xfId="7" quotePrefix="1" applyFont="1" applyFill="1" applyBorder="1" applyAlignment="1" applyProtection="1">
      <alignment horizontal="center" vertical="center"/>
      <protection hidden="1"/>
    </xf>
    <xf numFmtId="0" fontId="91" fillId="0" borderId="0" xfId="7" applyFont="1" applyFill="1" applyBorder="1" applyAlignment="1" applyProtection="1">
      <alignment vertical="center"/>
      <protection hidden="1"/>
    </xf>
    <xf numFmtId="0" fontId="91" fillId="0" borderId="1" xfId="7" applyFont="1" applyFill="1" applyBorder="1" applyAlignment="1" applyProtection="1">
      <alignment horizontal="center" vertical="center"/>
      <protection hidden="1"/>
    </xf>
    <xf numFmtId="0" fontId="97" fillId="0" borderId="1" xfId="7" quotePrefix="1" applyNumberFormat="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horizontal="center" vertical="center"/>
      <protection hidden="1"/>
    </xf>
    <xf numFmtId="0" fontId="93" fillId="0" borderId="0" xfId="7" applyFont="1" applyFill="1" applyBorder="1" applyAlignment="1" applyProtection="1">
      <alignment vertical="center"/>
      <protection hidden="1"/>
    </xf>
    <xf numFmtId="0" fontId="91" fillId="0" borderId="1" xfId="7" quotePrefix="1" applyNumberFormat="1" applyFont="1" applyFill="1" applyBorder="1" applyAlignment="1" applyProtection="1">
      <alignment vertical="center"/>
      <protection hidden="1"/>
    </xf>
    <xf numFmtId="0" fontId="89" fillId="0" borderId="1" xfId="7" quotePrefix="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vertical="top"/>
      <protection hidden="1"/>
    </xf>
    <xf numFmtId="0" fontId="91" fillId="0" borderId="1" xfId="7" applyNumberFormat="1" applyFont="1" applyFill="1" applyBorder="1" applyAlignment="1" applyProtection="1">
      <alignment horizontal="center" vertical="center"/>
      <protection hidden="1"/>
    </xf>
    <xf numFmtId="0" fontId="89" fillId="0" borderId="1" xfId="7" applyFont="1" applyFill="1" applyBorder="1" applyAlignment="1" applyProtection="1">
      <alignment horizontal="center" vertical="center"/>
      <protection hidden="1"/>
    </xf>
    <xf numFmtId="0" fontId="91" fillId="0" borderId="1" xfId="7" applyFont="1" applyFill="1" applyBorder="1" applyAlignment="1" applyProtection="1">
      <alignment horizontal="left" vertical="center" wrapText="1"/>
      <protection hidden="1"/>
    </xf>
    <xf numFmtId="0" fontId="89" fillId="0" borderId="0" xfId="7" applyNumberFormat="1" applyFont="1" applyFill="1" applyBorder="1" applyAlignment="1" applyProtection="1">
      <alignment horizontal="left" vertical="center"/>
      <protection hidden="1"/>
    </xf>
    <xf numFmtId="0" fontId="91" fillId="0" borderId="0" xfId="0" applyFont="1" applyFill="1" applyBorder="1" applyAlignment="1">
      <alignment horizontal="center" vertical="center"/>
    </xf>
    <xf numFmtId="0" fontId="89" fillId="0" borderId="0" xfId="7" applyFont="1" applyFill="1" applyBorder="1" applyAlignment="1" applyProtection="1">
      <alignment horizontal="center" vertical="center"/>
      <protection hidden="1"/>
    </xf>
    <xf numFmtId="166" fontId="89" fillId="0" borderId="0" xfId="5" applyNumberFormat="1" applyFont="1" applyFill="1" applyBorder="1" applyAlignment="1" applyProtection="1">
      <alignment horizontal="right" vertical="center"/>
      <protection hidden="1"/>
    </xf>
    <xf numFmtId="2" fontId="89" fillId="0" borderId="0" xfId="9" applyNumberFormat="1" applyFont="1" applyFill="1" applyAlignment="1">
      <alignment vertical="center"/>
    </xf>
    <xf numFmtId="0" fontId="91" fillId="0" borderId="0" xfId="9" applyNumberFormat="1" applyFont="1" applyFill="1" applyBorder="1" applyAlignment="1">
      <alignment vertical="center"/>
    </xf>
    <xf numFmtId="41" fontId="91" fillId="0" borderId="0" xfId="0" applyNumberFormat="1" applyFont="1" applyFill="1" applyBorder="1" applyAlignment="1">
      <alignment vertical="center"/>
    </xf>
    <xf numFmtId="0" fontId="92" fillId="0" borderId="0" xfId="263" applyFont="1" applyFill="1" applyAlignment="1">
      <alignment vertical="center"/>
    </xf>
    <xf numFmtId="0" fontId="89" fillId="0" borderId="0" xfId="9" applyNumberFormat="1" applyFont="1" applyFill="1" applyBorder="1" applyAlignment="1">
      <alignment vertical="center"/>
    </xf>
    <xf numFmtId="0" fontId="89" fillId="0" borderId="0" xfId="9" applyNumberFormat="1" applyFont="1" applyFill="1" applyAlignment="1">
      <alignment vertical="center"/>
    </xf>
    <xf numFmtId="0" fontId="89" fillId="0" borderId="0" xfId="9" applyNumberFormat="1" applyFont="1" applyFill="1" applyBorder="1" applyAlignment="1">
      <alignment horizontal="left" vertical="center"/>
    </xf>
    <xf numFmtId="0" fontId="89" fillId="0" borderId="0" xfId="0" applyFont="1" applyFill="1" applyAlignment="1">
      <alignment horizontal="right" vertical="center"/>
    </xf>
    <xf numFmtId="0" fontId="94" fillId="0" borderId="0" xfId="0" applyFont="1" applyFill="1" applyAlignment="1">
      <alignment horizontal="left"/>
    </xf>
    <xf numFmtId="0" fontId="94" fillId="0" borderId="0" xfId="0" applyFont="1" applyFill="1" applyAlignment="1">
      <alignment horizontal="right"/>
    </xf>
    <xf numFmtId="0" fontId="91" fillId="0" borderId="3" xfId="9" applyNumberFormat="1" applyFont="1" applyFill="1" applyBorder="1" applyAlignment="1">
      <alignment vertical="center"/>
    </xf>
    <xf numFmtId="0" fontId="91" fillId="0" borderId="0" xfId="9" applyNumberFormat="1" applyFont="1" applyFill="1" applyAlignment="1">
      <alignment vertical="center"/>
    </xf>
    <xf numFmtId="0" fontId="91" fillId="0" borderId="0" xfId="9" applyNumberFormat="1" applyFont="1" applyFill="1" applyAlignment="1">
      <alignment horizontal="left" vertical="center"/>
    </xf>
    <xf numFmtId="0" fontId="91" fillId="0" borderId="0" xfId="9" applyNumberFormat="1" applyFont="1" applyFill="1" applyBorder="1" applyAlignment="1">
      <alignment horizontal="left" vertical="center"/>
    </xf>
    <xf numFmtId="0" fontId="99" fillId="0" borderId="0" xfId="9" applyNumberFormat="1" applyFont="1" applyFill="1" applyBorder="1" applyAlignment="1">
      <alignment horizontal="left" vertical="center"/>
    </xf>
    <xf numFmtId="166" fontId="91" fillId="0" borderId="0" xfId="5" applyNumberFormat="1" applyFont="1" applyFill="1" applyBorder="1" applyAlignment="1">
      <alignment vertical="center"/>
    </xf>
    <xf numFmtId="166" fontId="91" fillId="0" borderId="0" xfId="5" applyNumberFormat="1" applyFont="1" applyFill="1" applyBorder="1" applyAlignment="1">
      <alignment horizontal="right" vertical="center"/>
    </xf>
    <xf numFmtId="2" fontId="89" fillId="0" borderId="0" xfId="9" applyNumberFormat="1" applyFont="1" applyFill="1" applyBorder="1" applyAlignment="1">
      <alignment horizontal="right" vertical="center"/>
    </xf>
    <xf numFmtId="166" fontId="91" fillId="0" borderId="0" xfId="5" applyNumberFormat="1" applyFont="1" applyFill="1" applyAlignment="1">
      <alignment vertical="center"/>
    </xf>
    <xf numFmtId="0" fontId="91" fillId="0" borderId="0" xfId="0" applyFont="1" applyFill="1" applyAlignment="1">
      <alignment horizontal="left" vertical="center"/>
    </xf>
    <xf numFmtId="0" fontId="89" fillId="0" borderId="0" xfId="9" applyNumberFormat="1" applyFont="1" applyFill="1" applyAlignment="1">
      <alignment horizontal="left" vertical="center"/>
    </xf>
    <xf numFmtId="2" fontId="89" fillId="0" borderId="0" xfId="9" applyNumberFormat="1" applyFont="1" applyFill="1" applyAlignment="1">
      <alignment horizontal="left" vertical="center"/>
    </xf>
    <xf numFmtId="0" fontId="91" fillId="0" borderId="0" xfId="9" applyNumberFormat="1" applyFont="1" applyFill="1" applyAlignment="1">
      <alignment horizontal="center" vertical="center"/>
    </xf>
    <xf numFmtId="0" fontId="89" fillId="0" borderId="0" xfId="0" applyFont="1" applyFill="1" applyAlignment="1">
      <alignment horizontal="center" vertical="center"/>
    </xf>
    <xf numFmtId="0" fontId="95" fillId="0" borderId="0" xfId="0" applyFont="1" applyFill="1" applyAlignment="1">
      <alignment vertical="top" wrapText="1"/>
    </xf>
    <xf numFmtId="0" fontId="91" fillId="0" borderId="0" xfId="7" applyFont="1" applyFill="1" applyBorder="1" applyAlignment="1" applyProtection="1">
      <alignment horizontal="center" vertical="center" wrapText="1"/>
      <protection hidden="1"/>
    </xf>
    <xf numFmtId="168"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left" vertical="center" wrapText="1"/>
      <protection hidden="1"/>
    </xf>
    <xf numFmtId="3" fontId="93" fillId="0" borderId="1" xfId="7" quotePrefix="1" applyNumberFormat="1" applyFont="1" applyFill="1" applyBorder="1" applyAlignment="1" applyProtection="1">
      <alignment horizontal="center" vertical="center" wrapText="1"/>
      <protection hidden="1"/>
    </xf>
    <xf numFmtId="3" fontId="93" fillId="0" borderId="1" xfId="7" applyNumberFormat="1" applyFont="1" applyFill="1" applyBorder="1" applyAlignment="1" applyProtection="1">
      <alignment horizontal="left" vertical="center" wrapText="1"/>
      <protection hidden="1"/>
    </xf>
    <xf numFmtId="0" fontId="93" fillId="0" borderId="1" xfId="7"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horizontal="left" vertical="center" wrapText="1"/>
      <protection hidden="1"/>
    </xf>
    <xf numFmtId="3" fontId="93" fillId="0" borderId="1" xfId="7" applyNumberFormat="1" applyFont="1" applyFill="1" applyBorder="1" applyAlignment="1" applyProtection="1">
      <alignment vertical="center" wrapText="1"/>
      <protection hidden="1"/>
    </xf>
    <xf numFmtId="0" fontId="93" fillId="0" borderId="4" xfId="0" applyFont="1" applyFill="1" applyBorder="1" applyAlignment="1">
      <alignment horizontal="left" vertical="center" wrapText="1"/>
    </xf>
    <xf numFmtId="0" fontId="97" fillId="0" borderId="1" xfId="7" applyFont="1" applyFill="1" applyBorder="1" applyAlignment="1" applyProtection="1">
      <alignment horizontal="center" vertical="center"/>
      <protection hidden="1"/>
    </xf>
    <xf numFmtId="3" fontId="97" fillId="0" borderId="1" xfId="7" applyNumberFormat="1" applyFont="1" applyFill="1" applyBorder="1" applyAlignment="1" applyProtection="1">
      <alignment horizontal="left" vertical="center" wrapText="1"/>
      <protection hidden="1"/>
    </xf>
    <xf numFmtId="3" fontId="97" fillId="0" borderId="1" xfId="7" applyNumberFormat="1" applyFont="1" applyFill="1" applyBorder="1" applyAlignment="1" applyProtection="1">
      <alignment horizontal="center" vertical="center" wrapText="1"/>
      <protection hidden="1"/>
    </xf>
    <xf numFmtId="3" fontId="89"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vertical="center" wrapText="1"/>
      <protection hidden="1"/>
    </xf>
    <xf numFmtId="3" fontId="97" fillId="0" borderId="7" xfId="7" quotePrefix="1" applyNumberFormat="1" applyFont="1" applyFill="1" applyBorder="1" applyAlignment="1" applyProtection="1">
      <alignment vertical="center" wrapText="1"/>
      <protection hidden="1"/>
    </xf>
    <xf numFmtId="3" fontId="97" fillId="0" borderId="1" xfId="7" quotePrefix="1" applyNumberFormat="1" applyFont="1" applyFill="1" applyBorder="1" applyAlignment="1" applyProtection="1">
      <alignment vertical="center" wrapText="1"/>
      <protection hidden="1"/>
    </xf>
    <xf numFmtId="0" fontId="91" fillId="0" borderId="1" xfId="7" quotePrefix="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left" vertical="center" wrapText="1"/>
      <protection hidden="1"/>
    </xf>
    <xf numFmtId="0" fontId="91" fillId="0" borderId="1" xfId="7" applyFont="1" applyFill="1" applyBorder="1" applyAlignment="1" applyProtection="1">
      <alignment horizontal="center" vertical="center" wrapText="1"/>
      <protection hidden="1"/>
    </xf>
    <xf numFmtId="0" fontId="93" fillId="0" borderId="1" xfId="7" applyFont="1" applyFill="1" applyBorder="1" applyAlignment="1" applyProtection="1">
      <alignment horizontal="left" vertical="center" wrapText="1"/>
      <protection hidden="1"/>
    </xf>
    <xf numFmtId="0" fontId="93" fillId="0" borderId="1" xfId="7" applyFont="1" applyFill="1" applyBorder="1" applyAlignment="1" applyProtection="1">
      <alignment vertical="center" wrapText="1"/>
      <protection hidden="1"/>
    </xf>
    <xf numFmtId="0" fontId="93" fillId="0" borderId="4" xfId="7" applyFont="1" applyFill="1" applyBorder="1" applyAlignment="1" applyProtection="1">
      <alignment vertical="center" wrapText="1"/>
      <protection hidden="1"/>
    </xf>
    <xf numFmtId="0" fontId="97" fillId="0" borderId="1" xfId="7" quotePrefix="1" applyFont="1" applyFill="1" applyBorder="1" applyAlignment="1" applyProtection="1">
      <alignment horizontal="center" vertical="center" wrapText="1"/>
      <protection hidden="1"/>
    </xf>
    <xf numFmtId="0" fontId="97" fillId="0" borderId="1" xfId="7" applyFont="1" applyFill="1" applyBorder="1" applyAlignment="1" applyProtection="1">
      <alignment horizontal="left" vertical="center" wrapText="1"/>
      <protection hidden="1"/>
    </xf>
    <xf numFmtId="0" fontId="89" fillId="0" borderId="1" xfId="7" quotePrefix="1" applyFont="1" applyFill="1" applyBorder="1" applyAlignment="1" applyProtection="1">
      <alignment horizontal="center" vertical="center" wrapText="1"/>
      <protection hidden="1"/>
    </xf>
    <xf numFmtId="0" fontId="97" fillId="0" borderId="1" xfId="0" applyFont="1" applyFill="1" applyBorder="1" applyAlignment="1">
      <alignment horizontal="left" vertical="center" wrapText="1"/>
    </xf>
    <xf numFmtId="0" fontId="93" fillId="0" borderId="4" xfId="7" applyFont="1" applyFill="1" applyBorder="1" applyAlignment="1" applyProtection="1">
      <alignment horizontal="left" vertical="center" wrapText="1"/>
      <protection hidden="1"/>
    </xf>
    <xf numFmtId="0" fontId="97" fillId="0" borderId="1" xfId="7" applyNumberFormat="1" applyFont="1" applyFill="1" applyBorder="1" applyAlignment="1" applyProtection="1">
      <alignment horizontal="center" vertical="center" wrapText="1"/>
      <protection hidden="1"/>
    </xf>
    <xf numFmtId="0" fontId="97" fillId="0" borderId="1" xfId="7" applyNumberFormat="1" applyFont="1" applyFill="1" applyBorder="1" applyAlignment="1" applyProtection="1">
      <alignment horizontal="left" vertical="center" wrapText="1"/>
      <protection hidden="1"/>
    </xf>
    <xf numFmtId="0" fontId="91" fillId="0" borderId="1" xfId="7" quotePrefix="1" applyNumberFormat="1" applyFont="1" applyFill="1" applyBorder="1" applyAlignment="1" applyProtection="1">
      <alignment horizontal="center" vertical="center" wrapText="1"/>
      <protection hidden="1"/>
    </xf>
    <xf numFmtId="0" fontId="91" fillId="0" borderId="4" xfId="7" applyNumberFormat="1" applyFont="1" applyFill="1" applyBorder="1" applyAlignment="1" applyProtection="1">
      <alignment horizontal="left" vertical="center" wrapText="1"/>
      <protection hidden="1"/>
    </xf>
    <xf numFmtId="3" fontId="91" fillId="0" borderId="1" xfId="7" quotePrefix="1" applyNumberFormat="1" applyFont="1" applyFill="1" applyBorder="1" applyAlignment="1" applyProtection="1">
      <alignment horizontal="center" vertical="center" wrapText="1"/>
      <protection hidden="1"/>
    </xf>
    <xf numFmtId="167" fontId="89" fillId="0" borderId="0" xfId="5" applyNumberFormat="1" applyFont="1" applyFill="1" applyBorder="1" applyAlignment="1" applyProtection="1">
      <alignment horizontal="right" vertical="center"/>
      <protection hidden="1"/>
    </xf>
    <xf numFmtId="0" fontId="91" fillId="0" borderId="0" xfId="7" applyFont="1" applyFill="1" applyBorder="1" applyAlignment="1" applyProtection="1">
      <alignment vertical="top"/>
      <protection hidden="1"/>
    </xf>
    <xf numFmtId="2" fontId="89" fillId="0" borderId="0" xfId="9" applyNumberFormat="1" applyFont="1" applyFill="1" applyAlignment="1">
      <alignment horizontal="center" vertical="center"/>
    </xf>
    <xf numFmtId="2" fontId="91" fillId="0" borderId="0" xfId="9" applyNumberFormat="1" applyFont="1" applyFill="1" applyBorder="1" applyAlignment="1">
      <alignment vertical="center"/>
    </xf>
    <xf numFmtId="2" fontId="89" fillId="0" borderId="0" xfId="9" applyNumberFormat="1" applyFont="1" applyFill="1" applyBorder="1" applyAlignment="1">
      <alignment horizontal="left" vertical="center"/>
    </xf>
    <xf numFmtId="0" fontId="91" fillId="0" borderId="0" xfId="9" applyNumberFormat="1" applyFont="1" applyFill="1" applyBorder="1" applyAlignment="1">
      <alignment horizontal="center" vertical="center"/>
    </xf>
    <xf numFmtId="0" fontId="91" fillId="0" borderId="0" xfId="9" applyNumberFormat="1" applyFont="1" applyFill="1" applyAlignment="1">
      <alignment horizontal="center" vertical="center" wrapText="1"/>
    </xf>
    <xf numFmtId="0" fontId="151" fillId="0" borderId="0" xfId="0" applyFont="1" applyFill="1"/>
    <xf numFmtId="3" fontId="140" fillId="0" borderId="0" xfId="11" applyNumberFormat="1" applyFont="1" applyFill="1" applyAlignment="1">
      <alignment vertical="center" wrapText="1"/>
    </xf>
    <xf numFmtId="0" fontId="89" fillId="0" borderId="0" xfId="0" applyFont="1" applyFill="1" applyAlignment="1"/>
    <xf numFmtId="0" fontId="89" fillId="0" borderId="0" xfId="0" applyFont="1" applyFill="1" applyBorder="1" applyAlignment="1">
      <alignment vertical="center"/>
    </xf>
    <xf numFmtId="0" fontId="93" fillId="0" borderId="0" xfId="0" applyFont="1" applyFill="1" applyAlignment="1">
      <alignment horizontal="right"/>
    </xf>
    <xf numFmtId="0" fontId="91" fillId="0" borderId="1" xfId="2" applyNumberFormat="1" applyFont="1" applyFill="1" applyBorder="1" applyAlignment="1" applyProtection="1">
      <alignment horizontal="center" vertical="center" wrapText="1"/>
    </xf>
    <xf numFmtId="166" fontId="91" fillId="0" borderId="1" xfId="1" applyNumberFormat="1" applyFont="1" applyFill="1" applyBorder="1" applyAlignment="1" applyProtection="1">
      <alignment horizontal="center" vertical="center" wrapText="1"/>
    </xf>
    <xf numFmtId="166" fontId="89" fillId="0" borderId="0" xfId="0" applyNumberFormat="1" applyFont="1" applyFill="1"/>
    <xf numFmtId="166" fontId="91" fillId="0" borderId="1" xfId="1"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left" vertical="center" wrapText="1"/>
    </xf>
    <xf numFmtId="0" fontId="89" fillId="0" borderId="1" xfId="0" applyFont="1" applyFill="1" applyBorder="1" applyAlignment="1">
      <alignment horizontal="center"/>
    </xf>
    <xf numFmtId="0" fontId="89" fillId="0" borderId="0" xfId="0" applyFont="1" applyFill="1" applyAlignment="1">
      <alignment horizontal="center"/>
    </xf>
    <xf numFmtId="166" fontId="89" fillId="0" borderId="0" xfId="1" applyNumberFormat="1" applyFont="1" applyFill="1" applyAlignment="1">
      <alignment horizontal="right"/>
    </xf>
    <xf numFmtId="0" fontId="89" fillId="0" borderId="0" xfId="0" applyFont="1" applyFill="1" applyAlignment="1">
      <alignment wrapText="1"/>
    </xf>
    <xf numFmtId="166" fontId="89" fillId="0" borderId="0" xfId="1" applyNumberFormat="1" applyFont="1" applyFill="1"/>
    <xf numFmtId="0" fontId="91" fillId="0" borderId="0" xfId="263" applyFont="1" applyFill="1" applyAlignment="1">
      <alignment vertical="center"/>
    </xf>
    <xf numFmtId="166" fontId="91" fillId="0" borderId="0" xfId="1" applyNumberFormat="1" applyFont="1" applyFill="1" applyAlignment="1"/>
    <xf numFmtId="166" fontId="89" fillId="0" borderId="0" xfId="1" applyNumberFormat="1" applyFont="1" applyFill="1" applyAlignment="1"/>
    <xf numFmtId="0" fontId="91" fillId="0" borderId="0" xfId="0" applyFont="1" applyFill="1" applyAlignment="1">
      <alignment horizontal="left"/>
    </xf>
    <xf numFmtId="166" fontId="91" fillId="0" borderId="0" xfId="1" applyNumberFormat="1" applyFont="1" applyFill="1" applyAlignment="1">
      <alignment horizontal="right"/>
    </xf>
    <xf numFmtId="0" fontId="91" fillId="0" borderId="0" xfId="0" applyFont="1" applyFill="1" applyAlignment="1">
      <alignment horizontal="right"/>
    </xf>
    <xf numFmtId="0" fontId="93" fillId="0" borderId="0" xfId="0" applyFont="1" applyFill="1" applyAlignment="1"/>
    <xf numFmtId="0" fontId="93" fillId="0" borderId="0" xfId="0" applyFont="1" applyFill="1" applyAlignment="1">
      <alignment horizontal="right" vertical="center"/>
    </xf>
    <xf numFmtId="0" fontId="89" fillId="0" borderId="1" xfId="0" applyFont="1" applyFill="1" applyBorder="1"/>
    <xf numFmtId="0" fontId="91" fillId="0" borderId="0" xfId="263" applyFont="1" applyFill="1" applyAlignment="1">
      <alignment vertical="top"/>
    </xf>
    <xf numFmtId="166" fontId="91" fillId="0" borderId="0" xfId="1" applyNumberFormat="1" applyFont="1" applyFill="1" applyAlignment="1">
      <alignment horizontal="left"/>
    </xf>
    <xf numFmtId="0" fontId="91" fillId="0" borderId="3" xfId="9" applyFont="1" applyFill="1" applyBorder="1" applyAlignment="1">
      <alignment vertical="center"/>
    </xf>
    <xf numFmtId="0" fontId="91" fillId="0" borderId="0" xfId="9" applyFont="1" applyFill="1" applyBorder="1" applyAlignment="1">
      <alignment vertical="center"/>
    </xf>
    <xf numFmtId="0" fontId="91" fillId="0" borderId="0" xfId="268" applyFont="1" applyFill="1" applyAlignment="1">
      <alignment vertical="center"/>
    </xf>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0" fontId="95" fillId="0" borderId="0" xfId="0" applyFont="1" applyFill="1"/>
    <xf numFmtId="166" fontId="95" fillId="0" borderId="0" xfId="1" applyNumberFormat="1" applyFont="1" applyFill="1" applyAlignment="1">
      <alignment horizontal="center" wrapText="1"/>
    </xf>
    <xf numFmtId="0" fontId="95" fillId="0" borderId="0" xfId="0" applyFont="1" applyFill="1" applyAlignment="1">
      <alignment horizontal="center" wrapText="1"/>
    </xf>
    <xf numFmtId="166" fontId="94" fillId="0" borderId="0" xfId="1" applyNumberFormat="1" applyFont="1" applyFill="1" applyAlignment="1">
      <alignment horizontal="center" vertical="center" wrapText="1"/>
    </xf>
    <xf numFmtId="0" fontId="100" fillId="0" borderId="0" xfId="0" applyFont="1" applyFill="1" applyAlignment="1">
      <alignment horizontal="right" vertical="center"/>
    </xf>
    <xf numFmtId="166" fontId="92" fillId="0" borderId="0" xfId="1" applyNumberFormat="1" applyFont="1" applyFill="1" applyAlignment="1">
      <alignment horizontal="left" vertical="center" wrapText="1"/>
    </xf>
    <xf numFmtId="166" fontId="96" fillId="0" borderId="0" xfId="1" applyNumberFormat="1" applyFont="1" applyFill="1" applyAlignment="1">
      <alignment horizontal="left" vertical="center" wrapText="1"/>
    </xf>
    <xf numFmtId="166" fontId="95" fillId="0" borderId="0" xfId="1" applyNumberFormat="1" applyFont="1" applyFill="1" applyAlignment="1">
      <alignment horizontal="left" wrapText="1"/>
    </xf>
    <xf numFmtId="0" fontId="95" fillId="0" borderId="0" xfId="0" applyFont="1" applyFill="1" applyAlignment="1"/>
    <xf numFmtId="0" fontId="95" fillId="0" borderId="0" xfId="0" applyFont="1" applyFill="1" applyAlignment="1">
      <alignment horizontal="right" vertical="center"/>
    </xf>
    <xf numFmtId="166" fontId="95" fillId="0" borderId="0" xfId="1" applyNumberFormat="1" applyFont="1" applyFill="1" applyAlignment="1">
      <alignment horizontal="right"/>
    </xf>
    <xf numFmtId="0" fontId="95" fillId="0" borderId="0" xfId="0" applyFont="1" applyFill="1" applyAlignment="1">
      <alignment horizontal="right"/>
    </xf>
    <xf numFmtId="0" fontId="94" fillId="0" borderId="0" xfId="0" applyFont="1" applyFill="1" applyBorder="1" applyAlignment="1">
      <alignment vertical="center"/>
    </xf>
    <xf numFmtId="0" fontId="100" fillId="0" borderId="0" xfId="0" applyFont="1" applyFill="1" applyBorder="1" applyAlignment="1">
      <alignment horizontal="right" vertical="center"/>
    </xf>
    <xf numFmtId="166" fontId="94" fillId="0" borderId="0" xfId="1" applyNumberFormat="1" applyFont="1" applyFill="1" applyBorder="1" applyAlignment="1">
      <alignment horizontal="left" vertical="center"/>
    </xf>
    <xf numFmtId="0" fontId="94" fillId="0" borderId="0" xfId="0" applyFont="1" applyFill="1" applyBorder="1" applyAlignment="1">
      <alignment horizontal="left" vertical="center"/>
    </xf>
    <xf numFmtId="166" fontId="101" fillId="0" borderId="0" xfId="1" applyNumberFormat="1" applyFont="1" applyFill="1" applyBorder="1" applyAlignment="1" applyProtection="1">
      <alignment horizontal="center" vertical="center" wrapText="1"/>
    </xf>
    <xf numFmtId="0" fontId="101" fillId="0" borderId="0" xfId="2" applyNumberFormat="1" applyFont="1" applyFill="1" applyBorder="1" applyAlignment="1" applyProtection="1">
      <alignment horizontal="center" vertical="center" wrapText="1"/>
    </xf>
    <xf numFmtId="0" fontId="95" fillId="0" borderId="0" xfId="0" applyFont="1" applyFill="1" applyBorder="1"/>
    <xf numFmtId="0" fontId="103" fillId="0" borderId="1" xfId="0" applyNumberFormat="1" applyFont="1" applyFill="1" applyBorder="1" applyAlignment="1" applyProtection="1">
      <alignment horizontal="left" vertical="center" wrapText="1"/>
    </xf>
    <xf numFmtId="0" fontId="12" fillId="0" borderId="0" xfId="0" applyFont="1" applyFill="1"/>
    <xf numFmtId="166" fontId="101"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101" fillId="0" borderId="1" xfId="2" applyNumberFormat="1" applyFont="1" applyFill="1" applyBorder="1" applyAlignment="1" applyProtection="1">
      <alignment horizontal="left" vertical="center" wrapText="1"/>
    </xf>
    <xf numFmtId="166" fontId="101" fillId="0" borderId="0" xfId="1" applyNumberFormat="1" applyFont="1" applyFill="1" applyBorder="1" applyAlignment="1" applyProtection="1">
      <alignment horizontal="left" vertical="center" wrapText="1"/>
    </xf>
    <xf numFmtId="0" fontId="101" fillId="0" borderId="0" xfId="2" applyNumberFormat="1" applyFont="1" applyFill="1" applyBorder="1" applyAlignment="1" applyProtection="1">
      <alignment horizontal="left" vertical="center" wrapText="1"/>
    </xf>
    <xf numFmtId="0" fontId="94" fillId="0" borderId="0" xfId="0" applyFont="1" applyFill="1"/>
    <xf numFmtId="166" fontId="94" fillId="0" borderId="0" xfId="1" applyNumberFormat="1" applyFont="1" applyFill="1" applyAlignment="1">
      <alignment horizontal="right" vertical="center"/>
    </xf>
    <xf numFmtId="0" fontId="93" fillId="0" borderId="0" xfId="9" applyNumberFormat="1" applyFont="1" applyFill="1" applyAlignment="1">
      <alignment vertical="center"/>
    </xf>
    <xf numFmtId="0" fontId="94" fillId="0" borderId="2" xfId="0" applyFont="1" applyFill="1" applyBorder="1" applyAlignment="1">
      <alignment horizontal="left"/>
    </xf>
    <xf numFmtId="0" fontId="95" fillId="0" borderId="2" xfId="0" applyFont="1" applyFill="1" applyBorder="1" applyAlignment="1"/>
    <xf numFmtId="0" fontId="91" fillId="0" borderId="0" xfId="9" applyNumberFormat="1" applyFont="1" applyFill="1" applyBorder="1" applyAlignment="1">
      <alignment horizontal="right" vertical="center"/>
    </xf>
    <xf numFmtId="166" fontId="91" fillId="0" borderId="0" xfId="1" applyNumberFormat="1" applyFont="1" applyFill="1" applyBorder="1" applyAlignment="1">
      <alignment horizontal="right" vertical="center"/>
    </xf>
    <xf numFmtId="0" fontId="91" fillId="0" borderId="0" xfId="268" applyFont="1" applyFill="1" applyAlignment="1">
      <alignment horizontal="right" vertical="center"/>
    </xf>
    <xf numFmtId="166" fontId="91" fillId="0" borderId="0" xfId="1" applyNumberFormat="1" applyFont="1" applyFill="1" applyAlignment="1">
      <alignment horizontal="right" vertical="center"/>
    </xf>
    <xf numFmtId="0" fontId="89" fillId="0" borderId="0" xfId="268" applyFont="1" applyFill="1" applyAlignment="1">
      <alignment horizontal="right" vertical="center"/>
    </xf>
    <xf numFmtId="0" fontId="89" fillId="0" borderId="0" xfId="268" applyFont="1" applyFill="1" applyAlignment="1">
      <alignment vertical="center"/>
    </xf>
    <xf numFmtId="166" fontId="95" fillId="0" borderId="0" xfId="1" applyNumberFormat="1" applyFont="1" applyFill="1"/>
    <xf numFmtId="10" fontId="91" fillId="0" borderId="1" xfId="2" applyNumberFormat="1" applyFont="1" applyFill="1" applyBorder="1" applyAlignment="1" applyProtection="1">
      <alignment horizontal="right" vertical="center" wrapText="1"/>
    </xf>
    <xf numFmtId="0" fontId="1" fillId="35" borderId="0" xfId="8" applyFill="1"/>
    <xf numFmtId="0" fontId="89" fillId="3" borderId="0" xfId="0" applyFont="1" applyFill="1"/>
    <xf numFmtId="0" fontId="1" fillId="3" borderId="0" xfId="8" applyFill="1"/>
    <xf numFmtId="0" fontId="95" fillId="35" borderId="0" xfId="8" applyFont="1" applyFill="1"/>
    <xf numFmtId="0" fontId="94" fillId="4" borderId="1" xfId="8" applyFont="1" applyFill="1" applyBorder="1" applyAlignment="1">
      <alignment horizontal="center" vertical="center" wrapText="1"/>
    </xf>
    <xf numFmtId="49" fontId="89" fillId="3" borderId="1" xfId="8" applyNumberFormat="1" applyFont="1" applyFill="1" applyBorder="1" applyAlignment="1" applyProtection="1">
      <alignment horizontal="center" vertical="center" wrapText="1"/>
    </xf>
    <xf numFmtId="49" fontId="89" fillId="3" borderId="1" xfId="8" applyNumberFormat="1" applyFont="1" applyFill="1" applyBorder="1" applyAlignment="1" applyProtection="1">
      <alignment horizontal="left" vertical="center" wrapText="1"/>
    </xf>
    <xf numFmtId="0" fontId="95" fillId="3" borderId="1" xfId="8" applyFont="1" applyFill="1" applyBorder="1"/>
    <xf numFmtId="0" fontId="95" fillId="3" borderId="1" xfId="8" applyFont="1" applyFill="1" applyBorder="1" applyAlignment="1">
      <alignment vertical="center" wrapText="1"/>
    </xf>
    <xf numFmtId="41" fontId="95" fillId="3" borderId="1" xfId="8" applyNumberFormat="1" applyFont="1" applyFill="1" applyBorder="1" applyAlignment="1">
      <alignment vertical="center" wrapText="1"/>
    </xf>
    <xf numFmtId="10" fontId="89" fillId="3" borderId="1" xfId="8" applyNumberFormat="1" applyFont="1" applyFill="1" applyBorder="1" applyAlignment="1" applyProtection="1">
      <alignment horizontal="left" vertical="center" wrapText="1"/>
    </xf>
    <xf numFmtId="14" fontId="91" fillId="3" borderId="1" xfId="8" applyNumberFormat="1" applyFont="1" applyFill="1" applyBorder="1" applyAlignment="1" applyProtection="1">
      <alignment horizontal="left" vertical="center" wrapText="1"/>
    </xf>
    <xf numFmtId="10" fontId="91" fillId="3" borderId="1" xfId="8" applyNumberFormat="1" applyFont="1" applyFill="1" applyBorder="1" applyAlignment="1" applyProtection="1">
      <alignment horizontal="left" vertical="center" wrapText="1"/>
    </xf>
    <xf numFmtId="10" fontId="95" fillId="3" borderId="1" xfId="8" applyNumberFormat="1" applyFont="1" applyFill="1" applyBorder="1"/>
    <xf numFmtId="0" fontId="103" fillId="3" borderId="1" xfId="8" applyFont="1" applyFill="1" applyBorder="1" applyAlignment="1" applyProtection="1">
      <alignment horizontal="center" vertical="center" wrapText="1"/>
    </xf>
    <xf numFmtId="0" fontId="103" fillId="3" borderId="1" xfId="8" applyFont="1" applyFill="1" applyBorder="1" applyAlignment="1" applyProtection="1">
      <alignment horizontal="right" vertical="center" wrapText="1"/>
    </xf>
    <xf numFmtId="0" fontId="95" fillId="3" borderId="0" xfId="8" applyFont="1" applyFill="1" applyAlignment="1">
      <alignment horizontal="center"/>
    </xf>
    <xf numFmtId="0" fontId="95" fillId="3" borderId="0" xfId="8" applyFont="1" applyFill="1"/>
    <xf numFmtId="0" fontId="94" fillId="3" borderId="0" xfId="0" applyFont="1" applyFill="1"/>
    <xf numFmtId="0" fontId="95" fillId="3" borderId="0" xfId="0" applyFont="1" applyFill="1"/>
    <xf numFmtId="166" fontId="95" fillId="3" borderId="0" xfId="751" applyNumberFormat="1" applyFont="1" applyFill="1" applyProtection="1">
      <protection locked="0"/>
    </xf>
    <xf numFmtId="166" fontId="94" fillId="3" borderId="0" xfId="751" applyNumberFormat="1" applyFont="1" applyFill="1" applyAlignment="1" applyProtection="1">
      <alignment horizontal="right"/>
      <protection locked="0"/>
    </xf>
    <xf numFmtId="0" fontId="100" fillId="3" borderId="0" xfId="0" applyFont="1" applyFill="1"/>
    <xf numFmtId="166" fontId="100" fillId="3" borderId="0" xfId="751" applyNumberFormat="1" applyFont="1" applyFill="1" applyAlignment="1" applyProtection="1">
      <alignment horizontal="right"/>
      <protection locked="0"/>
    </xf>
    <xf numFmtId="166" fontId="95" fillId="3" borderId="0" xfId="751" applyNumberFormat="1" applyFont="1" applyFill="1" applyAlignment="1" applyProtection="1">
      <alignment horizontal="right"/>
      <protection locked="0"/>
    </xf>
    <xf numFmtId="0" fontId="95" fillId="3" borderId="2" xfId="0" applyFont="1" applyFill="1" applyBorder="1"/>
    <xf numFmtId="166" fontId="95" fillId="3" borderId="2" xfId="751" applyNumberFormat="1" applyFont="1" applyFill="1" applyBorder="1" applyProtection="1">
      <protection locked="0"/>
    </xf>
    <xf numFmtId="0" fontId="1" fillId="3" borderId="0" xfId="8" applyFill="1" applyBorder="1"/>
    <xf numFmtId="0" fontId="1" fillId="3" borderId="2" xfId="8" applyFill="1" applyBorder="1"/>
    <xf numFmtId="166" fontId="95" fillId="3" borderId="2" xfId="751" applyNumberFormat="1" applyFont="1" applyFill="1" applyBorder="1" applyAlignment="1" applyProtection="1">
      <alignment horizontal="right"/>
      <protection locked="0"/>
    </xf>
    <xf numFmtId="0" fontId="94" fillId="3" borderId="0" xfId="0" applyFont="1" applyFill="1" applyBorder="1"/>
    <xf numFmtId="166" fontId="94" fillId="3" borderId="0" xfId="751" applyNumberFormat="1" applyFont="1" applyFill="1" applyBorder="1" applyAlignment="1" applyProtection="1">
      <alignment horizontal="right"/>
      <protection locked="0"/>
    </xf>
    <xf numFmtId="0" fontId="1" fillId="35" borderId="0" xfId="8" applyFill="1" applyAlignment="1">
      <alignment horizontal="center"/>
    </xf>
    <xf numFmtId="0" fontId="93" fillId="3" borderId="0" xfId="0" applyFont="1" applyFill="1" applyAlignment="1">
      <alignment horizontal="center" vertical="center"/>
    </xf>
    <xf numFmtId="166" fontId="0" fillId="0" borderId="0" xfId="0" applyNumberFormat="1" applyFill="1"/>
    <xf numFmtId="43" fontId="89" fillId="0" borderId="0" xfId="1" applyFont="1" applyFill="1"/>
    <xf numFmtId="43" fontId="89" fillId="0" borderId="0" xfId="1" applyFont="1" applyFill="1" applyAlignment="1">
      <alignment vertical="center"/>
    </xf>
    <xf numFmtId="43" fontId="151" fillId="0" borderId="0" xfId="1" applyFont="1" applyFill="1"/>
    <xf numFmtId="3" fontId="101" fillId="0" borderId="1" xfId="0" applyNumberFormat="1" applyFont="1" applyFill="1" applyBorder="1" applyAlignment="1" applyProtection="1">
      <alignment horizontal="right" vertical="center" wrapText="1"/>
    </xf>
    <xf numFmtId="43" fontId="140" fillId="3" borderId="1" xfId="1" applyFont="1" applyFill="1" applyBorder="1" applyAlignment="1">
      <alignment horizontal="right" vertical="center" wrapText="1"/>
    </xf>
    <xf numFmtId="0" fontId="101" fillId="0" borderId="1" xfId="0" applyNumberFormat="1" applyFont="1" applyFill="1" applyBorder="1" applyAlignment="1" applyProtection="1">
      <alignment horizontal="right" vertical="center" wrapText="1"/>
    </xf>
    <xf numFmtId="166" fontId="103" fillId="0" borderId="1" xfId="1" applyNumberFormat="1" applyFont="1" applyFill="1" applyBorder="1" applyAlignment="1" applyProtection="1">
      <alignment horizontal="right" vertical="center" wrapText="1"/>
      <protection locked="0"/>
    </xf>
    <xf numFmtId="166" fontId="101" fillId="0" borderId="1" xfId="0" applyNumberFormat="1" applyFont="1" applyFill="1" applyBorder="1" applyAlignment="1" applyProtection="1">
      <alignment horizontal="right" vertical="center" wrapText="1"/>
    </xf>
    <xf numFmtId="0" fontId="103" fillId="0" borderId="1" xfId="0" applyNumberFormat="1" applyFont="1" applyFill="1" applyBorder="1" applyAlignment="1" applyProtection="1">
      <alignment horizontal="right" vertical="center" wrapText="1"/>
    </xf>
    <xf numFmtId="3" fontId="101" fillId="0" borderId="1" xfId="2" applyNumberFormat="1" applyFont="1" applyFill="1" applyBorder="1" applyAlignment="1" applyProtection="1">
      <alignment horizontal="right" vertical="center" wrapText="1"/>
    </xf>
    <xf numFmtId="0" fontId="101" fillId="0" borderId="1" xfId="2" applyNumberFormat="1" applyFont="1" applyFill="1" applyBorder="1" applyAlignment="1" applyProtection="1">
      <alignment horizontal="right" vertical="center" wrapText="1"/>
    </xf>
    <xf numFmtId="10" fontId="91" fillId="0" borderId="1" xfId="4" applyNumberFormat="1" applyFont="1" applyFill="1" applyBorder="1" applyAlignment="1" applyProtection="1">
      <alignment horizontal="right" vertical="center" wrapText="1"/>
    </xf>
    <xf numFmtId="0" fontId="93" fillId="0" borderId="0" xfId="0" applyFont="1" applyFill="1" applyAlignment="1">
      <alignment horizontal="center" vertical="center"/>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93" fillId="3" borderId="0" xfId="0" applyFont="1" applyFill="1" applyAlignment="1">
      <alignment horizontal="center" vertical="center"/>
    </xf>
    <xf numFmtId="3" fontId="92" fillId="0" borderId="0" xfId="8" applyNumberFormat="1" applyFont="1" applyFill="1" applyAlignment="1">
      <alignment horizontal="left" vertical="center" wrapText="1"/>
    </xf>
    <xf numFmtId="3" fontId="96" fillId="0" borderId="0" xfId="8" applyNumberFormat="1" applyFont="1" applyFill="1" applyAlignment="1">
      <alignment horizontal="left"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xf>
    <xf numFmtId="0" fontId="103" fillId="3" borderId="1" xfId="8" applyFont="1" applyFill="1" applyBorder="1" applyAlignment="1" applyProtection="1">
      <alignment horizontal="left" vertical="center" wrapText="1"/>
    </xf>
    <xf numFmtId="49" fontId="91" fillId="0" borderId="0" xfId="2" applyNumberFormat="1" applyFont="1" applyFill="1" applyBorder="1" applyAlignment="1" applyProtection="1">
      <alignment horizontal="left" vertical="center" wrapText="1"/>
    </xf>
    <xf numFmtId="166" fontId="91" fillId="0" borderId="0" xfId="1" applyNumberFormat="1" applyFont="1" applyFill="1" applyBorder="1" applyAlignment="1" applyProtection="1">
      <alignment horizontal="right" vertical="center" wrapText="1"/>
    </xf>
    <xf numFmtId="10" fontId="91" fillId="0" borderId="0" xfId="4" applyNumberFormat="1" applyFont="1" applyFill="1" applyBorder="1" applyAlignment="1" applyProtection="1">
      <alignment horizontal="right" vertical="center" wrapText="1"/>
    </xf>
    <xf numFmtId="0" fontId="91" fillId="0" borderId="0" xfId="0" applyFont="1" applyFill="1" applyBorder="1" applyAlignment="1">
      <alignment horizontal="left"/>
    </xf>
    <xf numFmtId="0" fontId="91" fillId="0" borderId="0" xfId="0" applyFont="1" applyFill="1" applyBorder="1" applyAlignment="1">
      <alignment horizontal="right"/>
    </xf>
    <xf numFmtId="0" fontId="89" fillId="0" borderId="0" xfId="0" applyFont="1" applyFill="1" applyBorder="1" applyAlignment="1"/>
    <xf numFmtId="166" fontId="91" fillId="4" borderId="1" xfId="1" applyNumberFormat="1" applyFont="1" applyFill="1" applyBorder="1" applyAlignment="1" applyProtection="1">
      <alignment horizontal="center" vertical="center" wrapText="1"/>
    </xf>
    <xf numFmtId="3" fontId="91" fillId="0" borderId="0" xfId="8" applyNumberFormat="1" applyFont="1" applyFill="1" applyAlignment="1">
      <alignment vertical="center" wrapText="1"/>
    </xf>
    <xf numFmtId="3" fontId="89" fillId="0" borderId="0" xfId="8" applyNumberFormat="1" applyFont="1" applyFill="1" applyAlignment="1">
      <alignment vertical="center" wrapText="1"/>
    </xf>
    <xf numFmtId="166" fontId="91" fillId="0" borderId="0" xfId="1" applyNumberFormat="1" applyFont="1" applyFill="1" applyBorder="1" applyAlignment="1">
      <alignment horizontal="left"/>
    </xf>
    <xf numFmtId="0" fontId="101" fillId="0" borderId="1" xfId="0" applyNumberFormat="1" applyFont="1" applyFill="1" applyBorder="1" applyAlignment="1" applyProtection="1">
      <alignment horizontal="center" vertical="center" wrapText="1"/>
    </xf>
    <xf numFmtId="0" fontId="95" fillId="0" borderId="0" xfId="0" applyFont="1" applyFill="1" applyBorder="1" applyAlignment="1">
      <alignment horizontal="right" vertical="center"/>
    </xf>
    <xf numFmtId="0" fontId="91" fillId="0" borderId="3" xfId="9" applyNumberFormat="1" applyFont="1" applyFill="1" applyBorder="1" applyAlignment="1">
      <alignment horizontal="right" vertical="center"/>
    </xf>
    <xf numFmtId="0" fontId="89" fillId="3" borderId="0" xfId="0" applyFont="1" applyFill="1" applyAlignment="1">
      <alignment horizontal="left" vertical="center" wrapText="1"/>
    </xf>
    <xf numFmtId="0" fontId="94" fillId="4" borderId="1" xfId="8" applyFont="1" applyFill="1" applyBorder="1" applyAlignment="1">
      <alignment horizontal="center" vertical="center" wrapText="1"/>
    </xf>
    <xf numFmtId="0" fontId="170" fillId="3" borderId="1" xfId="0" applyFont="1" applyFill="1" applyBorder="1" applyAlignment="1" applyProtection="1">
      <alignment horizontal="left"/>
      <protection locked="0"/>
    </xf>
    <xf numFmtId="0" fontId="170" fillId="3" borderId="1" xfId="0" applyFont="1" applyFill="1" applyBorder="1" applyAlignment="1">
      <alignment horizontal="left"/>
    </xf>
    <xf numFmtId="0" fontId="170" fillId="3" borderId="0" xfId="0" applyFont="1" applyFill="1"/>
    <xf numFmtId="0" fontId="5" fillId="34" borderId="0" xfId="0" applyFont="1" applyFill="1"/>
    <xf numFmtId="0" fontId="91" fillId="0" borderId="0" xfId="0" applyFont="1" applyFill="1" applyAlignment="1">
      <alignment horizontal="right" vertical="center"/>
    </xf>
    <xf numFmtId="41" fontId="89" fillId="0" borderId="39" xfId="0"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right" vertical="center" wrapText="1"/>
    </xf>
    <xf numFmtId="0" fontId="148" fillId="3" borderId="2" xfId="8" applyFont="1" applyFill="1" applyBorder="1" applyAlignment="1"/>
    <xf numFmtId="0" fontId="94" fillId="3" borderId="0" xfId="578" applyFont="1" applyFill="1"/>
    <xf numFmtId="166" fontId="20" fillId="0" borderId="1" xfId="508" applyNumberFormat="1" applyFont="1" applyFill="1" applyBorder="1" applyAlignment="1">
      <alignment horizontal="right" vertical="center" wrapText="1"/>
    </xf>
    <xf numFmtId="0" fontId="140" fillId="3" borderId="0" xfId="11" applyFont="1" applyFill="1" applyAlignment="1"/>
    <xf numFmtId="0" fontId="140" fillId="3" borderId="0" xfId="0" applyFont="1" applyFill="1"/>
    <xf numFmtId="0" fontId="140" fillId="3" borderId="0" xfId="0" applyFont="1" applyFill="1" applyAlignment="1">
      <alignment horizontal="right"/>
    </xf>
    <xf numFmtId="0" fontId="143" fillId="3" borderId="0" xfId="11" applyFont="1" applyFill="1" applyAlignment="1"/>
    <xf numFmtId="0" fontId="143" fillId="12" borderId="0" xfId="11" applyFont="1" applyFill="1" applyAlignment="1"/>
    <xf numFmtId="0" fontId="140" fillId="12" borderId="0" xfId="0" applyFont="1" applyFill="1"/>
    <xf numFmtId="0" fontId="142" fillId="3" borderId="0" xfId="11" applyFont="1" applyFill="1" applyAlignment="1">
      <alignment horizontal="center"/>
    </xf>
    <xf numFmtId="0" fontId="143" fillId="3" borderId="0" xfId="11" applyFont="1" applyFill="1" applyAlignment="1">
      <alignment horizontal="center"/>
    </xf>
    <xf numFmtId="166" fontId="143" fillId="3" borderId="0" xfId="12" applyNumberFormat="1" applyFont="1" applyFill="1" applyAlignment="1">
      <alignment horizontal="center"/>
    </xf>
    <xf numFmtId="0" fontId="140" fillId="3" borderId="0" xfId="11" applyFont="1" applyFill="1" applyAlignment="1">
      <alignment horizontal="center" vertical="center"/>
    </xf>
    <xf numFmtId="0" fontId="140" fillId="3" borderId="0" xfId="11" applyFont="1" applyFill="1" applyAlignment="1">
      <alignment horizontal="left" vertical="center" wrapText="1"/>
    </xf>
    <xf numFmtId="0" fontId="140" fillId="3" borderId="0" xfId="0" applyFont="1" applyFill="1" applyAlignment="1">
      <alignment vertical="center"/>
    </xf>
    <xf numFmtId="0" fontId="143" fillId="3" borderId="0" xfId="11" applyFont="1" applyFill="1" applyAlignment="1">
      <alignment horizontal="left" vertical="center" wrapText="1"/>
    </xf>
    <xf numFmtId="3" fontId="140" fillId="3" borderId="0" xfId="11" applyNumberFormat="1" applyFont="1" applyFill="1" applyAlignment="1">
      <alignment vertical="center" wrapText="1"/>
    </xf>
    <xf numFmtId="166" fontId="142" fillId="3" borderId="0" xfId="12" applyNumberFormat="1" applyFont="1" applyFill="1" applyAlignment="1">
      <alignment horizontal="right"/>
    </xf>
    <xf numFmtId="0" fontId="143" fillId="5" borderId="1" xfId="11" applyFont="1" applyFill="1" applyBorder="1" applyAlignment="1">
      <alignment horizontal="center" vertical="center" wrapText="1"/>
    </xf>
    <xf numFmtId="166" fontId="143" fillId="5" borderId="1" xfId="12" applyNumberFormat="1" applyFont="1" applyFill="1" applyBorder="1" applyAlignment="1">
      <alignment horizontal="center" vertical="center" wrapText="1"/>
    </xf>
    <xf numFmtId="0" fontId="143" fillId="3" borderId="0" xfId="11" applyFont="1" applyFill="1" applyAlignment="1">
      <alignment horizontal="center" vertical="center"/>
    </xf>
    <xf numFmtId="166" fontId="140" fillId="0" borderId="1" xfId="12" applyNumberFormat="1" applyFont="1" applyFill="1" applyBorder="1" applyAlignment="1">
      <alignment horizontal="center" vertical="center" wrapText="1"/>
    </xf>
    <xf numFmtId="0" fontId="140" fillId="3" borderId="4" xfId="11" applyFont="1" applyFill="1" applyBorder="1" applyAlignment="1">
      <alignment horizontal="center" vertical="center" wrapText="1"/>
    </xf>
    <xf numFmtId="166" fontId="140" fillId="3" borderId="0" xfId="0" applyNumberFormat="1" applyFont="1" applyFill="1"/>
    <xf numFmtId="166" fontId="143" fillId="0" borderId="1" xfId="5" applyNumberFormat="1" applyFont="1" applyFill="1" applyBorder="1" applyAlignment="1">
      <alignment horizontal="center" vertical="center" wrapText="1"/>
    </xf>
    <xf numFmtId="0" fontId="142" fillId="3" borderId="4" xfId="11" applyFont="1" applyFill="1" applyBorder="1" applyAlignment="1">
      <alignment vertical="center" wrapText="1"/>
    </xf>
    <xf numFmtId="0" fontId="140" fillId="3" borderId="5" xfId="11" applyFont="1" applyFill="1" applyBorder="1" applyAlignment="1">
      <alignment vertical="center"/>
    </xf>
    <xf numFmtId="0" fontId="140" fillId="4" borderId="1" xfId="11" applyFont="1" applyFill="1" applyBorder="1" applyAlignment="1">
      <alignment vertical="center" wrapText="1"/>
    </xf>
    <xf numFmtId="0" fontId="140" fillId="0" borderId="5" xfId="11" applyFont="1" applyFill="1" applyBorder="1" applyAlignment="1">
      <alignment vertical="center" wrapText="1"/>
    </xf>
    <xf numFmtId="0" fontId="142" fillId="3" borderId="0" xfId="11" applyFont="1" applyFill="1"/>
    <xf numFmtId="0" fontId="140" fillId="0" borderId="0" xfId="0" applyFont="1" applyAlignment="1">
      <alignment horizontal="left" vertical="center"/>
    </xf>
    <xf numFmtId="0" fontId="89" fillId="3" borderId="0" xfId="0" applyFont="1" applyFill="1" applyAlignment="1"/>
    <xf numFmtId="0" fontId="140" fillId="3" borderId="0" xfId="0" applyFont="1" applyFill="1" applyAlignment="1"/>
    <xf numFmtId="43" fontId="140" fillId="3" borderId="0" xfId="11" applyNumberFormat="1" applyFont="1" applyFill="1"/>
    <xf numFmtId="0" fontId="139" fillId="3" borderId="1" xfId="11" applyFont="1" applyFill="1" applyBorder="1" applyAlignment="1">
      <alignment horizontal="center" vertical="center" wrapText="1"/>
    </xf>
    <xf numFmtId="0" fontId="171" fillId="4" borderId="1" xfId="11" applyFont="1" applyFill="1" applyBorder="1" applyAlignment="1">
      <alignment horizontal="center" vertical="center" wrapText="1"/>
    </xf>
    <xf numFmtId="0" fontId="140" fillId="3" borderId="1" xfId="11" applyFont="1" applyFill="1" applyBorder="1" applyAlignment="1">
      <alignment vertical="center" wrapText="1"/>
    </xf>
    <xf numFmtId="3" fontId="140" fillId="3" borderId="1" xfId="1" applyNumberFormat="1" applyFont="1" applyFill="1" applyBorder="1" applyAlignment="1">
      <alignment horizontal="right" vertical="center" wrapText="1"/>
    </xf>
    <xf numFmtId="3" fontId="140"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101" fillId="0" borderId="1" xfId="0" applyNumberFormat="1" applyFont="1" applyFill="1" applyBorder="1" applyAlignment="1" applyProtection="1">
      <alignment horizontal="center" vertical="center" wrapText="1"/>
    </xf>
    <xf numFmtId="10" fontId="101" fillId="0" borderId="1" xfId="0" applyNumberFormat="1" applyFont="1" applyFill="1" applyBorder="1" applyAlignment="1" applyProtection="1">
      <alignment horizontal="right" vertical="center" wrapText="1"/>
    </xf>
    <xf numFmtId="10" fontId="103" fillId="0" borderId="1" xfId="4" applyNumberFormat="1" applyFont="1" applyFill="1" applyBorder="1" applyAlignment="1" applyProtection="1">
      <alignment horizontal="right" vertical="center" wrapText="1"/>
      <protection locked="0"/>
    </xf>
    <xf numFmtId="166" fontId="103" fillId="0" borderId="1" xfId="1" applyNumberFormat="1" applyFont="1" applyFill="1" applyBorder="1" applyAlignment="1" applyProtection="1">
      <alignment horizontal="right" vertical="center" wrapText="1"/>
    </xf>
    <xf numFmtId="10" fontId="101" fillId="0" borderId="1" xfId="2"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protection locked="0"/>
    </xf>
    <xf numFmtId="0" fontId="91" fillId="0" borderId="0" xfId="0" applyFont="1" applyFill="1" applyBorder="1" applyAlignment="1">
      <alignment vertical="center"/>
    </xf>
    <xf numFmtId="10" fontId="101" fillId="0" borderId="1" xfId="1" applyNumberFormat="1" applyFont="1" applyFill="1" applyBorder="1" applyAlignment="1" applyProtection="1">
      <alignment horizontal="right" vertical="center" wrapText="1"/>
      <protection locked="0"/>
    </xf>
    <xf numFmtId="166" fontId="103" fillId="0" borderId="1" xfId="0" applyNumberFormat="1" applyFont="1" applyFill="1" applyBorder="1" applyAlignment="1" applyProtection="1">
      <alignment horizontal="right" vertical="center" wrapText="1"/>
    </xf>
    <xf numFmtId="10" fontId="103" fillId="0" borderId="1" xfId="1" applyNumberFormat="1" applyFont="1" applyFill="1" applyBorder="1" applyAlignment="1" applyProtection="1">
      <alignment horizontal="right" vertical="center" wrapText="1"/>
      <protection locked="0"/>
    </xf>
    <xf numFmtId="15" fontId="5" fillId="3" borderId="0" xfId="0" applyNumberFormat="1" applyFont="1" applyFill="1"/>
    <xf numFmtId="0" fontId="5" fillId="3" borderId="0" xfId="0" applyFont="1" applyFill="1" applyAlignment="1">
      <alignment wrapText="1"/>
    </xf>
    <xf numFmtId="166" fontId="6" fillId="3" borderId="1" xfId="1" applyNumberFormat="1" applyFont="1" applyFill="1" applyBorder="1"/>
    <xf numFmtId="166" fontId="5" fillId="3" borderId="1" xfId="1" applyNumberFormat="1" applyFont="1" applyFill="1" applyBorder="1"/>
    <xf numFmtId="166" fontId="7" fillId="3" borderId="1" xfId="1" applyNumberFormat="1" applyFont="1" applyFill="1" applyBorder="1"/>
    <xf numFmtId="0" fontId="6" fillId="3" borderId="1" xfId="0" applyFont="1" applyFill="1" applyBorder="1" applyAlignment="1"/>
    <xf numFmtId="166" fontId="173" fillId="0" borderId="1" xfId="5" applyNumberFormat="1" applyFont="1" applyFill="1" applyBorder="1" applyAlignment="1">
      <alignment horizontal="right" vertical="center" wrapText="1"/>
    </xf>
    <xf numFmtId="10" fontId="91" fillId="0" borderId="1" xfId="1" applyNumberFormat="1" applyFont="1" applyFill="1" applyBorder="1" applyAlignment="1" applyProtection="1">
      <alignment horizontal="right" vertical="center" wrapText="1"/>
    </xf>
    <xf numFmtId="0" fontId="91" fillId="0" borderId="0" xfId="7" applyNumberFormat="1" applyFont="1" applyFill="1" applyBorder="1" applyAlignment="1" applyProtection="1">
      <alignment horizontal="center" vertical="center"/>
      <protection hidden="1"/>
    </xf>
    <xf numFmtId="0" fontId="146" fillId="0" borderId="1" xfId="2" applyNumberFormat="1" applyFont="1" applyFill="1" applyBorder="1" applyAlignment="1" applyProtection="1">
      <alignment horizontal="center" vertical="center" wrapText="1"/>
    </xf>
    <xf numFmtId="0" fontId="146"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6" fillId="0" borderId="0" xfId="0" applyFont="1" applyFill="1" applyAlignment="1">
      <alignment horizontal="center" vertical="center"/>
    </xf>
    <xf numFmtId="166" fontId="3" fillId="0" borderId="0" xfId="5" applyNumberFormat="1" applyFont="1" applyFill="1" applyAlignment="1">
      <alignment vertical="center"/>
    </xf>
    <xf numFmtId="0" fontId="3" fillId="0" borderId="0" xfId="0" applyFont="1" applyFill="1" applyAlignment="1">
      <alignment horizontal="right" vertical="center"/>
    </xf>
    <xf numFmtId="0" fontId="146" fillId="0" borderId="0" xfId="0" applyFont="1" applyFill="1" applyAlignment="1">
      <alignment vertical="center"/>
    </xf>
    <xf numFmtId="0" fontId="149" fillId="0" borderId="0" xfId="0" applyFont="1" applyFill="1" applyAlignment="1">
      <alignment vertical="center"/>
    </xf>
    <xf numFmtId="43" fontId="149" fillId="0" borderId="0" xfId="1" applyFont="1" applyFill="1" applyAlignment="1">
      <alignment vertical="center"/>
    </xf>
    <xf numFmtId="0" fontId="146"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6"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6" fillId="0" borderId="0" xfId="5" applyNumberFormat="1" applyFont="1" applyFill="1" applyBorder="1" applyAlignment="1">
      <alignment vertical="center"/>
    </xf>
    <xf numFmtId="0" fontId="146" fillId="0" borderId="0" xfId="0" applyFont="1" applyFill="1" applyBorder="1" applyAlignment="1">
      <alignment vertical="center"/>
    </xf>
    <xf numFmtId="3" fontId="96" fillId="0" borderId="0" xfId="8" applyNumberFormat="1" applyFont="1" applyFill="1" applyAlignment="1">
      <alignment horizontal="left" vertical="center" wrapText="1"/>
    </xf>
    <xf numFmtId="0" fontId="93" fillId="0" borderId="0" xfId="0" applyFont="1" applyFill="1" applyAlignment="1">
      <alignment horizontal="center" vertical="center"/>
    </xf>
    <xf numFmtId="3" fontId="92" fillId="0" borderId="0" xfId="8" applyNumberFormat="1" applyFont="1" applyFill="1" applyAlignment="1">
      <alignment horizontal="left" vertical="center" wrapText="1"/>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100" fillId="0" borderId="0" xfId="0" applyFont="1" applyFill="1" applyAlignment="1">
      <alignment horizontal="center" vertical="center"/>
    </xf>
    <xf numFmtId="0" fontId="89" fillId="3" borderId="0" xfId="0" applyFont="1" applyFill="1" applyAlignment="1">
      <alignment horizontal="left" vertical="center" wrapText="1"/>
    </xf>
    <xf numFmtId="0" fontId="93" fillId="3" borderId="0" xfId="0" applyFont="1" applyFill="1" applyAlignment="1">
      <alignment horizontal="center" vertical="center"/>
    </xf>
    <xf numFmtId="0" fontId="94" fillId="4" borderId="1" xfId="8" applyFont="1" applyFill="1" applyBorder="1" applyAlignment="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4" fillId="0" borderId="0" xfId="0" applyFont="1" applyFill="1" applyAlignment="1">
      <alignment horizontal="center" vertical="center" wrapText="1"/>
    </xf>
    <xf numFmtId="167" fontId="91"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center" vertical="center" wrapText="1"/>
      <protection hidden="1"/>
    </xf>
    <xf numFmtId="168" fontId="89"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right" vertical="center"/>
      <protection hidden="1"/>
    </xf>
    <xf numFmtId="0" fontId="91" fillId="0" borderId="8" xfId="2"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5" fillId="0" borderId="0" xfId="908" applyFont="1" applyFill="1"/>
    <xf numFmtId="166" fontId="94" fillId="0" borderId="0" xfId="907" applyNumberFormat="1" applyFont="1" applyFill="1" applyAlignment="1">
      <alignment horizontal="center" vertical="center" wrapText="1"/>
    </xf>
    <xf numFmtId="0" fontId="94" fillId="0" borderId="0" xfId="908" applyFont="1" applyFill="1" applyAlignment="1">
      <alignment horizontal="center" vertical="center" wrapText="1"/>
    </xf>
    <xf numFmtId="166" fontId="100" fillId="0" borderId="0" xfId="907" applyNumberFormat="1" applyFont="1" applyFill="1" applyAlignment="1">
      <alignment horizontal="center" vertical="center"/>
    </xf>
    <xf numFmtId="0" fontId="100" fillId="0" borderId="0" xfId="908" applyFont="1" applyFill="1" applyAlignment="1">
      <alignment horizontal="center" vertical="center"/>
    </xf>
    <xf numFmtId="0" fontId="100" fillId="0" borderId="0" xfId="908" applyFont="1" applyFill="1" applyAlignment="1">
      <alignment horizontal="right" vertical="center"/>
    </xf>
    <xf numFmtId="3" fontId="92" fillId="0" borderId="0" xfId="893" applyNumberFormat="1" applyFont="1" applyFill="1" applyAlignment="1">
      <alignment horizontal="left" vertical="center" wrapText="1"/>
    </xf>
    <xf numFmtId="3" fontId="96" fillId="0" borderId="0" xfId="893" applyNumberFormat="1" applyFont="1" applyFill="1" applyAlignment="1">
      <alignment horizontal="left" vertical="center" wrapText="1"/>
    </xf>
    <xf numFmtId="166" fontId="95" fillId="0" borderId="0" xfId="907" applyNumberFormat="1" applyFont="1" applyFill="1" applyAlignment="1">
      <alignment horizontal="left" wrapText="1"/>
    </xf>
    <xf numFmtId="0" fontId="95" fillId="0" borderId="0" xfId="908" applyFont="1" applyFill="1" applyAlignment="1"/>
    <xf numFmtId="0" fontId="95" fillId="0" borderId="0" xfId="908" applyFont="1" applyFill="1" applyAlignment="1">
      <alignment horizontal="right" vertical="center"/>
    </xf>
    <xf numFmtId="166" fontId="95" fillId="0" borderId="0" xfId="907" applyNumberFormat="1" applyFont="1" applyFill="1" applyAlignment="1">
      <alignment horizontal="right"/>
    </xf>
    <xf numFmtId="0" fontId="95" fillId="0" borderId="0" xfId="908" applyFont="1" applyFill="1" applyAlignment="1">
      <alignment horizontal="right"/>
    </xf>
    <xf numFmtId="0" fontId="174" fillId="3" borderId="0" xfId="894" applyFont="1" applyFill="1" applyBorder="1" applyAlignment="1">
      <alignment vertical="center"/>
    </xf>
    <xf numFmtId="0" fontId="1" fillId="35" borderId="0" xfId="894" applyFill="1"/>
    <xf numFmtId="0" fontId="174" fillId="3" borderId="2" xfId="894" applyFont="1" applyFill="1" applyBorder="1" applyAlignment="1"/>
    <xf numFmtId="0" fontId="95" fillId="35" borderId="0" xfId="894" applyFont="1" applyFill="1"/>
    <xf numFmtId="0" fontId="94" fillId="4" borderId="1" xfId="894" applyFont="1" applyFill="1" applyBorder="1" applyAlignment="1">
      <alignment horizontal="center" vertical="center" wrapText="1"/>
    </xf>
    <xf numFmtId="49" fontId="89" fillId="3" borderId="1" xfId="894" applyNumberFormat="1" applyFont="1" applyFill="1" applyBorder="1" applyAlignment="1" applyProtection="1">
      <alignment horizontal="center" vertical="center" wrapText="1"/>
    </xf>
    <xf numFmtId="0" fontId="95" fillId="3" borderId="1" xfId="894" applyFont="1" applyFill="1" applyBorder="1"/>
    <xf numFmtId="0" fontId="95" fillId="3" borderId="1" xfId="894" applyFont="1" applyFill="1" applyBorder="1" applyAlignment="1">
      <alignment vertical="center" wrapText="1"/>
    </xf>
    <xf numFmtId="0" fontId="103" fillId="3" borderId="1" xfId="894" applyFont="1" applyFill="1" applyBorder="1" applyAlignment="1" applyProtection="1">
      <alignment horizontal="center" vertical="center" wrapText="1"/>
    </xf>
    <xf numFmtId="0" fontId="100" fillId="3" borderId="3" xfId="894" applyFont="1" applyFill="1" applyBorder="1" applyAlignment="1"/>
    <xf numFmtId="0" fontId="95" fillId="3" borderId="0" xfId="894" applyFont="1" applyFill="1" applyAlignment="1">
      <alignment horizontal="center"/>
    </xf>
    <xf numFmtId="0" fontId="95" fillId="3" borderId="0" xfId="894" applyFont="1" applyFill="1"/>
    <xf numFmtId="0" fontId="89" fillId="0" borderId="0" xfId="908" applyFont="1" applyFill="1" applyBorder="1" applyAlignment="1">
      <alignment vertical="center"/>
    </xf>
    <xf numFmtId="0" fontId="93" fillId="0" borderId="0" xfId="908" applyFont="1" applyFill="1" applyAlignment="1">
      <alignment horizontal="right"/>
    </xf>
    <xf numFmtId="43" fontId="89" fillId="0" borderId="0" xfId="907" applyFont="1" applyFill="1"/>
    <xf numFmtId="0" fontId="89" fillId="0" borderId="0" xfId="908" applyFont="1" applyFill="1"/>
    <xf numFmtId="166" fontId="89" fillId="0" borderId="0" xfId="908" applyNumberFormat="1" applyFont="1" applyFill="1"/>
    <xf numFmtId="166" fontId="91" fillId="4" borderId="1" xfId="907" applyNumberFormat="1" applyFont="1" applyFill="1" applyBorder="1" applyAlignment="1" applyProtection="1">
      <alignment horizontal="center" vertical="center" wrapText="1"/>
    </xf>
    <xf numFmtId="0" fontId="89" fillId="0" borderId="1" xfId="908" applyFont="1" applyFill="1" applyBorder="1" applyAlignment="1">
      <alignment horizontal="center" vertical="center"/>
    </xf>
    <xf numFmtId="166" fontId="89" fillId="0" borderId="1" xfId="907" applyNumberFormat="1" applyFont="1" applyFill="1" applyBorder="1" applyAlignment="1" applyProtection="1">
      <alignment horizontal="right" vertical="center" wrapText="1"/>
    </xf>
    <xf numFmtId="10" fontId="89" fillId="0" borderId="1" xfId="909" applyNumberFormat="1" applyFont="1" applyFill="1" applyBorder="1" applyAlignment="1" applyProtection="1">
      <alignment horizontal="right" vertical="center" wrapText="1"/>
    </xf>
    <xf numFmtId="43" fontId="151" fillId="0" borderId="0" xfId="907" applyFont="1" applyFill="1"/>
    <xf numFmtId="0" fontId="151" fillId="0" borderId="0" xfId="908" applyFont="1" applyFill="1"/>
    <xf numFmtId="0" fontId="93" fillId="0" borderId="0" xfId="908" applyFont="1" applyFill="1" applyBorder="1" applyAlignment="1">
      <alignment horizontal="left" vertical="center"/>
    </xf>
    <xf numFmtId="0" fontId="91" fillId="0" borderId="0" xfId="908" applyFont="1" applyFill="1" applyAlignment="1">
      <alignment vertical="center"/>
    </xf>
    <xf numFmtId="0" fontId="93" fillId="0" borderId="0" xfId="908" applyFont="1" applyFill="1" applyAlignment="1">
      <alignment horizontal="right" vertical="center"/>
    </xf>
    <xf numFmtId="0" fontId="89" fillId="0" borderId="0" xfId="908" applyFont="1" applyFill="1" applyAlignment="1">
      <alignment vertical="center"/>
    </xf>
    <xf numFmtId="0" fontId="91" fillId="0" borderId="1" xfId="908" applyFont="1" applyFill="1" applyBorder="1" applyAlignment="1">
      <alignment horizontal="center" vertical="center"/>
    </xf>
    <xf numFmtId="166" fontId="91" fillId="0" borderId="1" xfId="907" applyNumberFormat="1" applyFont="1" applyFill="1" applyBorder="1" applyAlignment="1" applyProtection="1">
      <alignment horizontal="left" vertical="center" wrapText="1"/>
    </xf>
    <xf numFmtId="0" fontId="150" fillId="0" borderId="0" xfId="908" applyFont="1" applyFill="1"/>
    <xf numFmtId="166" fontId="89" fillId="0" borderId="1" xfId="907" applyNumberFormat="1" applyFont="1" applyFill="1" applyBorder="1" applyAlignment="1" applyProtection="1">
      <alignment horizontal="left" vertical="center" wrapText="1"/>
    </xf>
    <xf numFmtId="0" fontId="94" fillId="0" borderId="0" xfId="908" applyFont="1" applyFill="1" applyBorder="1" applyAlignment="1">
      <alignment vertical="center"/>
    </xf>
    <xf numFmtId="0" fontId="100" fillId="0" borderId="0" xfId="908" applyFont="1" applyFill="1" applyBorder="1" applyAlignment="1">
      <alignment horizontal="right" vertical="center"/>
    </xf>
    <xf numFmtId="166" fontId="94" fillId="0" borderId="0" xfId="907" applyNumberFormat="1" applyFont="1" applyFill="1" applyBorder="1" applyAlignment="1">
      <alignment horizontal="left" vertical="center"/>
    </xf>
    <xf numFmtId="0" fontId="94" fillId="0" borderId="0" xfId="908" applyFont="1" applyFill="1" applyBorder="1" applyAlignment="1">
      <alignment horizontal="left" vertical="center"/>
    </xf>
    <xf numFmtId="166" fontId="101" fillId="0" borderId="0" xfId="907" applyNumberFormat="1" applyFont="1" applyFill="1" applyBorder="1" applyAlignment="1" applyProtection="1">
      <alignment horizontal="center" vertical="center" wrapText="1"/>
    </xf>
    <xf numFmtId="0" fontId="91" fillId="0" borderId="4" xfId="2"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left" vertical="center" wrapText="1"/>
    </xf>
    <xf numFmtId="0" fontId="101" fillId="0" borderId="4" xfId="908" applyNumberFormat="1" applyFont="1" applyFill="1" applyBorder="1" applyAlignment="1" applyProtection="1">
      <alignment horizontal="left" vertical="center" wrapText="1"/>
    </xf>
    <xf numFmtId="3" fontId="101" fillId="0" borderId="4" xfId="908" applyNumberFormat="1" applyFont="1" applyFill="1" applyBorder="1" applyAlignment="1" applyProtection="1">
      <alignment horizontal="center" vertical="center" wrapText="1"/>
    </xf>
    <xf numFmtId="10" fontId="101" fillId="0" borderId="1" xfId="908" applyNumberFormat="1" applyFont="1" applyFill="1" applyBorder="1" applyAlignment="1" applyProtection="1">
      <alignment horizontal="right" vertical="center" wrapText="1"/>
    </xf>
    <xf numFmtId="166" fontId="105" fillId="0" borderId="0" xfId="519" applyNumberFormat="1" applyFont="1" applyFill="1" applyAlignment="1" applyProtection="1">
      <alignment horizontal="center" vertical="center"/>
      <protection locked="0"/>
    </xf>
    <xf numFmtId="0" fontId="101" fillId="0" borderId="0" xfId="908" applyNumberFormat="1" applyFont="1" applyFill="1" applyBorder="1" applyAlignment="1" applyProtection="1">
      <alignment horizontal="left" vertical="center" wrapText="1"/>
    </xf>
    <xf numFmtId="0" fontId="95" fillId="0" borderId="0" xfId="908" applyFont="1" applyFill="1" applyBorder="1"/>
    <xf numFmtId="0" fontId="103" fillId="0" borderId="1" xfId="908" applyNumberFormat="1" applyFont="1" applyFill="1" applyBorder="1" applyAlignment="1" applyProtection="1">
      <alignment horizontal="left" vertical="center" wrapText="1"/>
    </xf>
    <xf numFmtId="0" fontId="101" fillId="0" borderId="1" xfId="908" applyNumberFormat="1" applyFont="1" applyFill="1" applyBorder="1" applyAlignment="1" applyProtection="1">
      <alignment horizontal="right" vertical="center" wrapText="1"/>
    </xf>
    <xf numFmtId="0" fontId="101" fillId="0" borderId="4" xfId="908" applyNumberFormat="1" applyFont="1" applyFill="1" applyBorder="1" applyAlignment="1" applyProtection="1">
      <alignment horizontal="right" vertical="center" wrapText="1"/>
    </xf>
    <xf numFmtId="166" fontId="101" fillId="0" borderId="4" xfId="908" applyNumberFormat="1" applyFont="1" applyFill="1" applyBorder="1" applyAlignment="1" applyProtection="1">
      <alignment horizontal="right" vertical="center" wrapText="1"/>
    </xf>
    <xf numFmtId="0" fontId="1" fillId="0" borderId="0" xfId="908" applyFill="1"/>
    <xf numFmtId="3" fontId="101" fillId="0" borderId="4" xfId="908" applyNumberFormat="1" applyFont="1" applyFill="1" applyBorder="1" applyAlignment="1" applyProtection="1">
      <alignment horizontal="right" vertical="center" wrapText="1"/>
    </xf>
    <xf numFmtId="10" fontId="101" fillId="0" borderId="1" xfId="907" applyNumberFormat="1" applyFont="1" applyFill="1" applyBorder="1" applyAlignment="1" applyProtection="1">
      <alignment horizontal="right" vertical="center" wrapText="1"/>
      <protection locked="0"/>
    </xf>
    <xf numFmtId="0" fontId="1" fillId="0" borderId="0" xfId="908" applyFill="1" applyAlignment="1">
      <alignment horizontal="right"/>
    </xf>
    <xf numFmtId="166" fontId="101" fillId="0" borderId="1" xfId="907" applyNumberFormat="1" applyFont="1" applyFill="1" applyBorder="1" applyAlignment="1" applyProtection="1">
      <alignment horizontal="right" vertical="center" wrapText="1"/>
    </xf>
    <xf numFmtId="166" fontId="101" fillId="0" borderId="4" xfId="907" applyNumberFormat="1" applyFont="1" applyFill="1" applyBorder="1" applyAlignment="1" applyProtection="1">
      <alignment horizontal="right" vertical="center" wrapText="1"/>
    </xf>
    <xf numFmtId="166" fontId="103" fillId="0" borderId="1" xfId="907" applyNumberFormat="1" applyFont="1" applyFill="1" applyBorder="1" applyAlignment="1" applyProtection="1">
      <alignment horizontal="right" vertical="center" wrapText="1"/>
      <protection locked="0"/>
    </xf>
    <xf numFmtId="166" fontId="103" fillId="0" borderId="4" xfId="907" applyNumberFormat="1" applyFont="1" applyFill="1" applyBorder="1" applyAlignment="1" applyProtection="1">
      <alignment horizontal="right" vertical="center" wrapText="1"/>
      <protection locked="0"/>
    </xf>
    <xf numFmtId="166" fontId="103" fillId="0" borderId="4" xfId="908" applyNumberFormat="1" applyFont="1" applyFill="1" applyBorder="1" applyAlignment="1" applyProtection="1">
      <alignment horizontal="right" vertical="center" wrapText="1"/>
    </xf>
    <xf numFmtId="10" fontId="103" fillId="0" borderId="1" xfId="907" applyNumberFormat="1" applyFont="1" applyFill="1" applyBorder="1" applyAlignment="1" applyProtection="1">
      <alignment horizontal="right" vertical="center" wrapText="1"/>
      <protection locked="0"/>
    </xf>
    <xf numFmtId="10" fontId="101" fillId="0" borderId="1" xfId="909" applyNumberFormat="1" applyFont="1" applyFill="1" applyBorder="1" applyAlignment="1" applyProtection="1">
      <alignment horizontal="right" vertical="center" wrapText="1"/>
      <protection locked="0"/>
    </xf>
    <xf numFmtId="0" fontId="12" fillId="0" borderId="0" xfId="908" applyFont="1" applyFill="1"/>
    <xf numFmtId="0" fontId="1" fillId="0" borderId="0" xfId="908" applyFont="1" applyFill="1"/>
    <xf numFmtId="0" fontId="103" fillId="0" borderId="1" xfId="908" applyNumberFormat="1" applyFont="1" applyFill="1" applyBorder="1" applyAlignment="1" applyProtection="1">
      <alignment horizontal="right" vertical="center" wrapText="1"/>
    </xf>
    <xf numFmtId="0" fontId="103" fillId="0" borderId="4" xfId="908" applyNumberFormat="1" applyFont="1" applyFill="1" applyBorder="1" applyAlignment="1" applyProtection="1">
      <alignment horizontal="right" vertical="center" wrapText="1"/>
    </xf>
    <xf numFmtId="166" fontId="103" fillId="0" borderId="4" xfId="907" applyNumberFormat="1" applyFont="1" applyFill="1" applyBorder="1" applyAlignment="1" applyProtection="1">
      <alignment horizontal="right" vertical="center" wrapText="1"/>
    </xf>
    <xf numFmtId="10" fontId="103" fillId="0" borderId="1" xfId="909" applyNumberFormat="1" applyFont="1" applyFill="1" applyBorder="1" applyAlignment="1" applyProtection="1">
      <alignment horizontal="right" vertical="center" wrapText="1"/>
      <protection locked="0"/>
    </xf>
    <xf numFmtId="166" fontId="1" fillId="0" borderId="0" xfId="908" applyNumberFormat="1" applyFill="1"/>
    <xf numFmtId="0" fontId="101" fillId="0" borderId="4" xfId="2" applyNumberFormat="1" applyFont="1" applyFill="1" applyBorder="1" applyAlignment="1" applyProtection="1">
      <alignment horizontal="right" vertical="center" wrapText="1"/>
    </xf>
    <xf numFmtId="3" fontId="101" fillId="0" borderId="4" xfId="2" applyNumberFormat="1" applyFont="1" applyFill="1" applyBorder="1" applyAlignment="1" applyProtection="1">
      <alignment horizontal="right" vertical="center" wrapText="1"/>
    </xf>
    <xf numFmtId="166" fontId="101" fillId="0" borderId="0" xfId="907" applyNumberFormat="1" applyFont="1" applyFill="1" applyBorder="1" applyAlignment="1" applyProtection="1">
      <alignment horizontal="left" vertical="center" wrapText="1"/>
    </xf>
    <xf numFmtId="166" fontId="95" fillId="0" borderId="0" xfId="907" applyNumberFormat="1" applyFont="1" applyFill="1"/>
    <xf numFmtId="0" fontId="94" fillId="0" borderId="0" xfId="908" applyFont="1" applyFill="1" applyAlignment="1"/>
    <xf numFmtId="166" fontId="94" fillId="0" borderId="0" xfId="907" applyNumberFormat="1" applyFont="1" applyFill="1" applyAlignment="1">
      <alignment horizontal="right" vertical="center"/>
    </xf>
    <xf numFmtId="0" fontId="94" fillId="0" borderId="0" xfId="908" applyFont="1" applyFill="1" applyAlignment="1">
      <alignment horizontal="left"/>
    </xf>
    <xf numFmtId="0" fontId="94" fillId="0" borderId="0" xfId="908" applyFont="1" applyFill="1" applyAlignment="1">
      <alignment horizontal="right"/>
    </xf>
    <xf numFmtId="0" fontId="94" fillId="0" borderId="2" xfId="908" applyFont="1" applyFill="1" applyBorder="1" applyAlignment="1">
      <alignment horizontal="left"/>
    </xf>
    <xf numFmtId="0" fontId="95" fillId="0" borderId="2" xfId="908" applyFont="1" applyFill="1" applyBorder="1" applyAlignment="1"/>
    <xf numFmtId="166" fontId="91" fillId="0" borderId="0" xfId="907" applyNumberFormat="1" applyFont="1" applyFill="1" applyBorder="1" applyAlignment="1">
      <alignment horizontal="right" vertical="center"/>
    </xf>
    <xf numFmtId="0" fontId="94" fillId="0" borderId="2" xfId="908" applyFont="1" applyFill="1" applyBorder="1" applyAlignment="1">
      <alignment horizontal="right"/>
    </xf>
    <xf numFmtId="0" fontId="95" fillId="0" borderId="2" xfId="908" applyFont="1" applyFill="1" applyBorder="1" applyAlignment="1">
      <alignment horizontal="right" vertical="center"/>
    </xf>
    <xf numFmtId="0" fontId="3" fillId="0" borderId="1" xfId="0" applyNumberFormat="1" applyFont="1" applyFill="1" applyBorder="1" applyAlignment="1" applyProtection="1">
      <alignment horizontal="left" vertical="center" wrapText="1"/>
    </xf>
    <xf numFmtId="166" fontId="91" fillId="0" borderId="1" xfId="5" applyNumberFormat="1" applyFont="1" applyFill="1" applyBorder="1" applyAlignment="1" applyProtection="1">
      <alignment horizontal="right" vertical="center"/>
      <protection hidden="1"/>
    </xf>
    <xf numFmtId="166" fontId="89" fillId="0" borderId="1" xfId="5" applyNumberFormat="1" applyFont="1" applyFill="1" applyBorder="1" applyAlignment="1" applyProtection="1">
      <alignment horizontal="right" vertical="center"/>
      <protection hidden="1"/>
    </xf>
    <xf numFmtId="166" fontId="97" fillId="0" borderId="1" xfId="5" applyNumberFormat="1" applyFont="1" applyFill="1" applyBorder="1" applyAlignment="1" applyProtection="1">
      <alignment horizontal="right" vertical="center"/>
      <protection hidden="1"/>
    </xf>
    <xf numFmtId="166" fontId="93" fillId="0" borderId="1" xfId="5" applyNumberFormat="1" applyFont="1" applyFill="1" applyBorder="1" applyAlignment="1" applyProtection="1">
      <alignment horizontal="right" vertical="center"/>
      <protection hidden="1"/>
    </xf>
    <xf numFmtId="166" fontId="91" fillId="0" borderId="0" xfId="1" applyNumberFormat="1" applyFont="1" applyFill="1" applyBorder="1" applyAlignment="1" applyProtection="1">
      <alignment horizontal="right" vertical="center"/>
      <protection hidden="1"/>
    </xf>
    <xf numFmtId="41" fontId="91" fillId="0" borderId="39" xfId="0" applyNumberFormat="1" applyFont="1" applyFill="1" applyBorder="1" applyAlignment="1" applyProtection="1">
      <alignment horizontal="right" vertical="center" wrapText="1"/>
    </xf>
    <xf numFmtId="0" fontId="89" fillId="0" borderId="1" xfId="0" applyNumberFormat="1" applyFont="1" applyFill="1" applyBorder="1" applyAlignment="1" applyProtection="1">
      <alignment horizontal="right" vertical="center" wrapText="1"/>
    </xf>
    <xf numFmtId="166" fontId="146"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4" fontId="89"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43" fontId="3" fillId="0" borderId="0" xfId="1" applyFont="1" applyFill="1" applyAlignment="1">
      <alignment vertical="center"/>
    </xf>
    <xf numFmtId="3" fontId="145" fillId="0" borderId="0" xfId="0" applyNumberFormat="1" applyFont="1" applyFill="1" applyAlignment="1">
      <alignment horizontal="center" vertical="center"/>
    </xf>
    <xf numFmtId="3" fontId="91" fillId="0" borderId="0" xfId="8" applyNumberFormat="1" applyFont="1" applyFill="1" applyAlignment="1">
      <alignment horizontal="left" vertical="center" wrapText="1"/>
    </xf>
    <xf numFmtId="0" fontId="89" fillId="0" borderId="0" xfId="0" applyFont="1" applyFill="1" applyAlignment="1" applyProtection="1">
      <alignment vertical="center"/>
      <protection hidden="1"/>
    </xf>
    <xf numFmtId="0" fontId="89" fillId="0" borderId="0" xfId="7" applyFont="1" applyFill="1" applyBorder="1" applyAlignment="1" applyProtection="1">
      <alignment horizontal="left" vertical="center"/>
      <protection hidden="1"/>
    </xf>
    <xf numFmtId="0" fontId="89" fillId="0" borderId="0" xfId="2" applyFont="1" applyFill="1"/>
    <xf numFmtId="0" fontId="89" fillId="0" borderId="0" xfId="9" applyNumberFormat="1" applyFont="1" applyFill="1" applyBorder="1" applyAlignment="1">
      <alignment vertical="center" wrapText="1"/>
    </xf>
    <xf numFmtId="0" fontId="146" fillId="0" borderId="0" xfId="11" applyFont="1" applyFill="1" applyAlignment="1">
      <alignment horizontal="center" vertical="center" wrapText="1"/>
    </xf>
    <xf numFmtId="0" fontId="146" fillId="0" borderId="0" xfId="11" applyFont="1" applyFill="1" applyAlignment="1">
      <alignment horizontal="center"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51" fillId="0" borderId="0" xfId="0" applyFont="1" applyFill="1" applyAlignment="1">
      <alignment vertical="center"/>
    </xf>
    <xf numFmtId="0" fontId="3" fillId="0" borderId="1" xfId="0" applyFont="1" applyFill="1" applyBorder="1" applyAlignment="1">
      <alignment horizontal="center" vertical="center" wrapText="1"/>
    </xf>
    <xf numFmtId="0" fontId="91" fillId="0" borderId="44" xfId="0" applyFont="1" applyFill="1" applyBorder="1" applyAlignment="1">
      <alignment horizontal="left"/>
    </xf>
    <xf numFmtId="0" fontId="91" fillId="0" borderId="44" xfId="0" applyFont="1" applyFill="1" applyBorder="1" applyAlignment="1">
      <alignment horizontal="right"/>
    </xf>
    <xf numFmtId="0" fontId="89" fillId="0" borderId="44" xfId="0" applyFont="1" applyFill="1" applyBorder="1" applyAlignment="1"/>
    <xf numFmtId="166" fontId="91" fillId="0" borderId="44" xfId="1" applyNumberFormat="1" applyFont="1" applyFill="1" applyBorder="1" applyAlignment="1">
      <alignment horizontal="right"/>
    </xf>
    <xf numFmtId="0" fontId="91" fillId="0" borderId="0" xfId="0" applyFont="1" applyFill="1" applyBorder="1" applyAlignment="1">
      <alignment horizontal="center" vertical="center" wrapText="1"/>
    </xf>
    <xf numFmtId="166" fontId="89" fillId="0" borderId="0" xfId="1" applyNumberFormat="1" applyFont="1" applyFill="1" applyBorder="1"/>
    <xf numFmtId="0" fontId="91" fillId="0" borderId="0" xfId="0" applyFont="1" applyFill="1" applyBorder="1" applyAlignment="1">
      <alignment horizontal="left" vertical="center"/>
    </xf>
    <xf numFmtId="0" fontId="91" fillId="0" borderId="0" xfId="0" applyFont="1" applyFill="1" applyBorder="1" applyAlignment="1">
      <alignment horizontal="left" vertical="center" wrapText="1"/>
    </xf>
    <xf numFmtId="0" fontId="93" fillId="0" borderId="0" xfId="0" applyFont="1" applyFill="1" applyBorder="1" applyAlignment="1">
      <alignment horizontal="right" vertical="center" wrapText="1"/>
    </xf>
    <xf numFmtId="49" fontId="91" fillId="0" borderId="1" xfId="0" applyNumberFormat="1" applyFont="1" applyFill="1" applyBorder="1" applyAlignment="1" applyProtection="1">
      <alignment horizontal="left" vertical="center" wrapText="1"/>
    </xf>
    <xf numFmtId="10" fontId="89" fillId="0" borderId="1" xfId="1" applyNumberFormat="1" applyFont="1" applyFill="1" applyBorder="1" applyAlignment="1" applyProtection="1">
      <alignment horizontal="right" vertical="center" wrapText="1"/>
    </xf>
    <xf numFmtId="0" fontId="91" fillId="0" borderId="0" xfId="0" applyFont="1" applyFill="1"/>
    <xf numFmtId="49" fontId="89" fillId="0" borderId="1" xfId="0" applyNumberFormat="1" applyFont="1" applyFill="1" applyBorder="1" applyAlignment="1" applyProtection="1">
      <alignment horizontal="left" vertical="center" wrapText="1"/>
    </xf>
    <xf numFmtId="3" fontId="89" fillId="0" borderId="1" xfId="1" applyNumberFormat="1" applyFont="1" applyFill="1" applyBorder="1" applyAlignment="1" applyProtection="1">
      <alignment horizontal="right" vertical="center" wrapText="1"/>
    </xf>
    <xf numFmtId="0" fontId="89" fillId="0" borderId="8" xfId="0" applyFont="1" applyFill="1" applyBorder="1" applyAlignment="1">
      <alignment horizontal="center" vertical="center"/>
    </xf>
    <xf numFmtId="49" fontId="89" fillId="0" borderId="8" xfId="0" applyNumberFormat="1" applyFont="1" applyFill="1" applyBorder="1" applyAlignment="1" applyProtection="1">
      <alignment horizontal="left" vertical="center" wrapText="1"/>
    </xf>
    <xf numFmtId="43" fontId="89" fillId="0" borderId="1" xfId="1" applyFont="1" applyFill="1" applyBorder="1" applyAlignment="1" applyProtection="1">
      <alignment horizontal="right" vertical="center" wrapText="1"/>
    </xf>
    <xf numFmtId="3" fontId="89" fillId="0" borderId="0" xfId="0" applyNumberFormat="1" applyFont="1" applyFill="1" applyAlignment="1">
      <alignment vertical="center"/>
    </xf>
    <xf numFmtId="0" fontId="91" fillId="0" borderId="0" xfId="893" applyNumberFormat="1" applyFont="1" applyFill="1" applyAlignment="1">
      <alignment horizontal="left" vertical="center" wrapText="1"/>
    </xf>
    <xf numFmtId="0" fontId="91" fillId="0" borderId="0" xfId="893" applyNumberFormat="1" applyFont="1" applyFill="1" applyAlignment="1">
      <alignment vertical="center" wrapText="1"/>
    </xf>
    <xf numFmtId="166" fontId="148" fillId="0" borderId="0" xfId="907" applyNumberFormat="1" applyFont="1" applyFill="1" applyAlignment="1">
      <alignment horizontal="right" wrapText="1"/>
    </xf>
    <xf numFmtId="0" fontId="148" fillId="0" borderId="0" xfId="908" applyFont="1" applyFill="1" applyAlignment="1">
      <alignment horizontal="right" wrapText="1"/>
    </xf>
    <xf numFmtId="0" fontId="147" fillId="0" borderId="0" xfId="908" applyFont="1" applyFill="1" applyAlignment="1">
      <alignment horizontal="right"/>
    </xf>
    <xf numFmtId="166" fontId="147" fillId="0" borderId="0" xfId="907" applyNumberFormat="1" applyFont="1" applyFill="1" applyAlignment="1">
      <alignment horizontal="right" wrapText="1"/>
    </xf>
    <xf numFmtId="0" fontId="147" fillId="0" borderId="0" xfId="908" applyFont="1" applyFill="1" applyAlignment="1">
      <alignment horizontal="right" wrapText="1"/>
    </xf>
    <xf numFmtId="0" fontId="147" fillId="35" borderId="0" xfId="8" applyFont="1" applyFill="1" applyAlignment="1">
      <alignment horizontal="right"/>
    </xf>
    <xf numFmtId="43" fontId="3" fillId="0" borderId="0" xfId="1" applyFont="1" applyFill="1" applyAlignment="1">
      <alignment horizontal="right" vertical="center"/>
    </xf>
    <xf numFmtId="0" fontId="3" fillId="0" borderId="0" xfId="7" applyFont="1" applyFill="1" applyBorder="1" applyAlignment="1" applyProtection="1">
      <alignment horizontal="right" vertical="center"/>
      <protection hidden="1"/>
    </xf>
    <xf numFmtId="0" fontId="147" fillId="3" borderId="0" xfId="0" applyFont="1" applyFill="1" applyAlignment="1">
      <alignment horizontal="right"/>
    </xf>
    <xf numFmtId="0" fontId="147" fillId="2" borderId="0" xfId="0" applyFont="1" applyFill="1" applyAlignment="1">
      <alignment horizontal="right"/>
    </xf>
    <xf numFmtId="0" fontId="146" fillId="0" borderId="0" xfId="11" applyFont="1" applyFill="1" applyAlignment="1">
      <alignment vertical="center"/>
    </xf>
    <xf numFmtId="0" fontId="151" fillId="0" borderId="0" xfId="0" applyFont="1" applyFill="1" applyAlignment="1">
      <alignment wrapText="1"/>
    </xf>
    <xf numFmtId="3" fontId="89" fillId="0" borderId="0" xfId="8" applyNumberFormat="1" applyFont="1" applyFill="1" applyAlignment="1">
      <alignment horizontal="center" vertical="center" wrapText="1"/>
    </xf>
    <xf numFmtId="3" fontId="92" fillId="0" borderId="0" xfId="8" applyNumberFormat="1" applyFont="1" applyFill="1" applyAlignment="1">
      <alignment vertical="top" wrapText="1"/>
    </xf>
    <xf numFmtId="0" fontId="94" fillId="0" borderId="0" xfId="908" applyFont="1" applyFill="1" applyBorder="1" applyAlignment="1">
      <alignment horizontal="right"/>
    </xf>
    <xf numFmtId="0" fontId="192" fillId="0" borderId="45" xfId="0" applyFont="1" applyFill="1" applyBorder="1" applyAlignment="1">
      <alignment horizontal="center" vertical="justify"/>
    </xf>
    <xf numFmtId="0" fontId="192" fillId="0" borderId="45" xfId="0" applyFont="1" applyFill="1" applyBorder="1" applyAlignment="1">
      <alignment horizontal="left"/>
    </xf>
    <xf numFmtId="0" fontId="20" fillId="0" borderId="45" xfId="0" applyFont="1" applyFill="1" applyBorder="1" applyAlignment="1">
      <alignment horizontal="left"/>
    </xf>
    <xf numFmtId="222" fontId="20" fillId="0" borderId="45" xfId="511" applyNumberFormat="1" applyFont="1" applyFill="1" applyBorder="1" applyAlignment="1">
      <alignment horizontal="left"/>
    </xf>
    <xf numFmtId="10" fontId="20" fillId="0" borderId="45" xfId="0" applyNumberFormat="1" applyFont="1" applyFill="1" applyBorder="1" applyAlignment="1">
      <alignment horizontal="left"/>
    </xf>
    <xf numFmtId="0" fontId="20" fillId="0" borderId="45" xfId="0" applyFont="1" applyFill="1" applyBorder="1" applyAlignment="1">
      <alignment horizontal="left" wrapText="1"/>
    </xf>
    <xf numFmtId="222" fontId="192" fillId="0" borderId="45" xfId="511" quotePrefix="1" applyNumberFormat="1" applyFont="1" applyFill="1" applyBorder="1" applyAlignment="1">
      <alignment horizontal="left"/>
    </xf>
    <xf numFmtId="165" fontId="192" fillId="0" borderId="45" xfId="511" applyNumberFormat="1" applyFont="1" applyFill="1" applyBorder="1" applyAlignment="1">
      <alignment horizontal="left"/>
    </xf>
    <xf numFmtId="166" fontId="20" fillId="0" borderId="45" xfId="0" applyNumberFormat="1" applyFont="1" applyFill="1" applyBorder="1" applyAlignment="1">
      <alignment horizontal="left"/>
    </xf>
    <xf numFmtId="222" fontId="192" fillId="0" borderId="45" xfId="511" applyNumberFormat="1" applyFont="1" applyFill="1" applyBorder="1" applyAlignment="1">
      <alignment horizontal="left"/>
    </xf>
    <xf numFmtId="165" fontId="20" fillId="0" borderId="45" xfId="511" applyFont="1" applyFill="1" applyBorder="1" applyAlignment="1">
      <alignment horizontal="left"/>
    </xf>
    <xf numFmtId="41" fontId="20" fillId="0" borderId="45" xfId="0" applyNumberFormat="1" applyFont="1" applyFill="1" applyBorder="1" applyAlignment="1">
      <alignment horizontal="left"/>
    </xf>
    <xf numFmtId="41" fontId="192" fillId="0" borderId="45" xfId="0" applyNumberFormat="1" applyFont="1" applyFill="1" applyBorder="1" applyAlignment="1">
      <alignment horizontal="left"/>
    </xf>
    <xf numFmtId="3" fontId="89" fillId="0" borderId="0" xfId="0" applyNumberFormat="1" applyFont="1" applyFill="1"/>
    <xf numFmtId="3" fontId="151" fillId="0" borderId="0" xfId="0" applyNumberFormat="1" applyFont="1" applyFill="1"/>
    <xf numFmtId="41" fontId="89" fillId="0" borderId="0" xfId="0" applyNumberFormat="1" applyFont="1" applyFill="1"/>
    <xf numFmtId="166" fontId="89" fillId="0" borderId="0" xfId="1" applyNumberFormat="1" applyFont="1" applyFill="1" applyAlignment="1">
      <alignment vertical="center"/>
    </xf>
    <xf numFmtId="43" fontId="3" fillId="0" borderId="0" xfId="1" applyFont="1" applyFill="1" applyAlignment="1">
      <alignment horizontal="right"/>
    </xf>
    <xf numFmtId="43" fontId="91" fillId="0" borderId="0" xfId="1" applyFont="1" applyFill="1"/>
    <xf numFmtId="223" fontId="91" fillId="0" borderId="1" xfId="5" applyNumberFormat="1" applyFont="1" applyFill="1" applyBorder="1" applyAlignment="1" applyProtection="1">
      <alignment horizontal="right" vertical="center"/>
      <protection hidden="1"/>
    </xf>
    <xf numFmtId="225" fontId="89" fillId="0" borderId="0" xfId="7" applyNumberFormat="1" applyFont="1" applyFill="1" applyBorder="1" applyAlignment="1" applyProtection="1">
      <alignment vertical="center"/>
      <protection hidden="1"/>
    </xf>
    <xf numFmtId="166" fontId="151" fillId="0" borderId="0" xfId="0" applyNumberFormat="1" applyFont="1" applyFill="1" applyAlignment="1">
      <alignment vertical="center"/>
    </xf>
    <xf numFmtId="166" fontId="89" fillId="0" borderId="0" xfId="7" applyNumberFormat="1" applyFont="1" applyFill="1" applyBorder="1" applyAlignment="1" applyProtection="1">
      <alignment vertical="center"/>
      <protection hidden="1"/>
    </xf>
    <xf numFmtId="43" fontId="89" fillId="0" borderId="0" xfId="7" applyNumberFormat="1" applyFont="1" applyFill="1" applyBorder="1" applyAlignment="1" applyProtection="1">
      <alignment vertical="center"/>
      <protection hidden="1"/>
    </xf>
    <xf numFmtId="166" fontId="3" fillId="0" borderId="0" xfId="1" applyNumberFormat="1" applyFont="1" applyFill="1" applyAlignment="1">
      <alignment horizontal="right"/>
    </xf>
    <xf numFmtId="166" fontId="91" fillId="0" borderId="0" xfId="1" applyNumberFormat="1" applyFont="1" applyFill="1"/>
    <xf numFmtId="166" fontId="151" fillId="0" borderId="0" xfId="1" applyNumberFormat="1" applyFont="1" applyFill="1"/>
    <xf numFmtId="0" fontId="3" fillId="0" borderId="0" xfId="0" applyFont="1" applyFill="1" applyAlignment="1">
      <alignment horizontal="left" vertical="center"/>
    </xf>
    <xf numFmtId="0" fontId="146" fillId="0" borderId="0" xfId="9" applyNumberFormat="1" applyFont="1" applyFill="1" applyBorder="1" applyAlignment="1">
      <alignment horizontal="left" vertical="center" wrapText="1"/>
    </xf>
    <xf numFmtId="0" fontId="146" fillId="0" borderId="0" xfId="9" applyNumberFormat="1" applyFont="1" applyFill="1" applyBorder="1" applyAlignment="1">
      <alignment horizontal="left" vertical="center"/>
    </xf>
    <xf numFmtId="0" fontId="146" fillId="0" borderId="0" xfId="0" applyFont="1" applyFill="1" applyBorder="1" applyAlignment="1">
      <alignment horizontal="left" vertical="center"/>
    </xf>
    <xf numFmtId="0" fontId="91" fillId="0" borderId="0" xfId="893" applyNumberFormat="1" applyFont="1" applyFill="1" applyAlignment="1">
      <alignment horizontal="left" vertical="center" wrapText="1"/>
    </xf>
    <xf numFmtId="223" fontId="192" fillId="0" borderId="45" xfId="1" applyNumberFormat="1" applyFont="1" applyFill="1" applyBorder="1" applyAlignment="1">
      <alignment horizontal="left"/>
    </xf>
    <xf numFmtId="0" fontId="3" fillId="0" borderId="1" xfId="0" applyNumberFormat="1" applyFont="1" applyFill="1" applyBorder="1" applyAlignment="1" applyProtection="1">
      <alignment horizontal="center" vertical="center" wrapText="1"/>
    </xf>
    <xf numFmtId="0" fontId="89" fillId="0" borderId="0" xfId="0" applyFont="1" applyFill="1" applyAlignment="1">
      <alignment vertical="top" wrapText="1"/>
    </xf>
    <xf numFmtId="3" fontId="146" fillId="0" borderId="1" xfId="0" applyNumberFormat="1" applyFont="1" applyFill="1" applyBorder="1" applyAlignment="1" applyProtection="1">
      <alignment horizontal="right" vertical="center" wrapText="1"/>
    </xf>
    <xf numFmtId="10" fontId="146"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43" fontId="149" fillId="0" borderId="0" xfId="1" applyFont="1" applyFill="1"/>
    <xf numFmtId="166" fontId="149" fillId="0" borderId="0" xfId="0" applyNumberFormat="1" applyFont="1" applyFill="1"/>
    <xf numFmtId="0" fontId="149" fillId="0" borderId="0" xfId="0" applyFont="1" applyFill="1"/>
    <xf numFmtId="0" fontId="3" fillId="0" borderId="1" xfId="752" quotePrefix="1" applyNumberFormat="1" applyFont="1" applyFill="1" applyBorder="1" applyAlignment="1" applyProtection="1">
      <alignment horizontal="left" vertical="center" wrapText="1"/>
    </xf>
    <xf numFmtId="10" fontId="146" fillId="0" borderId="1" xfId="4" applyNumberFormat="1" applyFont="1" applyFill="1" applyBorder="1" applyAlignment="1" applyProtection="1">
      <alignment horizontal="right" vertical="center" wrapText="1"/>
      <protection locked="0"/>
    </xf>
    <xf numFmtId="0" fontId="146" fillId="0" borderId="1" xfId="0" applyNumberFormat="1" applyFont="1" applyFill="1" applyBorder="1" applyAlignment="1" applyProtection="1">
      <alignment horizontal="right" vertical="center" wrapText="1"/>
    </xf>
    <xf numFmtId="166" fontId="146" fillId="0" borderId="1" xfId="1" applyNumberFormat="1" applyFont="1" applyFill="1" applyBorder="1" applyAlignment="1" applyProtection="1">
      <alignment horizontal="right" vertical="center" wrapText="1"/>
    </xf>
    <xf numFmtId="0" fontId="149"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93" fillId="0" borderId="0" xfId="0" applyFont="1" applyFill="1"/>
    <xf numFmtId="166" fontId="149" fillId="0" borderId="1" xfId="1" applyNumberFormat="1" applyFont="1" applyFill="1" applyBorder="1" applyProtection="1">
      <protection hidden="1"/>
    </xf>
    <xf numFmtId="221" fontId="149" fillId="0" borderId="1" xfId="1" applyNumberFormat="1" applyFont="1" applyFill="1" applyBorder="1" applyProtection="1">
      <protection hidden="1"/>
    </xf>
    <xf numFmtId="166" fontId="146" fillId="0" borderId="1" xfId="1" applyNumberFormat="1" applyFont="1" applyFill="1" applyBorder="1" applyAlignment="1" applyProtection="1">
      <alignment vertical="center"/>
      <protection hidden="1"/>
    </xf>
    <xf numFmtId="166" fontId="146" fillId="0" borderId="1" xfId="0" applyNumberFormat="1" applyFont="1" applyFill="1" applyBorder="1" applyAlignment="1" applyProtection="1">
      <alignment horizontal="right" vertical="center" wrapText="1"/>
    </xf>
    <xf numFmtId="10" fontId="146" fillId="0" borderId="1" xfId="1" applyNumberFormat="1" applyFont="1" applyFill="1" applyBorder="1" applyAlignment="1" applyProtection="1">
      <alignment horizontal="right" vertical="center" wrapText="1"/>
    </xf>
    <xf numFmtId="43" fontId="89" fillId="0" borderId="1" xfId="1" applyNumberFormat="1" applyFont="1" applyFill="1" applyBorder="1" applyAlignment="1" applyProtection="1">
      <alignment horizontal="left" vertical="center" wrapText="1"/>
    </xf>
    <xf numFmtId="3" fontId="89" fillId="0" borderId="0" xfId="8" applyNumberFormat="1" applyFont="1" applyFill="1" applyAlignment="1">
      <alignment horizontal="left" vertical="center" wrapText="1"/>
    </xf>
    <xf numFmtId="3" fontId="91"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893" applyNumberFormat="1" applyFont="1" applyFill="1" applyAlignment="1">
      <alignment horizontal="left"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applyFont="1" applyFill="1" applyAlignment="1">
      <alignment vertical="center" wrapText="1"/>
    </xf>
    <xf numFmtId="41" fontId="98" fillId="0" borderId="1" xfId="1" applyNumberFormat="1" applyFont="1" applyFill="1" applyBorder="1" applyAlignment="1" applyProtection="1">
      <alignment horizontal="right" vertical="center" wrapText="1"/>
    </xf>
    <xf numFmtId="3" fontId="91" fillId="0" borderId="0" xfId="0" applyNumberFormat="1" applyFont="1" applyFill="1"/>
    <xf numFmtId="43" fontId="89" fillId="0" borderId="0" xfId="0" applyNumberFormat="1" applyFont="1" applyFill="1" applyAlignment="1">
      <alignment vertical="center"/>
    </xf>
    <xf numFmtId="0" fontId="93" fillId="0" borderId="0" xfId="0" applyFont="1" applyFill="1" applyAlignment="1">
      <alignment horizontal="center" vertical="center"/>
    </xf>
    <xf numFmtId="0" fontId="91" fillId="0" borderId="1" xfId="0" applyFont="1" applyFill="1" applyBorder="1" applyAlignment="1">
      <alignment horizontal="center" vertical="center"/>
    </xf>
    <xf numFmtId="0" fontId="91" fillId="0" borderId="0" xfId="893" applyNumberFormat="1" applyFont="1" applyFill="1" applyAlignment="1">
      <alignment horizontal="left" vertical="center" wrapText="1"/>
    </xf>
    <xf numFmtId="0" fontId="91" fillId="0" borderId="1" xfId="2" applyNumberFormat="1" applyFont="1" applyFill="1" applyBorder="1" applyAlignment="1" applyProtection="1">
      <alignment horizontal="center" vertical="center" wrapText="1"/>
    </xf>
    <xf numFmtId="0" fontId="95" fillId="0" borderId="0" xfId="0" applyFont="1" applyFill="1" applyAlignment="1">
      <alignment vertical="center" wrapText="1"/>
    </xf>
    <xf numFmtId="43" fontId="91" fillId="0" borderId="1" xfId="1" applyNumberFormat="1" applyFont="1" applyFill="1" applyBorder="1" applyAlignment="1" applyProtection="1">
      <alignment horizontal="right" vertical="center" wrapText="1"/>
    </xf>
    <xf numFmtId="3" fontId="89" fillId="0" borderId="0" xfId="8" applyNumberFormat="1" applyFont="1" applyFill="1" applyAlignment="1">
      <alignment horizontal="left" vertical="center" wrapText="1"/>
    </xf>
    <xf numFmtId="0" fontId="93" fillId="0" borderId="0" xfId="0" applyFont="1" applyFill="1" applyAlignment="1">
      <alignment horizontal="center" vertical="center"/>
    </xf>
    <xf numFmtId="0" fontId="91" fillId="0" borderId="0" xfId="893" applyNumberFormat="1" applyFont="1" applyFill="1" applyAlignment="1">
      <alignment horizontal="left" vertical="center" wrapText="1"/>
    </xf>
    <xf numFmtId="0" fontId="91" fillId="0" borderId="1" xfId="2" applyNumberFormat="1" applyFont="1" applyFill="1" applyBorder="1" applyAlignment="1" applyProtection="1">
      <alignment horizontal="center" vertical="center" wrapText="1"/>
    </xf>
    <xf numFmtId="0" fontId="93" fillId="0" borderId="0" xfId="0" applyFont="1" applyFill="1" applyBorder="1" applyAlignment="1">
      <alignment horizontal="right" vertical="center"/>
    </xf>
    <xf numFmtId="0" fontId="91" fillId="0" borderId="1" xfId="0" applyNumberFormat="1" applyFont="1" applyFill="1" applyBorder="1" applyAlignment="1" applyProtection="1">
      <alignment horizontal="center" vertical="center" wrapText="1"/>
    </xf>
    <xf numFmtId="0" fontId="91" fillId="0" borderId="1" xfId="0" applyNumberFormat="1" applyFont="1" applyFill="1" applyBorder="1" applyAlignment="1" applyProtection="1">
      <alignment horizontal="left" vertical="center" wrapText="1"/>
    </xf>
    <xf numFmtId="3" fontId="91" fillId="0" borderId="1" xfId="0" applyNumberFormat="1" applyFont="1" applyFill="1" applyBorder="1" applyAlignment="1" applyProtection="1">
      <alignment horizontal="right" vertical="center" wrapText="1"/>
    </xf>
    <xf numFmtId="3" fontId="91" fillId="0" borderId="1" xfId="0" applyNumberFormat="1" applyFont="1" applyFill="1" applyBorder="1" applyAlignment="1" applyProtection="1">
      <alignment horizontal="center" vertical="center" wrapText="1"/>
    </xf>
    <xf numFmtId="10" fontId="91" fillId="0" borderId="1" xfId="0" applyNumberFormat="1" applyFont="1" applyFill="1" applyBorder="1" applyAlignment="1" applyProtection="1">
      <alignment horizontal="right" vertical="center" wrapText="1"/>
    </xf>
    <xf numFmtId="166" fontId="89" fillId="0" borderId="1" xfId="1" applyNumberFormat="1" applyFont="1" applyFill="1" applyBorder="1" applyProtection="1">
      <protection hidden="1"/>
    </xf>
    <xf numFmtId="0" fontId="89" fillId="0" borderId="1" xfId="0" quotePrefix="1" applyFont="1" applyFill="1" applyBorder="1" applyAlignment="1" applyProtection="1">
      <alignment horizontal="right"/>
      <protection hidden="1"/>
    </xf>
    <xf numFmtId="2" fontId="89" fillId="0" borderId="1" xfId="0" quotePrefix="1" applyNumberFormat="1" applyFont="1" applyFill="1" applyBorder="1" applyAlignment="1" applyProtection="1">
      <alignment horizontal="right"/>
      <protection hidden="1"/>
    </xf>
    <xf numFmtId="0" fontId="91" fillId="0" borderId="1" xfId="0" applyNumberFormat="1" applyFont="1" applyFill="1" applyBorder="1" applyAlignment="1" applyProtection="1">
      <alignment horizontal="right" vertical="center" wrapText="1"/>
    </xf>
    <xf numFmtId="0" fontId="151" fillId="0" borderId="0" xfId="0" applyFont="1" applyFill="1" applyAlignment="1">
      <alignment horizontal="right"/>
    </xf>
    <xf numFmtId="166" fontId="89" fillId="0" borderId="1" xfId="1" applyNumberFormat="1" applyFont="1" applyFill="1" applyBorder="1" applyAlignment="1" applyProtection="1">
      <alignment vertical="center"/>
      <protection hidden="1"/>
    </xf>
    <xf numFmtId="166" fontId="89" fillId="0" borderId="1" xfId="1" applyNumberFormat="1" applyFont="1" applyFill="1" applyBorder="1" applyAlignment="1" applyProtection="1">
      <alignment horizontal="center" vertical="center" wrapText="1"/>
      <protection locked="0"/>
    </xf>
    <xf numFmtId="221" fontId="89" fillId="0" borderId="1" xfId="1" applyNumberFormat="1" applyFont="1" applyFill="1" applyBorder="1" applyProtection="1">
      <protection hidden="1"/>
    </xf>
    <xf numFmtId="166" fontId="91" fillId="0" borderId="1" xfId="1" applyNumberFormat="1" applyFont="1" applyFill="1" applyBorder="1" applyAlignment="1" applyProtection="1">
      <protection hidden="1"/>
    </xf>
    <xf numFmtId="166" fontId="91" fillId="0" borderId="6" xfId="1" applyNumberFormat="1" applyFont="1" applyFill="1" applyBorder="1" applyAlignment="1" applyProtection="1">
      <protection hidden="1"/>
    </xf>
    <xf numFmtId="166" fontId="91" fillId="0" borderId="1" xfId="0" applyNumberFormat="1" applyFont="1" applyFill="1" applyBorder="1" applyAlignment="1" applyProtection="1">
      <alignment horizontal="right" vertical="center" wrapText="1"/>
    </xf>
    <xf numFmtId="0" fontId="194" fillId="0" borderId="0" xfId="0" applyFont="1" applyFill="1"/>
    <xf numFmtId="3" fontId="91" fillId="0" borderId="1" xfId="2" applyNumberFormat="1" applyFont="1" applyFill="1" applyBorder="1" applyAlignment="1" applyProtection="1">
      <alignment horizontal="right" vertical="center" wrapText="1"/>
    </xf>
    <xf numFmtId="0" fontId="91" fillId="0" borderId="3" xfId="0" applyFont="1" applyFill="1" applyBorder="1" applyAlignment="1">
      <alignment horizontal="left"/>
    </xf>
    <xf numFmtId="0" fontId="89" fillId="0" borderId="0" xfId="0" applyFont="1" applyFill="1" applyAlignment="1">
      <alignment horizontal="left"/>
    </xf>
    <xf numFmtId="0" fontId="89" fillId="0" borderId="44" xfId="0" applyFont="1" applyFill="1" applyBorder="1" applyAlignment="1">
      <alignment horizontal="right" vertical="center"/>
    </xf>
    <xf numFmtId="3" fontId="89" fillId="0" borderId="0" xfId="8" applyNumberFormat="1" applyFont="1" applyFill="1" applyAlignment="1">
      <alignment horizontal="left" vertical="center" wrapText="1"/>
    </xf>
    <xf numFmtId="0" fontId="93" fillId="0" borderId="0" xfId="0" applyFont="1" applyFill="1" applyAlignment="1">
      <alignment horizontal="center" vertical="center"/>
    </xf>
    <xf numFmtId="3" fontId="91" fillId="0" borderId="0" xfId="8" applyNumberFormat="1" applyFont="1" applyFill="1" applyAlignment="1">
      <alignment horizontal="left" vertical="center" wrapText="1"/>
    </xf>
    <xf numFmtId="0" fontId="91"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89" fillId="0" borderId="0" xfId="9" applyNumberFormat="1" applyFont="1" applyFill="1" applyBorder="1" applyAlignment="1">
      <alignment horizontal="center" vertical="center"/>
    </xf>
    <xf numFmtId="0" fontId="91" fillId="0" borderId="0" xfId="893" applyNumberFormat="1" applyFont="1" applyFill="1" applyAlignment="1">
      <alignment horizontal="left" vertical="center" wrapText="1"/>
    </xf>
    <xf numFmtId="0" fontId="89" fillId="0" borderId="0" xfId="0" applyFont="1" applyFill="1" applyAlignment="1">
      <alignment horizontal="left" vertical="center"/>
    </xf>
    <xf numFmtId="0" fontId="91" fillId="0" borderId="1" xfId="2" applyNumberFormat="1" applyFont="1" applyFill="1" applyBorder="1" applyAlignment="1" applyProtection="1">
      <alignment horizontal="center" vertical="center" wrapText="1"/>
    </xf>
    <xf numFmtId="0" fontId="91" fillId="0" borderId="0" xfId="9" applyNumberFormat="1" applyFont="1" applyFill="1" applyBorder="1" applyAlignment="1">
      <alignment horizontal="center" vertical="center" wrapText="1"/>
    </xf>
    <xf numFmtId="0" fontId="89"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0" xfId="8" applyNumberFormat="1" applyFont="1" applyFill="1" applyAlignment="1">
      <alignment horizontal="left" vertical="center" wrapText="1"/>
    </xf>
    <xf numFmtId="3" fontId="89"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2" applyFont="1" applyFill="1" applyAlignment="1">
      <alignment horizontal="center" vertical="top" wrapText="1"/>
    </xf>
    <xf numFmtId="0" fontId="146" fillId="0" borderId="0" xfId="0" applyFont="1" applyFill="1" applyAlignment="1">
      <alignment horizontal="right" vertical="center" wrapText="1"/>
    </xf>
    <xf numFmtId="0" fontId="145" fillId="0" borderId="0" xfId="0" applyFont="1" applyFill="1" applyAlignment="1">
      <alignment horizontal="right" vertical="center" wrapText="1"/>
    </xf>
    <xf numFmtId="0" fontId="91" fillId="0" borderId="0" xfId="0" applyFont="1" applyFill="1" applyAlignment="1">
      <alignment horizontal="center" vertical="center" wrapText="1"/>
    </xf>
    <xf numFmtId="0" fontId="93" fillId="0" borderId="0" xfId="0" applyFont="1" applyFill="1" applyAlignment="1">
      <alignment horizontal="center" vertical="center" wrapText="1"/>
    </xf>
    <xf numFmtId="0" fontId="93" fillId="0" borderId="0" xfId="0" applyFont="1" applyFill="1" applyAlignment="1">
      <alignment horizontal="center" vertical="center"/>
    </xf>
    <xf numFmtId="0" fontId="89" fillId="0" borderId="0" xfId="9" applyNumberFormat="1" applyFont="1" applyFill="1" applyBorder="1" applyAlignment="1">
      <alignment horizontal="center" vertical="center"/>
    </xf>
    <xf numFmtId="3" fontId="92" fillId="0" borderId="0" xfId="8" applyNumberFormat="1" applyFont="1" applyFill="1" applyAlignment="1">
      <alignment horizontal="left" vertical="top" wrapText="1"/>
    </xf>
    <xf numFmtId="0" fontId="89" fillId="0" borderId="0" xfId="9" applyNumberFormat="1" applyFont="1" applyFill="1" applyBorder="1" applyAlignment="1">
      <alignment horizontal="center" vertical="top" wrapText="1"/>
    </xf>
    <xf numFmtId="0" fontId="91" fillId="0" borderId="0" xfId="9" applyNumberFormat="1" applyFont="1" applyFill="1" applyBorder="1" applyAlignment="1">
      <alignment horizontal="center" vertical="top" wrapText="1"/>
    </xf>
    <xf numFmtId="3" fontId="91" fillId="0" borderId="0" xfId="7" applyNumberFormat="1" applyFont="1" applyFill="1" applyBorder="1" applyAlignment="1" applyProtection="1">
      <alignment horizontal="center" vertical="center" wrapText="1"/>
      <protection hidden="1"/>
    </xf>
    <xf numFmtId="3" fontId="93"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139" fillId="3" borderId="7" xfId="11" applyFont="1" applyFill="1" applyBorder="1" applyAlignment="1">
      <alignment horizontal="center" vertical="justify" wrapText="1"/>
    </xf>
    <xf numFmtId="0" fontId="139" fillId="3" borderId="9" xfId="11" applyFont="1" applyFill="1" applyBorder="1" applyAlignment="1">
      <alignment horizontal="center" vertical="justify" wrapText="1"/>
    </xf>
    <xf numFmtId="0" fontId="139" fillId="3" borderId="8" xfId="11" applyFont="1" applyFill="1" applyBorder="1" applyAlignment="1">
      <alignment horizontal="center" vertical="justify" wrapText="1"/>
    </xf>
    <xf numFmtId="0" fontId="140" fillId="3" borderId="4" xfId="11" applyFont="1" applyFill="1" applyBorder="1" applyAlignment="1">
      <alignment horizontal="left" vertical="center" wrapText="1"/>
    </xf>
    <xf numFmtId="0" fontId="140" fillId="3" borderId="5" xfId="11" applyFont="1" applyFill="1" applyBorder="1" applyAlignment="1">
      <alignment horizontal="left" vertical="center" wrapText="1"/>
    </xf>
    <xf numFmtId="0" fontId="142" fillId="3" borderId="5" xfId="11" applyFont="1" applyFill="1" applyBorder="1" applyAlignment="1">
      <alignment horizontal="left" vertical="center" wrapText="1"/>
    </xf>
    <xf numFmtId="0" fontId="142" fillId="3" borderId="6" xfId="11" applyFont="1" applyFill="1" applyBorder="1" applyAlignment="1">
      <alignment horizontal="left" vertical="center" wrapText="1"/>
    </xf>
    <xf numFmtId="0" fontId="140" fillId="3" borderId="0" xfId="0" applyFont="1" applyFill="1" applyAlignment="1">
      <alignment horizontal="left" wrapText="1"/>
    </xf>
    <xf numFmtId="0" fontId="139" fillId="4" borderId="4" xfId="11" applyFont="1" applyFill="1" applyBorder="1" applyAlignment="1">
      <alignment horizontal="left" vertical="center" wrapText="1"/>
    </xf>
    <xf numFmtId="0" fontId="139" fillId="4" borderId="5" xfId="11" applyFont="1" applyFill="1" applyBorder="1" applyAlignment="1">
      <alignment horizontal="left" vertical="center" wrapText="1"/>
    </xf>
    <xf numFmtId="0" fontId="140" fillId="3" borderId="6" xfId="11" applyFont="1" applyFill="1" applyBorder="1" applyAlignment="1">
      <alignment horizontal="left" vertical="center" wrapText="1"/>
    </xf>
    <xf numFmtId="0" fontId="142" fillId="3" borderId="5" xfId="11" applyFont="1" applyFill="1" applyBorder="1" applyAlignment="1">
      <alignment vertical="center" wrapText="1"/>
    </xf>
    <xf numFmtId="0" fontId="142" fillId="3" borderId="6" xfId="11" applyFont="1" applyFill="1" applyBorder="1" applyAlignment="1">
      <alignment vertical="center" wrapText="1"/>
    </xf>
    <xf numFmtId="0" fontId="139" fillId="3" borderId="4" xfId="11" applyFont="1" applyFill="1" applyBorder="1" applyAlignment="1">
      <alignment horizontal="left" vertical="center" wrapText="1"/>
    </xf>
    <xf numFmtId="0" fontId="139" fillId="3" borderId="5" xfId="11" applyFont="1" applyFill="1" applyBorder="1" applyAlignment="1">
      <alignment horizontal="left" vertical="center" wrapText="1"/>
    </xf>
    <xf numFmtId="0" fontId="172" fillId="3" borderId="5" xfId="11" applyFont="1" applyFill="1" applyBorder="1" applyAlignment="1">
      <alignment horizontal="left" vertical="center" wrapText="1"/>
    </xf>
    <xf numFmtId="0" fontId="172" fillId="3" borderId="6" xfId="11" applyFont="1" applyFill="1" applyBorder="1" applyAlignment="1">
      <alignment horizontal="left" vertical="center" wrapText="1"/>
    </xf>
    <xf numFmtId="0" fontId="142" fillId="3" borderId="5" xfId="8" applyFont="1" applyFill="1" applyBorder="1" applyAlignment="1">
      <alignment vertical="center" wrapText="1"/>
    </xf>
    <xf numFmtId="0" fontId="142" fillId="3" borderId="6" xfId="8" applyFont="1" applyFill="1" applyBorder="1" applyAlignment="1">
      <alignment vertical="center" wrapText="1"/>
    </xf>
    <xf numFmtId="0" fontId="171" fillId="3" borderId="4" xfId="11" applyFont="1" applyFill="1" applyBorder="1" applyAlignment="1">
      <alignment horizontal="left" vertical="center" wrapText="1"/>
    </xf>
    <xf numFmtId="0" fontId="171" fillId="3" borderId="5" xfId="11" applyFont="1" applyFill="1" applyBorder="1" applyAlignment="1">
      <alignment horizontal="left" vertical="center" wrapText="1"/>
    </xf>
    <xf numFmtId="0" fontId="171" fillId="3" borderId="6" xfId="11" applyFont="1" applyFill="1" applyBorder="1" applyAlignment="1">
      <alignment horizontal="left" vertical="center" wrapText="1"/>
    </xf>
    <xf numFmtId="3" fontId="143" fillId="3" borderId="0" xfId="8" applyNumberFormat="1" applyFont="1" applyFill="1" applyAlignment="1">
      <alignment horizontal="left" vertical="center" wrapText="1"/>
    </xf>
    <xf numFmtId="0" fontId="143" fillId="5" borderId="4" xfId="11" applyFont="1" applyFill="1" applyBorder="1" applyAlignment="1">
      <alignment horizontal="center" vertical="center" wrapText="1"/>
    </xf>
    <xf numFmtId="0" fontId="143" fillId="5" borderId="5" xfId="11" applyFont="1" applyFill="1" applyBorder="1" applyAlignment="1">
      <alignment horizontal="center" vertical="center" wrapText="1"/>
    </xf>
    <xf numFmtId="0" fontId="143" fillId="5" borderId="6" xfId="11" applyFont="1" applyFill="1" applyBorder="1" applyAlignment="1">
      <alignment horizontal="center" vertical="center" wrapText="1"/>
    </xf>
    <xf numFmtId="0" fontId="140" fillId="4" borderId="4" xfId="11" applyFont="1" applyFill="1" applyBorder="1" applyAlignment="1">
      <alignment horizontal="left" vertical="center" wrapText="1"/>
    </xf>
    <xf numFmtId="0" fontId="140" fillId="4" borderId="5" xfId="11" applyFont="1" applyFill="1" applyBorder="1" applyAlignment="1">
      <alignment horizontal="left" vertical="center" wrapText="1"/>
    </xf>
    <xf numFmtId="0" fontId="140" fillId="4" borderId="6" xfId="11" applyFont="1" applyFill="1" applyBorder="1" applyAlignment="1">
      <alignment horizontal="left" vertical="center" wrapText="1"/>
    </xf>
    <xf numFmtId="3" fontId="140" fillId="3" borderId="0" xfId="8" applyNumberFormat="1" applyFont="1" applyFill="1" applyAlignment="1">
      <alignment horizontal="left" vertical="center" wrapText="1"/>
    </xf>
    <xf numFmtId="0" fontId="138" fillId="3" borderId="0" xfId="11" applyFont="1" applyFill="1" applyAlignment="1">
      <alignment horizontal="center" vertical="center" wrapText="1"/>
    </xf>
    <xf numFmtId="0" fontId="142" fillId="3" borderId="0" xfId="11" applyFont="1" applyFill="1" applyAlignment="1">
      <alignment horizontal="right" vertical="center" wrapText="1"/>
    </xf>
    <xf numFmtId="0" fontId="143" fillId="3" borderId="0" xfId="11" applyFont="1" applyFill="1" applyAlignment="1">
      <alignment horizontal="center" wrapText="1"/>
    </xf>
    <xf numFmtId="3" fontId="142" fillId="0" borderId="0" xfId="11" applyNumberFormat="1" applyFont="1" applyFill="1" applyAlignment="1">
      <alignment horizontal="center" vertical="center"/>
    </xf>
    <xf numFmtId="3" fontId="143" fillId="0" borderId="0" xfId="8" applyNumberFormat="1" applyFont="1" applyFill="1" applyAlignment="1">
      <alignment horizontal="left" vertical="center" wrapText="1"/>
    </xf>
    <xf numFmtId="0" fontId="3" fillId="0" borderId="1" xfId="0" applyFont="1" applyFill="1" applyBorder="1" applyAlignment="1">
      <alignment horizontal="center" vertical="center" wrapText="1"/>
    </xf>
    <xf numFmtId="3" fontId="145" fillId="0" borderId="0" xfId="0" applyNumberFormat="1" applyFont="1" applyFill="1" applyAlignment="1">
      <alignment horizontal="center" vertical="center"/>
    </xf>
    <xf numFmtId="0" fontId="146" fillId="0" borderId="4" xfId="2" applyNumberFormat="1" applyFont="1" applyFill="1" applyBorder="1" applyAlignment="1" applyProtection="1">
      <alignment horizontal="center" vertical="center" wrapText="1"/>
    </xf>
    <xf numFmtId="0" fontId="146" fillId="0" borderId="6" xfId="2" applyNumberFormat="1" applyFont="1" applyFill="1" applyBorder="1" applyAlignment="1" applyProtection="1">
      <alignment horizontal="center" vertical="center" wrapText="1"/>
    </xf>
    <xf numFmtId="0" fontId="146" fillId="0" borderId="1" xfId="0" applyFont="1" applyFill="1" applyBorder="1" applyAlignment="1">
      <alignment wrapText="1"/>
    </xf>
    <xf numFmtId="0" fontId="146" fillId="0" borderId="0" xfId="2" applyFont="1" applyFill="1" applyAlignment="1">
      <alignment horizontal="center"/>
    </xf>
    <xf numFmtId="41" fontId="146" fillId="0" borderId="0" xfId="0" applyNumberFormat="1" applyFont="1" applyFill="1" applyBorder="1" applyAlignment="1">
      <alignment horizontal="left" vertical="center" wrapText="1"/>
    </xf>
    <xf numFmtId="0" fontId="146" fillId="0" borderId="0" xfId="9" applyNumberFormat="1" applyFont="1" applyFill="1" applyBorder="1" applyAlignment="1">
      <alignment horizontal="center" vertical="top" wrapText="1"/>
    </xf>
    <xf numFmtId="0" fontId="146" fillId="0" borderId="0" xfId="2" applyFont="1" applyFill="1" applyAlignment="1">
      <alignment horizontal="center" vertical="top" wrapText="1"/>
    </xf>
    <xf numFmtId="0" fontId="3" fillId="0" borderId="0" xfId="0" applyFont="1" applyFill="1" applyAlignment="1">
      <alignment horizontal="left" vertical="center"/>
    </xf>
    <xf numFmtId="0" fontId="146" fillId="0" borderId="0" xfId="9" applyNumberFormat="1" applyFont="1" applyFill="1" applyBorder="1" applyAlignment="1">
      <alignment horizontal="left" vertical="center" wrapText="1"/>
    </xf>
    <xf numFmtId="41" fontId="146" fillId="0" borderId="0" xfId="0" applyNumberFormat="1" applyFont="1" applyFill="1" applyBorder="1" applyAlignment="1">
      <alignment vertical="center" wrapText="1"/>
    </xf>
    <xf numFmtId="0" fontId="3" fillId="0" borderId="0" xfId="2" applyFont="1" applyFill="1" applyAlignment="1">
      <alignment horizontal="center" vertical="center"/>
    </xf>
    <xf numFmtId="0" fontId="146" fillId="0" borderId="0" xfId="9" applyNumberFormat="1" applyFont="1" applyFill="1" applyBorder="1" applyAlignment="1">
      <alignment horizontal="left" vertical="center"/>
    </xf>
    <xf numFmtId="0" fontId="146" fillId="0" borderId="0" xfId="0" applyFont="1" applyFill="1" applyBorder="1" applyAlignment="1">
      <alignment horizontal="left" vertical="center"/>
    </xf>
    <xf numFmtId="0" fontId="146" fillId="0" borderId="0" xfId="0" applyFont="1" applyFill="1" applyAlignment="1">
      <alignment horizontal="center" vertical="center" wrapText="1"/>
    </xf>
    <xf numFmtId="0" fontId="146" fillId="0" borderId="0" xfId="2" applyFont="1" applyFill="1" applyAlignment="1">
      <alignment horizontal="center" vertical="center" wrapText="1"/>
    </xf>
    <xf numFmtId="0" fontId="146" fillId="0" borderId="0" xfId="2" applyFont="1" applyFill="1" applyAlignment="1">
      <alignment horizontal="center" vertical="center"/>
    </xf>
    <xf numFmtId="3" fontId="91" fillId="0" borderId="0" xfId="8" applyNumberFormat="1" applyFont="1" applyFill="1" applyAlignment="1">
      <alignment horizontal="left" vertical="top" wrapText="1"/>
    </xf>
    <xf numFmtId="3" fontId="91" fillId="0" borderId="0" xfId="8" applyNumberFormat="1" applyFont="1" applyFill="1" applyAlignment="1">
      <alignment horizontal="left" vertical="top"/>
    </xf>
    <xf numFmtId="0" fontId="91" fillId="0" borderId="0" xfId="893" applyNumberFormat="1" applyFont="1" applyFill="1" applyAlignment="1">
      <alignment horizontal="left" vertical="center" wrapText="1"/>
    </xf>
    <xf numFmtId="15" fontId="93" fillId="0" borderId="0" xfId="0" applyNumberFormat="1" applyFont="1" applyFill="1" applyAlignment="1">
      <alignment horizontal="center" vertical="center"/>
    </xf>
    <xf numFmtId="3" fontId="92" fillId="0" borderId="0" xfId="8" applyNumberFormat="1" applyFont="1" applyFill="1" applyAlignment="1">
      <alignment horizontal="left" vertical="center" wrapText="1"/>
    </xf>
    <xf numFmtId="0" fontId="105" fillId="0" borderId="0" xfId="976" applyNumberFormat="1" applyFont="1" applyFill="1" applyAlignment="1">
      <alignment vertical="center"/>
    </xf>
    <xf numFmtId="0" fontId="18" fillId="0" borderId="0" xfId="976" applyNumberFormat="1" applyFont="1" applyFill="1" applyAlignment="1">
      <alignment horizontal="left" vertical="center"/>
    </xf>
    <xf numFmtId="166" fontId="91" fillId="0" borderId="0" xfId="1" applyNumberFormat="1" applyFont="1" applyFill="1" applyAlignment="1">
      <alignment horizontal="left"/>
    </xf>
    <xf numFmtId="166" fontId="89" fillId="0" borderId="0" xfId="1" applyNumberFormat="1" applyFont="1" applyFill="1" applyAlignment="1">
      <alignment horizontal="left"/>
    </xf>
    <xf numFmtId="0" fontId="91" fillId="0" borderId="3" xfId="9" applyFont="1" applyFill="1" applyBorder="1" applyAlignment="1">
      <alignment horizontal="left" vertical="center"/>
    </xf>
    <xf numFmtId="0" fontId="91" fillId="0" borderId="3" xfId="0" applyFont="1" applyFill="1" applyBorder="1" applyAlignment="1">
      <alignment horizontal="left"/>
    </xf>
    <xf numFmtId="0" fontId="90" fillId="0" borderId="0" xfId="0" applyFont="1" applyFill="1" applyAlignment="1">
      <alignment horizontal="center"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quotePrefix="1" applyFont="1" applyFill="1" applyAlignment="1">
      <alignment horizontal="left" vertical="center" wrapText="1"/>
    </xf>
    <xf numFmtId="0" fontId="146" fillId="0" borderId="0" xfId="0" applyFont="1" applyFill="1" applyBorder="1" applyAlignment="1">
      <alignment horizontal="right" vertical="center" wrapText="1"/>
    </xf>
    <xf numFmtId="0" fontId="145" fillId="0" borderId="0" xfId="0" applyFont="1" applyFill="1" applyBorder="1" applyAlignment="1">
      <alignment horizontal="right" vertical="center" wrapText="1"/>
    </xf>
    <xf numFmtId="0" fontId="90" fillId="0" borderId="0" xfId="0" applyFont="1" applyFill="1" applyBorder="1" applyAlignment="1">
      <alignment horizontal="center" vertical="center" wrapText="1"/>
    </xf>
    <xf numFmtId="15" fontId="93"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wrapText="1"/>
    </xf>
    <xf numFmtId="0" fontId="89" fillId="0" borderId="0" xfId="0" applyFont="1" applyFill="1" applyBorder="1" applyAlignment="1">
      <alignment horizontal="center" vertical="center" wrapText="1"/>
    </xf>
    <xf numFmtId="166" fontId="94" fillId="3" borderId="3" xfId="751" applyNumberFormat="1" applyFont="1" applyFill="1" applyBorder="1" applyAlignment="1" applyProtection="1">
      <protection locked="0"/>
    </xf>
    <xf numFmtId="166" fontId="94" fillId="3" borderId="0" xfId="751" applyNumberFormat="1" applyFont="1" applyFill="1" applyAlignment="1" applyProtection="1">
      <alignment horizontal="left"/>
      <protection locked="0"/>
    </xf>
    <xf numFmtId="166" fontId="100" fillId="3" borderId="0" xfId="751" applyNumberFormat="1" applyFont="1" applyFill="1" applyAlignment="1" applyProtection="1">
      <alignment horizontal="left"/>
      <protection locked="0"/>
    </xf>
    <xf numFmtId="0" fontId="152" fillId="0" borderId="0" xfId="291" applyFont="1" applyFill="1" applyAlignment="1">
      <alignment horizontal="right" vertical="center" wrapText="1"/>
    </xf>
    <xf numFmtId="0" fontId="144" fillId="0" borderId="0" xfId="291" applyFont="1" applyFill="1" applyAlignment="1">
      <alignment horizontal="right" vertical="center" wrapText="1"/>
    </xf>
    <xf numFmtId="0" fontId="90" fillId="3" borderId="0" xfId="0" applyFont="1" applyFill="1" applyAlignment="1">
      <alignment horizontal="center" vertical="center" wrapText="1"/>
    </xf>
    <xf numFmtId="15" fontId="93" fillId="3" borderId="0" xfId="0" applyNumberFormat="1" applyFont="1" applyFill="1" applyAlignment="1">
      <alignment horizontal="center" vertical="center"/>
    </xf>
    <xf numFmtId="0" fontId="93" fillId="3" borderId="0" xfId="0" applyFont="1" applyFill="1" applyAlignment="1">
      <alignment horizontal="center" vertical="center"/>
    </xf>
    <xf numFmtId="0" fontId="94" fillId="4" borderId="7" xfId="8" applyFont="1" applyFill="1" applyBorder="1" applyAlignment="1">
      <alignment horizontal="center" vertical="center" wrapText="1"/>
    </xf>
    <xf numFmtId="0" fontId="94" fillId="4" borderId="8" xfId="8" applyFont="1" applyFill="1" applyBorder="1" applyAlignment="1">
      <alignment horizontal="center" vertical="center" wrapText="1"/>
    </xf>
    <xf numFmtId="0" fontId="94" fillId="4" borderId="4" xfId="8" applyFont="1" applyFill="1" applyBorder="1" applyAlignment="1">
      <alignment horizontal="center" vertical="center" wrapText="1"/>
    </xf>
    <xf numFmtId="0" fontId="94" fillId="4" borderId="6" xfId="8" applyFont="1" applyFill="1" applyBorder="1" applyAlignment="1">
      <alignment horizontal="center" vertical="center" wrapText="1"/>
    </xf>
    <xf numFmtId="0" fontId="101" fillId="4" borderId="7" xfId="8" applyFont="1" applyFill="1" applyBorder="1" applyAlignment="1" applyProtection="1">
      <alignment horizontal="center" vertical="center" wrapText="1"/>
    </xf>
    <xf numFmtId="0" fontId="101" fillId="4" borderId="8" xfId="8" applyFont="1" applyFill="1" applyBorder="1" applyAlignment="1" applyProtection="1">
      <alignment horizontal="center" vertical="center" wrapText="1"/>
    </xf>
    <xf numFmtId="166" fontId="94" fillId="3" borderId="3" xfId="751" applyNumberFormat="1" applyFont="1" applyFill="1" applyBorder="1" applyAlignment="1" applyProtection="1">
      <alignment horizontal="left"/>
      <protection locked="0"/>
    </xf>
    <xf numFmtId="0" fontId="89" fillId="0" borderId="4" xfId="2" applyNumberFormat="1" applyFont="1" applyFill="1" applyBorder="1" applyAlignment="1" applyProtection="1">
      <alignment horizontal="left" vertical="center" wrapText="1"/>
    </xf>
    <xf numFmtId="0" fontId="89" fillId="0" borderId="6" xfId="2" applyNumberFormat="1" applyFont="1" applyFill="1" applyBorder="1" applyAlignment="1" applyProtection="1">
      <alignment horizontal="left" vertical="center" wrapText="1"/>
    </xf>
    <xf numFmtId="0" fontId="91" fillId="4" borderId="7" xfId="2" applyNumberFormat="1" applyFont="1" applyFill="1" applyBorder="1" applyAlignment="1" applyProtection="1">
      <alignment horizontal="center" vertical="center" wrapText="1"/>
    </xf>
    <xf numFmtId="0" fontId="91" fillId="4" borderId="8" xfId="2" applyNumberFormat="1" applyFont="1" applyFill="1" applyBorder="1" applyAlignment="1" applyProtection="1">
      <alignment horizontal="center" vertical="center" wrapText="1"/>
    </xf>
    <xf numFmtId="0" fontId="93" fillId="0" borderId="3" xfId="908" applyFont="1" applyFill="1" applyBorder="1" applyAlignment="1">
      <alignment horizontal="left" vertical="center"/>
    </xf>
    <xf numFmtId="49" fontId="89" fillId="0" borderId="4" xfId="2" applyNumberFormat="1" applyFont="1" applyFill="1" applyBorder="1" applyAlignment="1" applyProtection="1">
      <alignment horizontal="left" vertical="center" wrapText="1"/>
    </xf>
    <xf numFmtId="49" fontId="89" fillId="0" borderId="6" xfId="2" applyNumberFormat="1" applyFont="1" applyFill="1" applyBorder="1" applyAlignment="1" applyProtection="1">
      <alignment horizontal="left" vertical="center" wrapText="1"/>
    </xf>
    <xf numFmtId="0" fontId="91" fillId="4" borderId="40" xfId="2" applyNumberFormat="1" applyFont="1" applyFill="1" applyBorder="1" applyAlignment="1" applyProtection="1">
      <alignment horizontal="center" vertical="center" wrapText="1"/>
    </xf>
    <xf numFmtId="0" fontId="91" fillId="4" borderId="41" xfId="2" applyNumberFormat="1" applyFont="1" applyFill="1" applyBorder="1" applyAlignment="1" applyProtection="1">
      <alignment horizontal="center" vertical="center" wrapText="1"/>
    </xf>
    <xf numFmtId="0" fontId="91" fillId="4" borderId="42" xfId="2" applyNumberFormat="1" applyFont="1" applyFill="1" applyBorder="1" applyAlignment="1" applyProtection="1">
      <alignment horizontal="center" vertical="center" wrapText="1"/>
    </xf>
    <xf numFmtId="0" fontId="91" fillId="4" borderId="43" xfId="2" applyNumberFormat="1" applyFont="1" applyFill="1" applyBorder="1" applyAlignment="1" applyProtection="1">
      <alignment horizontal="center" vertical="center" wrapText="1"/>
    </xf>
    <xf numFmtId="166" fontId="91" fillId="4" borderId="4" xfId="907" applyNumberFormat="1" applyFont="1" applyFill="1" applyBorder="1" applyAlignment="1" applyProtection="1">
      <alignment horizontal="center" vertical="center" wrapText="1"/>
    </xf>
    <xf numFmtId="166" fontId="91" fillId="4" borderId="6" xfId="907" applyNumberFormat="1" applyFont="1" applyFill="1" applyBorder="1" applyAlignment="1" applyProtection="1">
      <alignment horizontal="center" vertical="center" wrapText="1"/>
    </xf>
    <xf numFmtId="49" fontId="89" fillId="3" borderId="4" xfId="894" applyNumberFormat="1" applyFont="1" applyFill="1" applyBorder="1" applyAlignment="1" applyProtection="1">
      <alignment horizontal="left" vertical="center" wrapText="1"/>
    </xf>
    <xf numFmtId="49" fontId="89" fillId="3" borderId="5" xfId="894" applyNumberFormat="1" applyFont="1" applyFill="1" applyBorder="1" applyAlignment="1" applyProtection="1">
      <alignment horizontal="left" vertical="center" wrapText="1"/>
    </xf>
    <xf numFmtId="49" fontId="89" fillId="3" borderId="6" xfId="894" applyNumberFormat="1" applyFont="1" applyFill="1" applyBorder="1" applyAlignment="1" applyProtection="1">
      <alignment horizontal="left" vertical="center" wrapText="1"/>
    </xf>
    <xf numFmtId="0" fontId="94" fillId="4" borderId="7" xfId="894" applyFont="1" applyFill="1" applyBorder="1" applyAlignment="1">
      <alignment horizontal="center" vertical="center" wrapText="1"/>
    </xf>
    <xf numFmtId="0" fontId="94" fillId="4" borderId="8" xfId="894" applyFont="1" applyFill="1" applyBorder="1" applyAlignment="1">
      <alignment horizontal="center" vertical="center" wrapText="1"/>
    </xf>
    <xf numFmtId="0" fontId="94" fillId="4" borderId="40" xfId="894" applyFont="1" applyFill="1" applyBorder="1" applyAlignment="1">
      <alignment horizontal="center" vertical="center" wrapText="1"/>
    </xf>
    <xf numFmtId="0" fontId="94" fillId="4" borderId="3" xfId="894" applyFont="1" applyFill="1" applyBorder="1" applyAlignment="1">
      <alignment horizontal="center" vertical="center" wrapText="1"/>
    </xf>
    <xf numFmtId="0" fontId="94" fillId="4" borderId="41" xfId="894" applyFont="1" applyFill="1" applyBorder="1" applyAlignment="1">
      <alignment horizontal="center" vertical="center" wrapText="1"/>
    </xf>
    <xf numFmtId="0" fontId="94" fillId="4" borderId="42" xfId="894" applyFont="1" applyFill="1" applyBorder="1" applyAlignment="1">
      <alignment horizontal="center" vertical="center" wrapText="1"/>
    </xf>
    <xf numFmtId="0" fontId="94" fillId="4" borderId="2" xfId="894" applyFont="1" applyFill="1" applyBorder="1" applyAlignment="1">
      <alignment horizontal="center" vertical="center" wrapText="1"/>
    </xf>
    <xf numFmtId="0" fontId="94" fillId="4" borderId="43" xfId="894" applyFont="1" applyFill="1" applyBorder="1" applyAlignment="1">
      <alignment horizontal="center" vertical="center" wrapText="1"/>
    </xf>
    <xf numFmtId="0" fontId="94" fillId="4" borderId="1" xfId="894" applyFont="1" applyFill="1" applyBorder="1" applyAlignment="1">
      <alignment horizontal="center" vertical="center" wrapText="1"/>
    </xf>
    <xf numFmtId="0" fontId="102" fillId="0" borderId="0" xfId="908" applyFont="1" applyFill="1" applyAlignment="1">
      <alignment horizontal="center" vertical="center" wrapText="1"/>
    </xf>
    <xf numFmtId="15" fontId="100" fillId="0" borderId="0" xfId="908" applyNumberFormat="1" applyFont="1" applyFill="1" applyAlignment="1">
      <alignment horizontal="center" vertical="center"/>
    </xf>
    <xf numFmtId="0" fontId="100" fillId="0" borderId="0" xfId="908" applyFont="1" applyFill="1" applyAlignment="1">
      <alignment horizontal="center" vertical="center"/>
    </xf>
    <xf numFmtId="0" fontId="169" fillId="3" borderId="0" xfId="0" applyFont="1" applyFill="1" applyAlignment="1">
      <alignment horizontal="right" vertical="center" wrapText="1"/>
    </xf>
    <xf numFmtId="0" fontId="144" fillId="3" borderId="0" xfId="0" applyFont="1" applyFill="1" applyAlignment="1">
      <alignment horizontal="right" vertical="center" wrapText="1"/>
    </xf>
    <xf numFmtId="15" fontId="93" fillId="3" borderId="0" xfId="0" quotePrefix="1" applyNumberFormat="1" applyFont="1" applyFill="1" applyAlignment="1">
      <alignment horizontal="center" vertical="center"/>
    </xf>
    <xf numFmtId="0" fontId="91" fillId="3" borderId="0" xfId="0" applyFont="1" applyFill="1" applyAlignment="1">
      <alignment horizontal="left" vertical="center" wrapText="1"/>
    </xf>
    <xf numFmtId="0" fontId="89" fillId="3" borderId="0" xfId="0" applyFont="1" applyFill="1" applyAlignment="1">
      <alignment horizontal="left" vertical="center" wrapText="1"/>
    </xf>
    <xf numFmtId="3" fontId="89" fillId="3" borderId="0" xfId="0" applyNumberFormat="1" applyFont="1" applyFill="1" applyAlignment="1">
      <alignment horizontal="left" vertical="center" wrapText="1"/>
    </xf>
    <xf numFmtId="0" fontId="89" fillId="3" borderId="0" xfId="0" applyNumberFormat="1" applyFont="1" applyFill="1" applyAlignment="1">
      <alignment horizontal="left" vertical="center" wrapText="1"/>
    </xf>
    <xf numFmtId="0" fontId="143" fillId="3" borderId="2" xfId="8" applyFont="1" applyFill="1" applyBorder="1" applyAlignment="1">
      <alignment horizontal="left"/>
    </xf>
    <xf numFmtId="0" fontId="94" fillId="4" borderId="1" xfId="8" applyFont="1" applyFill="1" applyBorder="1" applyAlignment="1">
      <alignment horizontal="center" vertical="center" wrapText="1"/>
    </xf>
    <xf numFmtId="0" fontId="100" fillId="3" borderId="3" xfId="8" applyFont="1" applyFill="1" applyBorder="1" applyAlignment="1">
      <alignment horizontal="left"/>
    </xf>
    <xf numFmtId="0" fontId="89" fillId="0" borderId="0" xfId="0" applyFont="1" applyFill="1" applyAlignment="1">
      <alignment vertical="center" wrapText="1"/>
    </xf>
    <xf numFmtId="3" fontId="140" fillId="0" borderId="0" xfId="11" applyNumberFormat="1" applyFont="1" applyFill="1" applyAlignment="1">
      <alignment horizontal="left" vertical="center" wrapText="1"/>
    </xf>
    <xf numFmtId="0" fontId="93" fillId="0" borderId="3" xfId="0" applyFont="1" applyFill="1" applyBorder="1" applyAlignment="1">
      <alignment horizontal="left" vertical="center"/>
    </xf>
    <xf numFmtId="0" fontId="91" fillId="4" borderId="1" xfId="2" applyNumberFormat="1" applyFont="1" applyFill="1" applyBorder="1" applyAlignment="1" applyProtection="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0" xfId="0" applyFont="1" applyFill="1" applyAlignment="1">
      <alignment horizontal="center" wrapText="1"/>
    </xf>
    <xf numFmtId="0" fontId="91" fillId="0" borderId="7" xfId="2" applyNumberFormat="1" applyFont="1" applyFill="1" applyBorder="1" applyAlignment="1" applyProtection="1">
      <alignment horizontal="center" vertical="center" wrapText="1"/>
    </xf>
    <xf numFmtId="0" fontId="91" fillId="0" borderId="8" xfId="2" applyNumberFormat="1" applyFont="1" applyFill="1" applyBorder="1" applyAlignment="1" applyProtection="1">
      <alignment horizontal="center" vertical="center" wrapText="1"/>
    </xf>
    <xf numFmtId="166" fontId="91" fillId="0" borderId="4" xfId="1" applyNumberFormat="1" applyFont="1" applyFill="1" applyBorder="1" applyAlignment="1" applyProtection="1">
      <alignment horizontal="center" vertical="center" wrapText="1"/>
    </xf>
    <xf numFmtId="166" fontId="91" fillId="0" borderId="6" xfId="1" applyNumberFormat="1" applyFont="1" applyFill="1" applyBorder="1" applyAlignment="1" applyProtection="1">
      <alignment horizontal="center" vertical="center" wrapText="1"/>
    </xf>
    <xf numFmtId="166" fontId="91" fillId="0" borderId="7" xfId="1" applyNumberFormat="1" applyFont="1" applyFill="1" applyBorder="1" applyAlignment="1" applyProtection="1">
      <alignment horizontal="center" vertical="center" wrapText="1"/>
    </xf>
    <xf numFmtId="166" fontId="91" fillId="0" borderId="8" xfId="1" applyNumberFormat="1" applyFont="1" applyFill="1" applyBorder="1" applyAlignment="1" applyProtection="1">
      <alignment horizontal="center"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wrapText="1"/>
    </xf>
    <xf numFmtId="0" fontId="102" fillId="0" borderId="0" xfId="0" applyFont="1" applyFill="1" applyAlignment="1">
      <alignment horizontal="center" vertical="center" wrapText="1"/>
    </xf>
    <xf numFmtId="15" fontId="100" fillId="0" borderId="0" xfId="0" applyNumberFormat="1" applyFont="1" applyFill="1" applyAlignment="1">
      <alignment horizontal="center" vertical="center"/>
    </xf>
    <xf numFmtId="0" fontId="100" fillId="0" borderId="0" xfId="0" applyFont="1" applyFill="1" applyAlignment="1">
      <alignment horizontal="center" vertical="center"/>
    </xf>
    <xf numFmtId="0" fontId="95" fillId="0" borderId="0" xfId="0" applyFont="1" applyFill="1" applyAlignment="1">
      <alignment vertical="center" wrapText="1"/>
    </xf>
    <xf numFmtId="0" fontId="91" fillId="0" borderId="1" xfId="2" applyNumberFormat="1" applyFont="1" applyFill="1" applyBorder="1" applyAlignment="1" applyProtection="1">
      <alignment horizontal="center" vertical="center" wrapText="1"/>
    </xf>
    <xf numFmtId="3" fontId="96" fillId="0" borderId="0" xfId="8" applyNumberFormat="1" applyFont="1" applyFill="1" applyAlignment="1">
      <alignment horizontal="left" vertical="center" wrapText="1"/>
    </xf>
    <xf numFmtId="3" fontId="96" fillId="0" borderId="0" xfId="11" applyNumberFormat="1" applyFont="1" applyFill="1" applyAlignment="1">
      <alignment horizontal="left" vertical="center" wrapText="1"/>
    </xf>
    <xf numFmtId="0" fontId="89" fillId="0" borderId="1" xfId="0" applyFont="1" applyFill="1" applyBorder="1" applyAlignment="1">
      <alignment horizontal="left" vertical="center" wrapText="1"/>
    </xf>
  </cellXfs>
  <cellStyles count="1024">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70" xfId="1023"/>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1</xdr:row>
      <xdr:rowOff>342900</xdr:rowOff>
    </xdr:to>
    <xdr:pic>
      <xdr:nvPicPr>
        <xdr:cNvPr id="4"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1136803</xdr:colOff>
      <xdr:row>1</xdr:row>
      <xdr:rowOff>235479</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1276910</xdr:colOff>
      <xdr:row>0</xdr:row>
      <xdr:rowOff>723900</xdr:rowOff>
    </xdr:to>
    <xdr:pic>
      <xdr:nvPicPr>
        <xdr:cNvPr id="3"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399423</xdr:colOff>
      <xdr:row>1</xdr:row>
      <xdr:rowOff>19050</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970923</xdr:colOff>
      <xdr:row>1</xdr:row>
      <xdr:rowOff>85725</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1003190</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1010037</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841948</xdr:colOff>
      <xdr:row>1</xdr:row>
      <xdr:rowOff>222873</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839147</xdr:colOff>
      <xdr:row>1</xdr:row>
      <xdr:rowOff>202142</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activeCell="C26" sqref="C26"/>
    </sheetView>
  </sheetViews>
  <sheetFormatPr defaultColWidth="9.140625" defaultRowHeight="15"/>
  <cols>
    <col min="1" max="1" width="12.5703125" style="2" customWidth="1"/>
    <col min="2" max="2" width="23.7109375" style="2" customWidth="1"/>
    <col min="3" max="3" width="31.42578125" style="2" bestFit="1" customWidth="1"/>
    <col min="4" max="4" width="27.85546875" style="2" customWidth="1"/>
    <col min="5" max="16384" width="9.140625" style="2"/>
  </cols>
  <sheetData>
    <row r="1" spans="1:11" s="633" customFormat="1" ht="10.5">
      <c r="A1" s="632"/>
      <c r="B1" s="632"/>
      <c r="C1" s="632"/>
      <c r="D1" s="632"/>
      <c r="E1" s="632"/>
      <c r="F1" s="632"/>
    </row>
    <row r="2" spans="1:11" s="633" customFormat="1" ht="10.5">
      <c r="A2" s="632"/>
      <c r="B2" s="632"/>
      <c r="C2" s="632"/>
      <c r="D2" s="632"/>
      <c r="E2" s="632"/>
      <c r="F2" s="632"/>
    </row>
    <row r="3" spans="1:11" ht="13.5" customHeight="1">
      <c r="A3" s="121"/>
      <c r="B3" s="122"/>
      <c r="C3" s="121"/>
      <c r="D3" s="121"/>
      <c r="E3" s="121"/>
      <c r="F3" s="121"/>
    </row>
    <row r="4" spans="1:11">
      <c r="A4" s="121"/>
      <c r="B4" s="121"/>
      <c r="C4" s="121"/>
      <c r="D4" s="381"/>
      <c r="E4" s="121"/>
      <c r="F4" s="121"/>
      <c r="J4" s="3">
        <v>5</v>
      </c>
      <c r="K4" s="4"/>
    </row>
    <row r="5" spans="1:11">
      <c r="A5" s="121"/>
      <c r="B5" s="121"/>
      <c r="C5" s="121"/>
      <c r="D5" s="121"/>
      <c r="E5" s="121"/>
      <c r="F5" s="121"/>
      <c r="J5" s="3">
        <v>6</v>
      </c>
      <c r="K5" s="4"/>
    </row>
    <row r="6" spans="1:11">
      <c r="A6" s="121"/>
      <c r="B6" s="121"/>
      <c r="C6" s="121"/>
      <c r="D6" s="121"/>
      <c r="E6" s="121"/>
      <c r="F6" s="121"/>
      <c r="J6" s="3">
        <v>7</v>
      </c>
      <c r="K6" s="4"/>
    </row>
    <row r="7" spans="1:11">
      <c r="A7" s="121"/>
      <c r="B7" s="441" t="s">
        <v>967</v>
      </c>
      <c r="C7" s="438">
        <f>BCTinhHinhTaiChinh_06105!E41-BCTaiSan_06134!D32</f>
        <v>0</v>
      </c>
      <c r="D7" s="438">
        <f>BCTinhHinhTaiChinh_06105!F41-BCTaiSan_06134!E32</f>
        <v>0</v>
      </c>
      <c r="E7" s="121"/>
      <c r="F7" s="121"/>
      <c r="J7" s="3">
        <v>8</v>
      </c>
      <c r="K7" s="4"/>
    </row>
    <row r="8" spans="1:11">
      <c r="A8" s="121"/>
      <c r="B8" s="441" t="s">
        <v>968</v>
      </c>
      <c r="C8" s="439">
        <f>BCTinhHinhTaiChinh_06105!E74-BCTaiSan_06134!D64</f>
        <v>0</v>
      </c>
      <c r="D8" s="438">
        <f>BCTinhHinhTaiChinh_06105!F74-BCTaiSan_06134!E64</f>
        <v>0</v>
      </c>
      <c r="E8" s="121"/>
      <c r="F8" s="121"/>
      <c r="J8" s="3">
        <v>9</v>
      </c>
      <c r="K8" s="4"/>
    </row>
    <row r="9" spans="1:11">
      <c r="A9" s="121"/>
      <c r="B9" s="441" t="s">
        <v>966</v>
      </c>
      <c r="C9" s="439">
        <f>BCTinhHinhTaiChinh_06105!E75-BCTaiSan_06134!D65</f>
        <v>0</v>
      </c>
      <c r="D9" s="438">
        <f>BCTinhHinhTaiChinh_06105!F75-BCTaiSan_06134!E65</f>
        <v>0</v>
      </c>
      <c r="E9" s="121"/>
      <c r="F9" s="121"/>
      <c r="J9" s="3">
        <v>10</v>
      </c>
      <c r="K9" s="4"/>
    </row>
    <row r="10" spans="1:11">
      <c r="A10" s="121"/>
      <c r="B10" s="441" t="s">
        <v>969</v>
      </c>
      <c r="C10" s="439">
        <f>BCThuNhap_06203!F14-BCThuNhap_06203!F18-BCThuNhap_06203!F22-BCKetQuaHoatDong_06135!D14</f>
        <v>0</v>
      </c>
      <c r="D10" s="440"/>
      <c r="E10" s="121"/>
      <c r="F10" s="121"/>
      <c r="J10" s="3">
        <v>11</v>
      </c>
      <c r="K10" s="4"/>
    </row>
    <row r="11" spans="1:11">
      <c r="A11" s="121"/>
      <c r="B11" s="441" t="s">
        <v>970</v>
      </c>
      <c r="C11" s="439">
        <f>BCThuNhap_06203!F26+BCThuNhap_06203!F31-BCKetQuaHoatDong_06135!D19</f>
        <v>0</v>
      </c>
      <c r="D11" s="438">
        <f>BCThuNhap_06203!G26+BCThuNhap_06203!G31-BCKetQuaHoatDong_06135!F19</f>
        <v>0</v>
      </c>
      <c r="E11" s="121"/>
      <c r="F11" s="121"/>
      <c r="J11" s="3">
        <v>12</v>
      </c>
      <c r="K11" s="4"/>
    </row>
    <row r="12" spans="1:11">
      <c r="A12" s="121"/>
      <c r="B12" s="441" t="s">
        <v>971</v>
      </c>
      <c r="C12" s="438">
        <f>BCTinhHinhTaiChinh_06105!E80-BCTinhHinhTaiChinh_06105!F80-BCThuNhap_06203!F63</f>
        <v>0</v>
      </c>
      <c r="D12" s="438">
        <f>BCKetQuaHoatDong_06135!D54+BCKetQuaHoatDong_06135!D53-BCThuNhap_06203!F63</f>
        <v>0</v>
      </c>
      <c r="E12" s="121"/>
      <c r="F12" s="121"/>
    </row>
    <row r="13" spans="1:11">
      <c r="A13" s="121"/>
      <c r="B13" s="121" t="s">
        <v>972</v>
      </c>
      <c r="C13" s="438">
        <f>BCDanhMucDauTu_06136!F59-BCTaiSan_06134!D32</f>
        <v>0</v>
      </c>
      <c r="D13" s="438">
        <f>B03_181!D22-BCTinhHinhTaiChinh_06105!E75</f>
        <v>0</v>
      </c>
      <c r="E13" s="121"/>
      <c r="F13" s="121"/>
    </row>
    <row r="14" spans="1:11">
      <c r="A14" s="121"/>
      <c r="B14" s="130"/>
      <c r="C14" s="131"/>
      <c r="D14" s="121"/>
      <c r="E14" s="121"/>
      <c r="F14" s="121"/>
    </row>
    <row r="15" spans="1:11">
      <c r="A15" s="121"/>
      <c r="B15" s="121"/>
      <c r="C15" s="131"/>
      <c r="D15" s="121"/>
      <c r="E15" s="121"/>
      <c r="F15" s="121"/>
    </row>
    <row r="16" spans="1:11">
      <c r="A16" s="121"/>
      <c r="B16" s="121"/>
      <c r="C16" s="121"/>
      <c r="D16" s="121"/>
      <c r="E16" s="121"/>
      <c r="F16" s="121"/>
    </row>
    <row r="17" spans="1:9">
      <c r="A17" s="121"/>
      <c r="B17" s="121"/>
      <c r="C17" s="121" t="s">
        <v>1074</v>
      </c>
      <c r="D17" s="121"/>
      <c r="E17" s="121"/>
      <c r="F17" s="121"/>
    </row>
    <row r="18" spans="1:9">
      <c r="A18" s="121"/>
      <c r="B18" s="121"/>
      <c r="C18" s="121"/>
      <c r="D18" s="121"/>
      <c r="E18" s="121"/>
      <c r="F18" s="121"/>
    </row>
    <row r="19" spans="1:9">
      <c r="A19" s="121"/>
      <c r="B19" s="121"/>
      <c r="C19" s="121"/>
      <c r="D19" s="121" t="s">
        <v>975</v>
      </c>
      <c r="E19" s="121"/>
      <c r="F19" s="121"/>
    </row>
    <row r="20" spans="1:9" ht="30">
      <c r="A20" s="121"/>
      <c r="B20" s="121"/>
      <c r="C20" s="437" t="s">
        <v>1079</v>
      </c>
      <c r="D20" s="121"/>
      <c r="E20" s="121"/>
      <c r="F20" s="121"/>
    </row>
    <row r="21" spans="1:9">
      <c r="A21" s="121"/>
      <c r="B21" s="132"/>
      <c r="C21" s="436" t="s">
        <v>1080</v>
      </c>
      <c r="D21" s="132"/>
      <c r="E21" s="121"/>
      <c r="F21" s="121"/>
    </row>
    <row r="22" spans="1:9">
      <c r="A22" s="121"/>
      <c r="B22" s="132"/>
      <c r="C22" s="121"/>
      <c r="D22" s="132"/>
      <c r="E22" s="121"/>
      <c r="F22" s="121" t="s">
        <v>976</v>
      </c>
    </row>
    <row r="23" spans="1:9">
      <c r="A23" s="121"/>
      <c r="B23" s="133"/>
      <c r="C23" s="121" t="s">
        <v>1081</v>
      </c>
      <c r="D23" s="133"/>
      <c r="E23" s="121"/>
      <c r="F23" s="121"/>
    </row>
    <row r="24" spans="1:9">
      <c r="A24" s="121"/>
      <c r="B24" s="121"/>
      <c r="C24" s="121"/>
      <c r="D24" s="121"/>
      <c r="E24" s="121"/>
      <c r="F24" s="121"/>
      <c r="I24" s="2" t="s">
        <v>974</v>
      </c>
    </row>
    <row r="25" spans="1:9" ht="21">
      <c r="A25" s="121"/>
      <c r="B25" s="121"/>
      <c r="C25" s="445" t="s">
        <v>1082</v>
      </c>
      <c r="D25" s="445" t="s">
        <v>1078</v>
      </c>
      <c r="E25" s="121"/>
      <c r="F25" s="121"/>
    </row>
    <row r="26" spans="1:9">
      <c r="A26" s="121"/>
      <c r="B26" s="121"/>
      <c r="C26" s="121"/>
      <c r="D26" s="121"/>
      <c r="E26" s="121"/>
      <c r="F26" s="121"/>
    </row>
    <row r="27" spans="1:9">
      <c r="A27" s="121"/>
      <c r="B27" s="121"/>
      <c r="C27" s="121"/>
      <c r="D27" s="121"/>
      <c r="E27" s="121"/>
      <c r="F27" s="121"/>
    </row>
    <row r="28" spans="1:9">
      <c r="A28" s="121"/>
      <c r="B28" s="121"/>
      <c r="C28" s="121"/>
      <c r="D28" s="121"/>
      <c r="E28" s="121"/>
      <c r="F28" s="121"/>
    </row>
    <row r="29" spans="1:9">
      <c r="A29" s="121"/>
      <c r="B29" s="132"/>
      <c r="C29" s="134"/>
      <c r="D29" s="132"/>
      <c r="E29" s="121"/>
      <c r="F29" s="121"/>
    </row>
    <row r="30" spans="1:9" ht="14.45" customHeight="1">
      <c r="A30" s="124"/>
      <c r="B30" s="132"/>
      <c r="C30" s="124"/>
      <c r="D30" s="132"/>
      <c r="E30" s="121"/>
      <c r="F30" s="121"/>
    </row>
  </sheetData>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zoomScale="85" zoomScaleSheetLayoutView="85" workbookViewId="0">
      <selection activeCell="H1" sqref="H1:S1048576"/>
    </sheetView>
  </sheetViews>
  <sheetFormatPr defaultColWidth="9.140625" defaultRowHeight="12.75"/>
  <cols>
    <col min="1" max="1" width="9.28515625" style="139" bestFit="1" customWidth="1"/>
    <col min="2" max="2" width="30.28515625" style="139" customWidth="1"/>
    <col min="3" max="3" width="9.28515625" style="139" bestFit="1" customWidth="1"/>
    <col min="4" max="4" width="12.5703125" style="139" customWidth="1"/>
    <col min="5" max="5" width="25.5703125" style="139" customWidth="1"/>
    <col min="6" max="6" width="25.42578125" style="139" customWidth="1"/>
    <col min="7" max="7" width="29.42578125" style="177" customWidth="1"/>
    <col min="8" max="16384" width="9.140625" style="139"/>
  </cols>
  <sheetData>
    <row r="1" spans="1:7" s="600" customFormat="1" ht="29.25" customHeight="1">
      <c r="A1" s="759" t="s">
        <v>860</v>
      </c>
      <c r="B1" s="759"/>
      <c r="C1" s="759"/>
      <c r="D1" s="759"/>
      <c r="E1" s="759"/>
      <c r="F1" s="759"/>
      <c r="G1" s="759"/>
    </row>
    <row r="2" spans="1:7" s="600" customFormat="1" ht="43.15" customHeight="1">
      <c r="A2" s="760" t="s">
        <v>861</v>
      </c>
      <c r="B2" s="760"/>
      <c r="C2" s="760"/>
      <c r="D2" s="760"/>
      <c r="E2" s="760"/>
      <c r="F2" s="760"/>
      <c r="G2" s="760"/>
    </row>
    <row r="3" spans="1:7" ht="37.15" customHeight="1">
      <c r="A3" s="835" t="s">
        <v>797</v>
      </c>
      <c r="B3" s="835"/>
      <c r="C3" s="835"/>
      <c r="D3" s="835"/>
      <c r="E3" s="835"/>
      <c r="F3" s="835"/>
      <c r="G3" s="835"/>
    </row>
    <row r="4" spans="1:7" ht="14.25" customHeight="1">
      <c r="A4" s="827" t="s">
        <v>1080</v>
      </c>
      <c r="B4" s="763"/>
      <c r="C4" s="763"/>
      <c r="D4" s="763"/>
      <c r="E4" s="763"/>
      <c r="F4" s="763"/>
      <c r="G4" s="763"/>
    </row>
    <row r="5" spans="1:7" ht="13.5" customHeight="1">
      <c r="A5" s="713"/>
      <c r="B5" s="713"/>
      <c r="C5" s="713"/>
      <c r="D5" s="713"/>
      <c r="E5" s="713"/>
      <c r="F5" s="713"/>
      <c r="G5" s="258"/>
    </row>
    <row r="6" spans="1:7" ht="31.5" customHeight="1">
      <c r="A6" s="145" t="s">
        <v>280</v>
      </c>
      <c r="B6" s="673" t="s">
        <v>701</v>
      </c>
      <c r="C6" s="824" t="s">
        <v>1067</v>
      </c>
      <c r="D6" s="824"/>
      <c r="E6" s="824"/>
      <c r="F6" s="824"/>
      <c r="G6" s="824"/>
    </row>
    <row r="7" spans="1:7" ht="31.5" customHeight="1">
      <c r="A7" s="145" t="s">
        <v>281</v>
      </c>
      <c r="B7" s="673" t="s">
        <v>703</v>
      </c>
      <c r="C7" s="824" t="s">
        <v>1061</v>
      </c>
      <c r="D7" s="824"/>
      <c r="E7" s="824"/>
      <c r="F7" s="824"/>
      <c r="G7" s="824"/>
    </row>
    <row r="8" spans="1:7" ht="31.5" customHeight="1">
      <c r="A8" s="145" t="s">
        <v>282</v>
      </c>
      <c r="B8" s="673" t="s">
        <v>705</v>
      </c>
      <c r="C8" s="824" t="s">
        <v>1070</v>
      </c>
      <c r="D8" s="824"/>
      <c r="E8" s="824"/>
      <c r="F8" s="824"/>
      <c r="G8" s="824"/>
    </row>
    <row r="9" spans="1:7" ht="31.5" customHeight="1">
      <c r="A9" s="145" t="s">
        <v>419</v>
      </c>
      <c r="B9" s="714" t="s">
        <v>997</v>
      </c>
      <c r="C9" s="826" t="s">
        <v>1073</v>
      </c>
      <c r="D9" s="826"/>
      <c r="E9" s="826"/>
      <c r="F9" s="826"/>
      <c r="G9" s="826"/>
    </row>
    <row r="10" spans="1:7" ht="25.5">
      <c r="A10" s="145" t="s">
        <v>422</v>
      </c>
      <c r="B10" s="673" t="s">
        <v>707</v>
      </c>
      <c r="C10" s="755" t="s">
        <v>1079</v>
      </c>
      <c r="D10" s="755"/>
      <c r="E10" s="755"/>
      <c r="F10" s="755"/>
      <c r="G10" s="755"/>
    </row>
    <row r="11" spans="1:7">
      <c r="A11" s="145"/>
      <c r="B11" s="673"/>
      <c r="C11" s="712"/>
      <c r="D11" s="712"/>
      <c r="E11" s="712"/>
      <c r="F11" s="712"/>
    </row>
    <row r="12" spans="1:7" ht="17.45" customHeight="1">
      <c r="A12" s="432" t="s">
        <v>804</v>
      </c>
      <c r="B12" s="432"/>
      <c r="C12" s="432"/>
      <c r="D12" s="432"/>
      <c r="E12" s="432"/>
      <c r="F12" s="432"/>
      <c r="G12" s="716" t="s">
        <v>503</v>
      </c>
    </row>
    <row r="13" spans="1:7" ht="68.25" customHeight="1">
      <c r="A13" s="715" t="s">
        <v>43</v>
      </c>
      <c r="B13" s="715" t="s">
        <v>197</v>
      </c>
      <c r="C13" s="715" t="s">
        <v>198</v>
      </c>
      <c r="D13" s="715" t="s">
        <v>199</v>
      </c>
      <c r="E13" s="715" t="s">
        <v>200</v>
      </c>
      <c r="F13" s="715" t="s">
        <v>201</v>
      </c>
      <c r="G13" s="715" t="s">
        <v>202</v>
      </c>
    </row>
    <row r="14" spans="1:7" ht="68.25" customHeight="1">
      <c r="A14" s="715" t="s">
        <v>59</v>
      </c>
      <c r="B14" s="245" t="s">
        <v>862</v>
      </c>
      <c r="C14" s="715"/>
      <c r="D14" s="715"/>
      <c r="E14" s="715"/>
      <c r="F14" s="715"/>
      <c r="G14" s="715"/>
    </row>
    <row r="15" spans="1:7" ht="85.5" customHeight="1">
      <c r="A15" s="717" t="s">
        <v>87</v>
      </c>
      <c r="B15" s="718" t="s">
        <v>888</v>
      </c>
      <c r="C15" s="718">
        <v>2246</v>
      </c>
      <c r="D15" s="719"/>
      <c r="E15" s="718"/>
      <c r="F15" s="720"/>
      <c r="G15" s="721"/>
    </row>
    <row r="16" spans="1:7" s="236" customFormat="1" ht="15">
      <c r="A16" s="108">
        <v>1</v>
      </c>
      <c r="B16" s="722" t="s">
        <v>806</v>
      </c>
      <c r="C16" s="723">
        <v>2246.1</v>
      </c>
      <c r="D16" s="588">
        <v>177800</v>
      </c>
      <c r="E16" s="588">
        <v>23550</v>
      </c>
      <c r="F16" s="588">
        <v>4187190000</v>
      </c>
      <c r="G16" s="109">
        <v>6.7708505102736419E-2</v>
      </c>
    </row>
    <row r="17" spans="1:7" s="236" customFormat="1" ht="15">
      <c r="A17" s="108">
        <v>2</v>
      </c>
      <c r="B17" s="722" t="s">
        <v>1062</v>
      </c>
      <c r="C17" s="723">
        <v>2246.1999999999998</v>
      </c>
      <c r="D17" s="588">
        <v>5600</v>
      </c>
      <c r="E17" s="588">
        <v>129100</v>
      </c>
      <c r="F17" s="588">
        <v>722960000</v>
      </c>
      <c r="G17" s="109">
        <v>1.1690546846232037E-2</v>
      </c>
    </row>
    <row r="18" spans="1:7" s="236" customFormat="1" ht="15">
      <c r="A18" s="108">
        <v>3</v>
      </c>
      <c r="B18" s="722" t="s">
        <v>1063</v>
      </c>
      <c r="C18" s="723">
        <v>2246.3000000000002</v>
      </c>
      <c r="D18" s="588">
        <v>12600</v>
      </c>
      <c r="E18" s="588">
        <v>85400</v>
      </c>
      <c r="F18" s="588">
        <v>1076040000</v>
      </c>
      <c r="G18" s="109">
        <v>1.7399988973690828E-2</v>
      </c>
    </row>
    <row r="19" spans="1:7" s="236" customFormat="1" ht="15">
      <c r="A19" s="108">
        <v>4</v>
      </c>
      <c r="B19" s="722" t="s">
        <v>807</v>
      </c>
      <c r="C19" s="723">
        <v>2246.4</v>
      </c>
      <c r="D19" s="588">
        <v>40498</v>
      </c>
      <c r="E19" s="588">
        <v>34600</v>
      </c>
      <c r="F19" s="588">
        <v>1401230800</v>
      </c>
      <c r="G19" s="109">
        <v>2.2658451795096814E-2</v>
      </c>
    </row>
    <row r="20" spans="1:7" s="236" customFormat="1" ht="15">
      <c r="A20" s="108">
        <v>5</v>
      </c>
      <c r="B20" s="722" t="s">
        <v>808</v>
      </c>
      <c r="C20" s="723">
        <v>2246.5</v>
      </c>
      <c r="D20" s="588">
        <v>109840</v>
      </c>
      <c r="E20" s="588">
        <v>74700</v>
      </c>
      <c r="F20" s="588">
        <v>8205048000</v>
      </c>
      <c r="G20" s="109">
        <v>0.13267884532973123</v>
      </c>
    </row>
    <row r="21" spans="1:7" s="236" customFormat="1" ht="15">
      <c r="A21" s="108">
        <v>6</v>
      </c>
      <c r="B21" s="722" t="s">
        <v>809</v>
      </c>
      <c r="C21" s="723">
        <v>2246.6</v>
      </c>
      <c r="D21" s="588">
        <v>59700</v>
      </c>
      <c r="E21" s="588">
        <v>79500</v>
      </c>
      <c r="F21" s="588">
        <v>4746150000</v>
      </c>
      <c r="G21" s="109">
        <v>7.6747107605184495E-2</v>
      </c>
    </row>
    <row r="22" spans="1:7" s="236" customFormat="1" ht="15">
      <c r="A22" s="108">
        <v>7</v>
      </c>
      <c r="B22" s="722" t="s">
        <v>810</v>
      </c>
      <c r="C22" s="723">
        <v>2246.6999999999998</v>
      </c>
      <c r="D22" s="588">
        <v>105697</v>
      </c>
      <c r="E22" s="588">
        <v>25450</v>
      </c>
      <c r="F22" s="588">
        <v>2689988650</v>
      </c>
      <c r="G22" s="109">
        <v>4.3498171861039998E-2</v>
      </c>
    </row>
    <row r="23" spans="1:7" s="236" customFormat="1" ht="15">
      <c r="A23" s="108">
        <v>8</v>
      </c>
      <c r="B23" s="722" t="s">
        <v>817</v>
      </c>
      <c r="C23" s="723">
        <v>2246.8000000000002</v>
      </c>
      <c r="D23" s="588">
        <v>79200</v>
      </c>
      <c r="E23" s="588">
        <v>26000</v>
      </c>
      <c r="F23" s="588">
        <v>2059200000</v>
      </c>
      <c r="G23" s="109">
        <v>3.3298071906828881E-2</v>
      </c>
    </row>
    <row r="24" spans="1:7" s="236" customFormat="1" ht="15">
      <c r="A24" s="108">
        <v>9</v>
      </c>
      <c r="B24" s="722" t="s">
        <v>811</v>
      </c>
      <c r="C24" s="723">
        <v>2246.9</v>
      </c>
      <c r="D24" s="588">
        <v>164900</v>
      </c>
      <c r="E24" s="588">
        <v>26450</v>
      </c>
      <c r="F24" s="588">
        <v>4361605000</v>
      </c>
      <c r="G24" s="109">
        <v>7.0528864082743004E-2</v>
      </c>
    </row>
    <row r="25" spans="1:7" s="236" customFormat="1" ht="15">
      <c r="A25" s="108">
        <v>10</v>
      </c>
      <c r="B25" s="722" t="s">
        <v>938</v>
      </c>
      <c r="C25" s="724" t="s">
        <v>1060</v>
      </c>
      <c r="D25" s="588">
        <v>91580</v>
      </c>
      <c r="E25" s="588">
        <v>11550</v>
      </c>
      <c r="F25" s="588">
        <v>1057749000</v>
      </c>
      <c r="G25" s="109">
        <v>1.7104216327397215E-2</v>
      </c>
    </row>
    <row r="26" spans="1:7" s="236" customFormat="1" ht="15">
      <c r="A26" s="108">
        <v>11</v>
      </c>
      <c r="B26" s="722" t="s">
        <v>812</v>
      </c>
      <c r="C26" s="723">
        <v>2246.11</v>
      </c>
      <c r="D26" s="588">
        <v>118600</v>
      </c>
      <c r="E26" s="588">
        <v>81800</v>
      </c>
      <c r="F26" s="588">
        <v>9701480000</v>
      </c>
      <c r="G26" s="109">
        <v>0.15687673788008075</v>
      </c>
    </row>
    <row r="27" spans="1:7" s="236" customFormat="1" ht="15">
      <c r="A27" s="108">
        <v>12</v>
      </c>
      <c r="B27" s="722" t="s">
        <v>813</v>
      </c>
      <c r="C27" s="724">
        <v>2246.12</v>
      </c>
      <c r="D27" s="588">
        <v>76186</v>
      </c>
      <c r="E27" s="588">
        <v>29000</v>
      </c>
      <c r="F27" s="588">
        <v>2209394000</v>
      </c>
      <c r="G27" s="109">
        <v>3.5726767813964791E-2</v>
      </c>
    </row>
    <row r="28" spans="1:7" s="236" customFormat="1" ht="15">
      <c r="A28" s="108">
        <v>13</v>
      </c>
      <c r="B28" s="722" t="s">
        <v>1064</v>
      </c>
      <c r="C28" s="723">
        <v>2246.13</v>
      </c>
      <c r="D28" s="588">
        <v>26000</v>
      </c>
      <c r="E28" s="588">
        <v>11150</v>
      </c>
      <c r="F28" s="588">
        <v>289900000</v>
      </c>
      <c r="G28" s="109">
        <v>4.6877967394083593E-3</v>
      </c>
    </row>
    <row r="29" spans="1:7" s="236" customFormat="1" ht="15">
      <c r="A29" s="108">
        <v>14</v>
      </c>
      <c r="B29" s="722" t="s">
        <v>814</v>
      </c>
      <c r="C29" s="724">
        <v>2246.14</v>
      </c>
      <c r="D29" s="588">
        <v>61200</v>
      </c>
      <c r="E29" s="588">
        <v>108000</v>
      </c>
      <c r="F29" s="588">
        <v>6609600000</v>
      </c>
      <c r="G29" s="109">
        <v>0.10687982521142977</v>
      </c>
    </row>
    <row r="30" spans="1:7" s="236" customFormat="1" ht="15">
      <c r="A30" s="108">
        <v>15</v>
      </c>
      <c r="B30" s="722" t="s">
        <v>1065</v>
      </c>
      <c r="C30" s="723">
        <v>2246.15</v>
      </c>
      <c r="D30" s="588">
        <v>36500</v>
      </c>
      <c r="E30" s="588">
        <v>68500</v>
      </c>
      <c r="F30" s="588">
        <v>2500250000</v>
      </c>
      <c r="G30" s="109">
        <v>4.0430023448450328E-2</v>
      </c>
    </row>
    <row r="31" spans="1:7" s="236" customFormat="1" ht="15">
      <c r="A31" s="108">
        <v>16</v>
      </c>
      <c r="B31" s="722" t="s">
        <v>815</v>
      </c>
      <c r="C31" s="724">
        <v>2246.16</v>
      </c>
      <c r="D31" s="588">
        <v>162000</v>
      </c>
      <c r="E31" s="588">
        <v>30700</v>
      </c>
      <c r="F31" s="588">
        <v>4973400000</v>
      </c>
      <c r="G31" s="109">
        <v>8.04218292644827E-2</v>
      </c>
    </row>
    <row r="32" spans="1:7" s="236" customFormat="1" ht="15">
      <c r="A32" s="108">
        <v>17</v>
      </c>
      <c r="B32" s="722" t="s">
        <v>899</v>
      </c>
      <c r="C32" s="723">
        <v>2246.17</v>
      </c>
      <c r="D32" s="588">
        <v>64905</v>
      </c>
      <c r="E32" s="588">
        <v>16300</v>
      </c>
      <c r="F32" s="588">
        <v>1057951500</v>
      </c>
      <c r="G32" s="109">
        <v>1.7107490831846095E-2</v>
      </c>
    </row>
    <row r="33" spans="1:7" s="236" customFormat="1" ht="15">
      <c r="A33" s="108">
        <v>18</v>
      </c>
      <c r="B33" s="722" t="s">
        <v>816</v>
      </c>
      <c r="C33" s="724">
        <v>2246.1799999999998</v>
      </c>
      <c r="D33" s="588">
        <v>146300</v>
      </c>
      <c r="E33" s="588">
        <v>26700</v>
      </c>
      <c r="F33" s="588">
        <v>3906210000</v>
      </c>
      <c r="G33" s="109">
        <v>6.316494826300216E-2</v>
      </c>
    </row>
    <row r="34" spans="1:7" s="236" customFormat="1" ht="25.5">
      <c r="A34" s="108"/>
      <c r="B34" s="718" t="s">
        <v>203</v>
      </c>
      <c r="C34" s="718">
        <v>2247</v>
      </c>
      <c r="D34" s="719">
        <v>1539106</v>
      </c>
      <c r="E34" s="719"/>
      <c r="F34" s="719">
        <v>61755346950</v>
      </c>
      <c r="G34" s="353">
        <v>0.99860818928334594</v>
      </c>
    </row>
    <row r="35" spans="1:7" s="236" customFormat="1" ht="90.75" customHeight="1">
      <c r="A35" s="718" t="s">
        <v>61</v>
      </c>
      <c r="B35" s="718" t="s">
        <v>863</v>
      </c>
      <c r="C35" s="718">
        <v>2248</v>
      </c>
      <c r="D35" s="719"/>
      <c r="E35" s="725"/>
      <c r="F35" s="719"/>
      <c r="G35" s="109">
        <v>0</v>
      </c>
    </row>
    <row r="36" spans="1:7" s="236" customFormat="1" ht="25.5">
      <c r="A36" s="718"/>
      <c r="B36" s="718" t="s">
        <v>203</v>
      </c>
      <c r="C36" s="718">
        <v>2249</v>
      </c>
      <c r="D36" s="244"/>
      <c r="E36" s="244"/>
      <c r="F36" s="244"/>
      <c r="G36" s="109">
        <v>0</v>
      </c>
    </row>
    <row r="37" spans="1:7" s="236" customFormat="1" ht="25.5">
      <c r="A37" s="718"/>
      <c r="B37" s="718" t="s">
        <v>204</v>
      </c>
      <c r="C37" s="718">
        <v>2250</v>
      </c>
      <c r="D37" s="719">
        <v>1539106</v>
      </c>
      <c r="E37" s="719"/>
      <c r="F37" s="719">
        <v>61755346950</v>
      </c>
      <c r="G37" s="353">
        <v>0.99860818928334594</v>
      </c>
    </row>
    <row r="38" spans="1:7" s="726" customFormat="1" ht="25.5">
      <c r="A38" s="718" t="s">
        <v>60</v>
      </c>
      <c r="B38" s="718" t="s">
        <v>205</v>
      </c>
      <c r="C38" s="718">
        <v>2251</v>
      </c>
      <c r="D38" s="719"/>
      <c r="E38" s="725"/>
      <c r="F38" s="719"/>
      <c r="G38" s="109">
        <v>0</v>
      </c>
    </row>
    <row r="39" spans="1:7" s="726" customFormat="1" ht="25.5">
      <c r="A39" s="108"/>
      <c r="B39" s="718" t="s">
        <v>203</v>
      </c>
      <c r="C39" s="718">
        <v>2252</v>
      </c>
      <c r="D39" s="244"/>
      <c r="E39" s="244"/>
      <c r="F39" s="244"/>
      <c r="G39" s="109">
        <v>0</v>
      </c>
    </row>
    <row r="40" spans="1:7" s="726" customFormat="1" ht="25.5">
      <c r="A40" s="718" t="s">
        <v>92</v>
      </c>
      <c r="B40" s="718" t="s">
        <v>206</v>
      </c>
      <c r="C40" s="718">
        <v>2253</v>
      </c>
      <c r="D40" s="725"/>
      <c r="E40" s="725"/>
      <c r="F40" s="725"/>
      <c r="G40" s="109">
        <v>0</v>
      </c>
    </row>
    <row r="41" spans="1:7" s="726" customFormat="1" ht="30" customHeight="1">
      <c r="A41" s="108">
        <v>1</v>
      </c>
      <c r="B41" s="108" t="s">
        <v>1076</v>
      </c>
      <c r="C41" s="108">
        <v>2253.1</v>
      </c>
      <c r="D41" s="727"/>
      <c r="E41" s="727"/>
      <c r="F41" s="728">
        <v>0</v>
      </c>
      <c r="G41" s="109">
        <v>0</v>
      </c>
    </row>
    <row r="42" spans="1:7" s="726" customFormat="1" ht="31.5" customHeight="1">
      <c r="A42" s="108">
        <v>2</v>
      </c>
      <c r="B42" s="108" t="s">
        <v>1075</v>
      </c>
      <c r="C42" s="108">
        <v>2253.1999999999998</v>
      </c>
      <c r="D42" s="722"/>
      <c r="E42" s="729"/>
      <c r="F42" s="728"/>
      <c r="G42" s="109">
        <v>0</v>
      </c>
    </row>
    <row r="43" spans="1:7" s="733" customFormat="1" ht="25.5">
      <c r="A43" s="108"/>
      <c r="B43" s="718" t="s">
        <v>203</v>
      </c>
      <c r="C43" s="718">
        <v>2254</v>
      </c>
      <c r="D43" s="730"/>
      <c r="E43" s="731"/>
      <c r="F43" s="732"/>
      <c r="G43" s="109">
        <v>0</v>
      </c>
    </row>
    <row r="44" spans="1:7" s="236" customFormat="1" ht="25.5">
      <c r="A44" s="108"/>
      <c r="B44" s="718" t="s">
        <v>241</v>
      </c>
      <c r="C44" s="718">
        <v>2255</v>
      </c>
      <c r="D44" s="719">
        <v>1539106</v>
      </c>
      <c r="E44" s="719"/>
      <c r="F44" s="719">
        <v>61755346950</v>
      </c>
      <c r="G44" s="353">
        <v>0.99860818928334594</v>
      </c>
    </row>
    <row r="45" spans="1:7" s="236" customFormat="1" ht="25.5">
      <c r="A45" s="718" t="s">
        <v>93</v>
      </c>
      <c r="B45" s="718" t="s">
        <v>242</v>
      </c>
      <c r="C45" s="718">
        <v>2256</v>
      </c>
      <c r="D45" s="719"/>
      <c r="E45" s="725"/>
      <c r="F45" s="719"/>
      <c r="G45" s="109">
        <v>0</v>
      </c>
    </row>
    <row r="46" spans="1:7" s="236" customFormat="1" ht="25.5" customHeight="1">
      <c r="A46" s="108">
        <v>1</v>
      </c>
      <c r="B46" s="108" t="s">
        <v>936</v>
      </c>
      <c r="C46" s="108">
        <v>2256.1</v>
      </c>
      <c r="D46" s="583"/>
      <c r="E46" s="583"/>
      <c r="F46" s="110">
        <v>36500000</v>
      </c>
      <c r="G46" s="109">
        <v>5.9021932041533327E-4</v>
      </c>
    </row>
    <row r="47" spans="1:7" s="236" customFormat="1" ht="51">
      <c r="A47" s="108">
        <v>2</v>
      </c>
      <c r="B47" s="108" t="s">
        <v>612</v>
      </c>
      <c r="C47" s="108">
        <v>2256.1999999999998</v>
      </c>
      <c r="D47" s="583"/>
      <c r="E47" s="583"/>
      <c r="F47" s="110"/>
      <c r="G47" s="109">
        <v>0</v>
      </c>
    </row>
    <row r="48" spans="1:7" s="236" customFormat="1" ht="38.25">
      <c r="A48" s="108">
        <v>3</v>
      </c>
      <c r="B48" s="108" t="s">
        <v>548</v>
      </c>
      <c r="C48" s="108">
        <v>2256.3000000000002</v>
      </c>
      <c r="D48" s="583"/>
      <c r="E48" s="583"/>
      <c r="F48" s="110">
        <v>0</v>
      </c>
      <c r="G48" s="109">
        <v>0</v>
      </c>
    </row>
    <row r="49" spans="1:7" s="733" customFormat="1" ht="32.25" customHeight="1">
      <c r="A49" s="108">
        <v>4</v>
      </c>
      <c r="B49" s="108" t="s">
        <v>617</v>
      </c>
      <c r="C49" s="108">
        <v>2256.4</v>
      </c>
      <c r="D49" s="583"/>
      <c r="E49" s="583"/>
      <c r="F49" s="110">
        <v>24863010</v>
      </c>
      <c r="G49" s="109">
        <v>4.020446264569763E-4</v>
      </c>
    </row>
    <row r="50" spans="1:7" s="733" customFormat="1" ht="27.75" customHeight="1">
      <c r="A50" s="718"/>
      <c r="B50" s="718" t="s">
        <v>203</v>
      </c>
      <c r="C50" s="718">
        <v>2257</v>
      </c>
      <c r="D50" s="725"/>
      <c r="E50" s="725"/>
      <c r="F50" s="732">
        <v>61363010</v>
      </c>
      <c r="G50" s="353">
        <v>9.9226394687230968E-4</v>
      </c>
    </row>
    <row r="51" spans="1:7" s="236" customFormat="1" ht="27.75" customHeight="1">
      <c r="A51" s="718" t="s">
        <v>62</v>
      </c>
      <c r="B51" s="718" t="s">
        <v>240</v>
      </c>
      <c r="C51" s="718">
        <v>2258</v>
      </c>
      <c r="D51" s="725"/>
      <c r="E51" s="725"/>
      <c r="F51" s="719"/>
      <c r="G51" s="109">
        <v>0</v>
      </c>
    </row>
    <row r="52" spans="1:7" s="236" customFormat="1" ht="25.5">
      <c r="A52" s="108" t="s">
        <v>773</v>
      </c>
      <c r="B52" s="108" t="s">
        <v>865</v>
      </c>
      <c r="C52" s="718">
        <v>2259</v>
      </c>
      <c r="D52" s="725"/>
      <c r="E52" s="583"/>
      <c r="F52" s="244">
        <v>24708539</v>
      </c>
      <c r="G52" s="109">
        <v>3.9954676978180159E-4</v>
      </c>
    </row>
    <row r="53" spans="1:7" s="236" customFormat="1" ht="25.5" customHeight="1">
      <c r="A53" s="108" t="s">
        <v>291</v>
      </c>
      <c r="B53" s="108" t="s">
        <v>869</v>
      </c>
      <c r="C53" s="108">
        <v>2259.1</v>
      </c>
      <c r="D53" s="725"/>
      <c r="E53" s="725"/>
      <c r="F53" s="110">
        <v>24708539</v>
      </c>
      <c r="G53" s="109">
        <v>3.9954676978180159E-4</v>
      </c>
    </row>
    <row r="54" spans="1:7" s="236" customFormat="1" ht="25.5">
      <c r="A54" s="108" t="s">
        <v>294</v>
      </c>
      <c r="B54" s="108" t="s">
        <v>870</v>
      </c>
      <c r="C54" s="108">
        <v>2259.1999999999998</v>
      </c>
      <c r="D54" s="583"/>
      <c r="E54" s="583"/>
      <c r="F54" s="583"/>
      <c r="G54" s="109">
        <v>0</v>
      </c>
    </row>
    <row r="55" spans="1:7" s="236" customFormat="1" ht="51">
      <c r="A55" s="108">
        <v>2</v>
      </c>
      <c r="B55" s="108" t="s">
        <v>866</v>
      </c>
      <c r="C55" s="108">
        <v>2259.3000000000002</v>
      </c>
      <c r="D55" s="583"/>
      <c r="E55" s="583"/>
      <c r="F55" s="583"/>
      <c r="G55" s="109">
        <v>0</v>
      </c>
    </row>
    <row r="56" spans="1:7" s="236" customFormat="1" ht="25.5">
      <c r="A56" s="108">
        <v>3</v>
      </c>
      <c r="B56" s="108" t="s">
        <v>867</v>
      </c>
      <c r="C56" s="108">
        <v>2260</v>
      </c>
      <c r="D56" s="583"/>
      <c r="E56" s="583"/>
      <c r="F56" s="110"/>
      <c r="G56" s="109">
        <v>0</v>
      </c>
    </row>
    <row r="57" spans="1:7" s="236" customFormat="1" ht="25.5">
      <c r="A57" s="108">
        <v>4</v>
      </c>
      <c r="B57" s="108" t="s">
        <v>868</v>
      </c>
      <c r="C57" s="108">
        <v>2261</v>
      </c>
      <c r="D57" s="583"/>
      <c r="E57" s="583"/>
      <c r="F57" s="110"/>
      <c r="G57" s="109">
        <v>0</v>
      </c>
    </row>
    <row r="58" spans="1:7" s="733" customFormat="1" ht="25.5" customHeight="1">
      <c r="A58" s="108"/>
      <c r="B58" s="718" t="s">
        <v>203</v>
      </c>
      <c r="C58" s="718">
        <v>2262</v>
      </c>
      <c r="D58" s="725"/>
      <c r="E58" s="725"/>
      <c r="F58" s="732">
        <v>24708539</v>
      </c>
      <c r="G58" s="353">
        <v>3.9954676978180159E-4</v>
      </c>
    </row>
    <row r="59" spans="1:7" s="236" customFormat="1" ht="25.5">
      <c r="A59" s="718" t="s">
        <v>62</v>
      </c>
      <c r="B59" s="718" t="s">
        <v>239</v>
      </c>
      <c r="C59" s="718">
        <v>2263</v>
      </c>
      <c r="D59" s="719">
        <v>1539106</v>
      </c>
      <c r="E59" s="725"/>
      <c r="F59" s="244">
        <v>61841418499</v>
      </c>
      <c r="G59" s="353">
        <v>1</v>
      </c>
    </row>
    <row r="60" spans="1:7">
      <c r="A60" s="245"/>
      <c r="B60" s="245"/>
      <c r="C60" s="245"/>
      <c r="D60" s="734"/>
      <c r="E60" s="384"/>
      <c r="F60" s="734"/>
      <c r="G60" s="306"/>
    </row>
    <row r="63" spans="1:7" ht="12.75" customHeight="1">
      <c r="A63" s="251" t="s">
        <v>373</v>
      </c>
      <c r="B63" s="251"/>
      <c r="C63" s="251"/>
      <c r="D63" s="238"/>
      <c r="F63" s="615" t="s">
        <v>504</v>
      </c>
      <c r="G63" s="302"/>
    </row>
    <row r="64" spans="1:7">
      <c r="A64" s="175" t="s">
        <v>375</v>
      </c>
      <c r="B64" s="296"/>
      <c r="C64" s="238"/>
      <c r="D64" s="238"/>
      <c r="F64" s="139" t="s">
        <v>376</v>
      </c>
      <c r="G64" s="302"/>
    </row>
    <row r="65" spans="1:7">
      <c r="A65" s="254"/>
      <c r="B65" s="254"/>
      <c r="C65" s="255"/>
      <c r="D65" s="238"/>
      <c r="E65" s="256"/>
      <c r="F65" s="256"/>
    </row>
    <row r="66" spans="1:7">
      <c r="A66" s="254"/>
      <c r="B66" s="254"/>
      <c r="C66" s="255"/>
      <c r="D66" s="238"/>
      <c r="E66" s="256"/>
      <c r="F66" s="256"/>
    </row>
    <row r="67" spans="1:7">
      <c r="A67" s="254"/>
      <c r="B67" s="254"/>
      <c r="C67" s="255"/>
      <c r="D67" s="238"/>
      <c r="E67" s="256"/>
      <c r="F67" s="256"/>
    </row>
    <row r="68" spans="1:7">
      <c r="A68" s="254"/>
      <c r="B68" s="254"/>
      <c r="C68" s="255"/>
      <c r="D68" s="238"/>
      <c r="E68" s="256"/>
      <c r="F68" s="256"/>
    </row>
    <row r="69" spans="1:7">
      <c r="A69" s="254"/>
      <c r="B69" s="254"/>
      <c r="C69" s="255"/>
      <c r="D69" s="238"/>
      <c r="E69" s="256"/>
      <c r="F69" s="256"/>
    </row>
    <row r="70" spans="1:7">
      <c r="A70" s="254"/>
      <c r="B70" s="254"/>
      <c r="C70" s="255"/>
      <c r="D70" s="238"/>
      <c r="E70" s="256"/>
      <c r="F70" s="256"/>
    </row>
    <row r="71" spans="1:7">
      <c r="A71" s="735" t="s">
        <v>666</v>
      </c>
      <c r="B71" s="735"/>
      <c r="C71" s="255"/>
      <c r="D71" s="238"/>
      <c r="E71" s="256"/>
      <c r="F71" s="834" t="s">
        <v>1066</v>
      </c>
      <c r="G71" s="834"/>
    </row>
    <row r="72" spans="1:7">
      <c r="A72" s="254" t="s">
        <v>1085</v>
      </c>
      <c r="B72" s="254"/>
      <c r="C72" s="255"/>
      <c r="D72" s="238"/>
      <c r="E72" s="256"/>
      <c r="F72" s="829" t="s">
        <v>1068</v>
      </c>
      <c r="G72" s="829"/>
    </row>
    <row r="73" spans="1:7">
      <c r="A73" s="736" t="s">
        <v>663</v>
      </c>
      <c r="B73" s="736"/>
      <c r="C73" s="255"/>
      <c r="D73" s="238"/>
      <c r="E73" s="256"/>
      <c r="F73" s="830" t="s">
        <v>999</v>
      </c>
      <c r="G73" s="830"/>
    </row>
    <row r="74" spans="1:7">
      <c r="A74" s="254"/>
      <c r="B74" s="254"/>
      <c r="C74" s="255"/>
      <c r="D74" s="238"/>
      <c r="E74" s="256"/>
      <c r="F74" s="256"/>
    </row>
    <row r="75" spans="1:7">
      <c r="A75" s="254"/>
      <c r="B75" s="254"/>
      <c r="C75" s="255"/>
      <c r="D75" s="238"/>
      <c r="E75" s="256"/>
      <c r="F75" s="256"/>
    </row>
    <row r="76" spans="1:7">
      <c r="A76" s="604"/>
      <c r="B76" s="604"/>
      <c r="C76" s="607"/>
      <c r="D76" s="606"/>
      <c r="E76" s="256"/>
      <c r="F76" s="256"/>
      <c r="G76" s="737"/>
    </row>
    <row r="77" spans="1:7">
      <c r="A77" s="171"/>
      <c r="B77" s="171"/>
      <c r="C77" s="238"/>
      <c r="D77" s="238"/>
      <c r="E77" s="299"/>
      <c r="F77" s="180"/>
      <c r="G77" s="299"/>
    </row>
    <row r="78" spans="1:7">
      <c r="A78" s="181"/>
      <c r="B78" s="181"/>
      <c r="C78" s="238"/>
      <c r="D78" s="238"/>
      <c r="E78" s="301"/>
      <c r="F78" s="264"/>
      <c r="G78" s="301"/>
    </row>
    <row r="79" spans="1:7">
      <c r="A79" s="175"/>
      <c r="B79" s="175"/>
      <c r="C79" s="175"/>
      <c r="D79" s="238"/>
      <c r="E79" s="303"/>
      <c r="F79" s="304"/>
      <c r="G79" s="301"/>
    </row>
  </sheetData>
  <mergeCells count="12">
    <mergeCell ref="C7:G7"/>
    <mergeCell ref="C8:G8"/>
    <mergeCell ref="A1:G1"/>
    <mergeCell ref="A2:G2"/>
    <mergeCell ref="A3:G3"/>
    <mergeCell ref="A4:G4"/>
    <mergeCell ref="C6:G6"/>
    <mergeCell ref="F72:G72"/>
    <mergeCell ref="F73:G73"/>
    <mergeCell ref="F71:G71"/>
    <mergeCell ref="C9:G9"/>
    <mergeCell ref="C10:G10"/>
  </mergeCells>
  <printOptions horizontalCentered="1"/>
  <pageMargins left="0.27559055118110237" right="0.19685039370078741" top="0.31496062992125984" bottom="0.39370078740157483" header="0.19685039370078741" footer="0.35433070866141736"/>
  <pageSetup scale="7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view="pageBreakPreview" topLeftCell="A28" zoomScaleSheetLayoutView="100" workbookViewId="0">
      <selection activeCell="D35" sqref="D35"/>
    </sheetView>
  </sheetViews>
  <sheetFormatPr defaultColWidth="9.140625" defaultRowHeight="12.75"/>
  <cols>
    <col min="1" max="1" width="9.28515625" style="139" bestFit="1" customWidth="1"/>
    <col min="2" max="2" width="58" style="139" customWidth="1"/>
    <col min="3" max="3" width="13.5703125" style="139" customWidth="1"/>
    <col min="4" max="5" width="29" style="250" customWidth="1"/>
    <col min="6" max="6" width="18.85546875" style="250" bestFit="1" customWidth="1"/>
    <col min="7" max="8" width="22" style="342" bestFit="1" customWidth="1"/>
    <col min="9" max="10" width="9.140625" style="139"/>
    <col min="11" max="11" width="15.7109375" style="139" customWidth="1"/>
    <col min="12" max="12" width="13.140625" style="139" customWidth="1"/>
    <col min="13" max="16384" width="9.140625" style="139"/>
  </cols>
  <sheetData>
    <row r="1" spans="1:12" s="600" customFormat="1" ht="30.75" customHeight="1">
      <c r="A1" s="839" t="s">
        <v>860</v>
      </c>
      <c r="B1" s="839"/>
      <c r="C1" s="839"/>
      <c r="D1" s="839"/>
      <c r="E1" s="839"/>
      <c r="F1" s="663"/>
      <c r="G1" s="656"/>
      <c r="H1" s="656"/>
    </row>
    <row r="2" spans="1:12" s="600" customFormat="1" ht="33.75" customHeight="1">
      <c r="A2" s="840" t="s">
        <v>861</v>
      </c>
      <c r="B2" s="840"/>
      <c r="C2" s="840"/>
      <c r="D2" s="840"/>
      <c r="E2" s="840"/>
      <c r="F2" s="663"/>
      <c r="G2" s="656"/>
      <c r="H2" s="656"/>
    </row>
    <row r="3" spans="1:12" ht="30.75" customHeight="1">
      <c r="A3" s="841" t="s">
        <v>797</v>
      </c>
      <c r="B3" s="841"/>
      <c r="C3" s="841"/>
      <c r="D3" s="841"/>
      <c r="E3" s="841"/>
    </row>
    <row r="4" spans="1:12" ht="16.5" customHeight="1">
      <c r="A4" s="842" t="s">
        <v>1080</v>
      </c>
      <c r="B4" s="843"/>
      <c r="C4" s="843"/>
      <c r="D4" s="843"/>
      <c r="E4" s="843"/>
    </row>
    <row r="5" spans="1:12">
      <c r="A5" s="608"/>
      <c r="B5" s="844"/>
      <c r="C5" s="844"/>
      <c r="D5" s="844"/>
      <c r="E5" s="609"/>
    </row>
    <row r="6" spans="1:12" s="140" customFormat="1" ht="30" customHeight="1">
      <c r="A6" s="145" t="s">
        <v>280</v>
      </c>
      <c r="B6" s="194" t="s">
        <v>540</v>
      </c>
      <c r="C6" s="765" t="s">
        <v>1072</v>
      </c>
      <c r="D6" s="765"/>
      <c r="E6" s="765"/>
      <c r="F6" s="655"/>
      <c r="G6" s="343"/>
      <c r="H6" s="343"/>
      <c r="I6" s="621"/>
      <c r="J6" s="705"/>
      <c r="K6" s="621"/>
      <c r="L6" s="705"/>
    </row>
    <row r="7" spans="1:12" s="140" customFormat="1" ht="30" customHeight="1">
      <c r="A7" s="145" t="s">
        <v>281</v>
      </c>
      <c r="B7" s="194" t="s">
        <v>542</v>
      </c>
      <c r="C7" s="765" t="s">
        <v>998</v>
      </c>
      <c r="D7" s="765"/>
      <c r="E7" s="765"/>
      <c r="F7" s="655"/>
      <c r="G7" s="343"/>
      <c r="H7" s="343"/>
      <c r="I7" s="621"/>
      <c r="J7" s="705"/>
      <c r="K7" s="621"/>
      <c r="L7" s="705"/>
    </row>
    <row r="8" spans="1:12" s="140" customFormat="1" ht="30" customHeight="1">
      <c r="A8" s="145" t="s">
        <v>282</v>
      </c>
      <c r="B8" s="194" t="s">
        <v>543</v>
      </c>
      <c r="C8" s="765" t="s">
        <v>1071</v>
      </c>
      <c r="D8" s="765"/>
      <c r="E8" s="765"/>
      <c r="F8" s="655"/>
      <c r="G8" s="343"/>
      <c r="H8" s="343"/>
      <c r="I8" s="621"/>
      <c r="J8" s="705"/>
      <c r="K8" s="621"/>
      <c r="L8" s="705"/>
    </row>
    <row r="9" spans="1:12" s="140" customFormat="1" ht="24.75" customHeight="1">
      <c r="A9" s="145" t="s">
        <v>419</v>
      </c>
      <c r="B9" s="748" t="s">
        <v>997</v>
      </c>
      <c r="C9" s="826" t="s">
        <v>1073</v>
      </c>
      <c r="D9" s="826"/>
      <c r="E9" s="826"/>
      <c r="F9" s="655"/>
      <c r="G9" s="343"/>
      <c r="H9" s="343"/>
      <c r="I9" s="621"/>
      <c r="J9" s="705"/>
      <c r="K9" s="621"/>
      <c r="L9" s="705"/>
    </row>
    <row r="10" spans="1:12" ht="25.5">
      <c r="A10" s="145" t="s">
        <v>422</v>
      </c>
      <c r="B10" s="194" t="s">
        <v>544</v>
      </c>
      <c r="C10" s="755" t="s">
        <v>1083</v>
      </c>
      <c r="D10" s="755"/>
      <c r="E10" s="755"/>
      <c r="I10" s="652"/>
      <c r="J10" s="705"/>
      <c r="K10" s="652"/>
      <c r="L10" s="705"/>
    </row>
    <row r="11" spans="1:12" ht="20.45" customHeight="1">
      <c r="A11" s="610" t="s">
        <v>805</v>
      </c>
      <c r="B11" s="611"/>
      <c r="C11" s="611"/>
      <c r="D11" s="611"/>
      <c r="E11" s="612" t="s">
        <v>503</v>
      </c>
      <c r="I11" s="652"/>
      <c r="J11" s="705"/>
      <c r="K11" s="652"/>
      <c r="L11" s="705"/>
    </row>
    <row r="12" spans="1:12" ht="32.25" customHeight="1">
      <c r="A12" s="750" t="s">
        <v>217</v>
      </c>
      <c r="B12" s="750" t="s">
        <v>218</v>
      </c>
      <c r="C12" s="750" t="s">
        <v>198</v>
      </c>
      <c r="D12" s="242" t="s">
        <v>219</v>
      </c>
      <c r="E12" s="242" t="s">
        <v>220</v>
      </c>
      <c r="I12" s="652"/>
      <c r="J12" s="705"/>
      <c r="K12" s="652"/>
      <c r="L12" s="705"/>
    </row>
    <row r="13" spans="1:12" s="615" customFormat="1" ht="25.5">
      <c r="A13" s="742" t="s">
        <v>59</v>
      </c>
      <c r="B13" s="613" t="s">
        <v>243</v>
      </c>
      <c r="C13" s="613" t="s">
        <v>935</v>
      </c>
      <c r="D13" s="614"/>
      <c r="E13" s="614"/>
      <c r="F13" s="664"/>
      <c r="G13" s="657"/>
      <c r="H13" s="657"/>
      <c r="I13" s="704"/>
      <c r="J13" s="705"/>
      <c r="K13" s="704"/>
      <c r="L13" s="705"/>
    </row>
    <row r="14" spans="1:12" s="236" customFormat="1" ht="51">
      <c r="A14" s="136">
        <v>1</v>
      </c>
      <c r="B14" s="616" t="s">
        <v>871</v>
      </c>
      <c r="C14" s="616" t="s">
        <v>934</v>
      </c>
      <c r="D14" s="614">
        <v>6.5005017423082267E-3</v>
      </c>
      <c r="E14" s="614">
        <v>6.5007757253962477E-3</v>
      </c>
      <c r="F14" s="665"/>
      <c r="G14" s="344"/>
      <c r="H14" s="344"/>
      <c r="I14" s="653"/>
      <c r="J14" s="705"/>
      <c r="K14" s="653"/>
      <c r="L14" s="705"/>
    </row>
    <row r="15" spans="1:12" s="236" customFormat="1" ht="51">
      <c r="A15" s="136">
        <v>2</v>
      </c>
      <c r="B15" s="616" t="s">
        <v>872</v>
      </c>
      <c r="C15" s="616" t="s">
        <v>933</v>
      </c>
      <c r="D15" s="614">
        <v>4.9216485448054749E-3</v>
      </c>
      <c r="E15" s="614">
        <v>5.0014057830769232E-3</v>
      </c>
      <c r="F15" s="665"/>
      <c r="G15" s="344"/>
      <c r="H15" s="344"/>
      <c r="I15" s="653"/>
      <c r="J15" s="705"/>
      <c r="K15" s="653"/>
      <c r="L15" s="705"/>
    </row>
    <row r="16" spans="1:12" s="236" customFormat="1" ht="63.75">
      <c r="A16" s="136">
        <v>3</v>
      </c>
      <c r="B16" s="108" t="s">
        <v>873</v>
      </c>
      <c r="C16" s="616" t="s">
        <v>932</v>
      </c>
      <c r="D16" s="614">
        <v>6.6498725298947542E-3</v>
      </c>
      <c r="E16" s="614">
        <v>6.7430344230210628E-3</v>
      </c>
      <c r="F16" s="665"/>
      <c r="G16" s="344"/>
      <c r="H16" s="344"/>
      <c r="I16" s="653"/>
      <c r="J16" s="705"/>
      <c r="K16" s="653"/>
      <c r="L16" s="705"/>
    </row>
    <row r="17" spans="1:12" s="236" customFormat="1" ht="51">
      <c r="A17" s="136">
        <v>4</v>
      </c>
      <c r="B17" s="108" t="s">
        <v>874</v>
      </c>
      <c r="C17" s="616" t="s">
        <v>931</v>
      </c>
      <c r="D17" s="614">
        <v>1.3928366461060484E-3</v>
      </c>
      <c r="E17" s="614">
        <v>1.2804857231000462E-3</v>
      </c>
      <c r="F17" s="665"/>
      <c r="G17" s="344"/>
      <c r="H17" s="344"/>
      <c r="I17" s="653"/>
      <c r="J17" s="705"/>
      <c r="K17" s="653"/>
      <c r="L17" s="705"/>
    </row>
    <row r="18" spans="1:12" s="236" customFormat="1" ht="51">
      <c r="A18" s="136">
        <v>5</v>
      </c>
      <c r="B18" s="108" t="s">
        <v>875</v>
      </c>
      <c r="C18" s="616" t="s">
        <v>930</v>
      </c>
      <c r="D18" s="614">
        <v>0</v>
      </c>
      <c r="E18" s="614">
        <v>0</v>
      </c>
      <c r="F18" s="665"/>
      <c r="G18" s="344"/>
      <c r="H18" s="344"/>
      <c r="I18" s="653"/>
      <c r="J18" s="705"/>
      <c r="K18" s="653"/>
      <c r="L18" s="705"/>
    </row>
    <row r="19" spans="1:12" s="236" customFormat="1" ht="76.5">
      <c r="A19" s="136">
        <v>6</v>
      </c>
      <c r="B19" s="108" t="s">
        <v>876</v>
      </c>
      <c r="C19" s="616" t="s">
        <v>929</v>
      </c>
      <c r="D19" s="614">
        <v>0</v>
      </c>
      <c r="E19" s="614">
        <v>0</v>
      </c>
      <c r="F19" s="665"/>
      <c r="G19" s="344"/>
      <c r="H19" s="344"/>
      <c r="I19" s="653"/>
      <c r="J19" s="705"/>
      <c r="K19" s="653"/>
      <c r="L19" s="705"/>
    </row>
    <row r="20" spans="1:12" s="236" customFormat="1" ht="76.5">
      <c r="A20" s="136">
        <v>7</v>
      </c>
      <c r="B20" s="108" t="s">
        <v>877</v>
      </c>
      <c r="C20" s="616" t="s">
        <v>48</v>
      </c>
      <c r="D20" s="614">
        <v>2.6198915739644077E-3</v>
      </c>
      <c r="E20" s="614">
        <v>2.6142206443589976E-3</v>
      </c>
      <c r="F20" s="665"/>
      <c r="G20" s="344"/>
      <c r="H20" s="344"/>
      <c r="I20" s="653"/>
      <c r="J20" s="705"/>
      <c r="K20" s="653"/>
      <c r="L20" s="705"/>
    </row>
    <row r="21" spans="1:12" s="236" customFormat="1" ht="25.5">
      <c r="A21" s="136">
        <v>8</v>
      </c>
      <c r="B21" s="108" t="s">
        <v>244</v>
      </c>
      <c r="C21" s="616" t="s">
        <v>49</v>
      </c>
      <c r="D21" s="614">
        <v>2.2084751037078913E-2</v>
      </c>
      <c r="E21" s="614">
        <v>2.2139922298953275E-2</v>
      </c>
      <c r="F21" s="665"/>
      <c r="G21" s="344"/>
      <c r="H21" s="344"/>
      <c r="I21" s="653"/>
      <c r="J21" s="705"/>
      <c r="K21" s="653"/>
      <c r="L21" s="705"/>
    </row>
    <row r="22" spans="1:12" s="236" customFormat="1" ht="76.5">
      <c r="A22" s="136">
        <v>9</v>
      </c>
      <c r="B22" s="108" t="s">
        <v>878</v>
      </c>
      <c r="C22" s="616" t="s">
        <v>50</v>
      </c>
      <c r="D22" s="614">
        <v>0</v>
      </c>
      <c r="E22" s="109">
        <v>0</v>
      </c>
      <c r="F22" s="665"/>
      <c r="G22" s="344"/>
      <c r="H22" s="344"/>
      <c r="I22" s="653"/>
      <c r="J22" s="705"/>
      <c r="K22" s="653"/>
      <c r="L22" s="705"/>
    </row>
    <row r="23" spans="1:12" s="236" customFormat="1" ht="51">
      <c r="A23" s="136">
        <v>10</v>
      </c>
      <c r="B23" s="108" t="s">
        <v>879</v>
      </c>
      <c r="C23" s="616" t="s">
        <v>928</v>
      </c>
      <c r="D23" s="614"/>
      <c r="E23" s="614"/>
      <c r="F23" s="665"/>
      <c r="G23" s="344"/>
      <c r="H23" s="344"/>
      <c r="I23" s="653"/>
      <c r="J23" s="705"/>
      <c r="K23" s="653"/>
      <c r="L23" s="705"/>
    </row>
    <row r="24" spans="1:12" s="236" customFormat="1" ht="25.5">
      <c r="A24" s="742" t="s">
        <v>87</v>
      </c>
      <c r="B24" s="613" t="s">
        <v>245</v>
      </c>
      <c r="C24" s="613" t="s">
        <v>927</v>
      </c>
      <c r="D24" s="614"/>
      <c r="E24" s="614"/>
      <c r="F24" s="665"/>
      <c r="G24" s="344"/>
      <c r="H24" s="344"/>
      <c r="I24" s="653"/>
      <c r="J24" s="705"/>
      <c r="K24" s="653"/>
      <c r="L24" s="705"/>
    </row>
    <row r="25" spans="1:12" s="236" customFormat="1" ht="25.5">
      <c r="A25" s="136">
        <v>1</v>
      </c>
      <c r="B25" s="616" t="s">
        <v>249</v>
      </c>
      <c r="C25" s="616" t="s">
        <v>926</v>
      </c>
      <c r="D25" s="617">
        <v>56000000000</v>
      </c>
      <c r="E25" s="617">
        <v>56000000000</v>
      </c>
      <c r="F25" s="665"/>
      <c r="G25" s="344"/>
      <c r="H25" s="344"/>
      <c r="I25" s="653"/>
      <c r="J25" s="705"/>
      <c r="K25" s="653"/>
      <c r="L25" s="705"/>
    </row>
    <row r="26" spans="1:12" s="236" customFormat="1" ht="38.25">
      <c r="A26" s="136"/>
      <c r="B26" s="616" t="s">
        <v>246</v>
      </c>
      <c r="C26" s="616" t="s">
        <v>44</v>
      </c>
      <c r="D26" s="617">
        <v>56000000000</v>
      </c>
      <c r="E26" s="617">
        <v>56000000000</v>
      </c>
      <c r="F26" s="665"/>
      <c r="G26" s="344"/>
      <c r="H26" s="344"/>
      <c r="I26" s="653"/>
      <c r="J26" s="705"/>
      <c r="K26" s="653"/>
      <c r="L26" s="705"/>
    </row>
    <row r="27" spans="1:12" s="236" customFormat="1" ht="38.25">
      <c r="A27" s="136"/>
      <c r="B27" s="616" t="s">
        <v>247</v>
      </c>
      <c r="C27" s="616" t="s">
        <v>45</v>
      </c>
      <c r="D27" s="617">
        <v>5600000</v>
      </c>
      <c r="E27" s="617">
        <v>5600000</v>
      </c>
      <c r="F27" s="665"/>
      <c r="G27" s="344"/>
      <c r="H27" s="344"/>
      <c r="I27" s="653"/>
      <c r="J27" s="705"/>
      <c r="L27" s="705"/>
    </row>
    <row r="28" spans="1:12" s="236" customFormat="1" ht="25.5">
      <c r="A28" s="618">
        <v>2</v>
      </c>
      <c r="B28" s="619" t="s">
        <v>248</v>
      </c>
      <c r="C28" s="619" t="s">
        <v>46</v>
      </c>
      <c r="D28" s="703"/>
      <c r="E28" s="620"/>
      <c r="F28" s="665"/>
      <c r="G28" s="344"/>
      <c r="H28" s="344"/>
      <c r="I28" s="653"/>
      <c r="J28" s="705"/>
      <c r="L28" s="705"/>
    </row>
    <row r="29" spans="1:12" s="236" customFormat="1" ht="25.5">
      <c r="A29" s="136"/>
      <c r="B29" s="108" t="s">
        <v>881</v>
      </c>
      <c r="C29" s="616" t="s">
        <v>924</v>
      </c>
      <c r="D29" s="703"/>
      <c r="E29" s="620"/>
      <c r="F29" s="665"/>
      <c r="G29" s="344"/>
      <c r="H29" s="344"/>
      <c r="J29" s="705"/>
      <c r="L29" s="705"/>
    </row>
    <row r="30" spans="1:12" s="236" customFormat="1" ht="25.5">
      <c r="A30" s="136"/>
      <c r="B30" s="108" t="s">
        <v>882</v>
      </c>
      <c r="C30" s="616" t="s">
        <v>925</v>
      </c>
      <c r="D30" s="703"/>
      <c r="E30" s="620"/>
      <c r="F30" s="665"/>
      <c r="G30" s="344"/>
      <c r="H30" s="344"/>
      <c r="J30" s="705"/>
      <c r="L30" s="705"/>
    </row>
    <row r="31" spans="1:12" s="236" customFormat="1" ht="25.5">
      <c r="A31" s="136"/>
      <c r="B31" s="616" t="s">
        <v>618</v>
      </c>
      <c r="C31" s="616" t="s">
        <v>47</v>
      </c>
      <c r="D31" s="703"/>
      <c r="E31" s="620"/>
      <c r="F31" s="665"/>
      <c r="G31" s="344"/>
      <c r="H31" s="344"/>
      <c r="J31" s="705"/>
      <c r="L31" s="705"/>
    </row>
    <row r="32" spans="1:12" s="236" customFormat="1" ht="25.5">
      <c r="A32" s="136"/>
      <c r="B32" s="108" t="s">
        <v>883</v>
      </c>
      <c r="C32" s="616" t="s">
        <v>48</v>
      </c>
      <c r="D32" s="703"/>
      <c r="E32" s="620"/>
      <c r="F32" s="665"/>
      <c r="G32" s="344"/>
      <c r="H32" s="344"/>
      <c r="J32" s="705"/>
      <c r="L32" s="705"/>
    </row>
    <row r="33" spans="1:12" s="236" customFormat="1" ht="25.5">
      <c r="A33" s="136"/>
      <c r="B33" s="616" t="s">
        <v>884</v>
      </c>
      <c r="C33" s="616" t="s">
        <v>49</v>
      </c>
      <c r="D33" s="620"/>
      <c r="E33" s="620"/>
      <c r="F33" s="665"/>
      <c r="G33" s="344"/>
      <c r="H33" s="344"/>
      <c r="J33" s="705"/>
      <c r="L33" s="705"/>
    </row>
    <row r="34" spans="1:12" s="236" customFormat="1" ht="38.25">
      <c r="A34" s="136"/>
      <c r="B34" s="616" t="s">
        <v>885</v>
      </c>
      <c r="C34" s="616" t="s">
        <v>50</v>
      </c>
      <c r="D34" s="620"/>
      <c r="E34" s="620"/>
      <c r="F34" s="665"/>
      <c r="G34" s="344"/>
      <c r="H34" s="344"/>
      <c r="J34" s="705"/>
      <c r="L34" s="705"/>
    </row>
    <row r="35" spans="1:12" s="236" customFormat="1" ht="25.5">
      <c r="A35" s="136">
        <v>3</v>
      </c>
      <c r="B35" s="616" t="s">
        <v>250</v>
      </c>
      <c r="C35" s="616" t="s">
        <v>880</v>
      </c>
      <c r="D35" s="617">
        <v>56000000000</v>
      </c>
      <c r="E35" s="620">
        <v>56000000000</v>
      </c>
      <c r="F35" s="665"/>
      <c r="G35" s="344"/>
      <c r="H35" s="344"/>
      <c r="J35" s="705"/>
      <c r="L35" s="705"/>
    </row>
    <row r="36" spans="1:12" s="236" customFormat="1" ht="51">
      <c r="A36" s="136"/>
      <c r="B36" s="616" t="s">
        <v>886</v>
      </c>
      <c r="C36" s="616" t="s">
        <v>51</v>
      </c>
      <c r="D36" s="617">
        <v>56000000000</v>
      </c>
      <c r="E36" s="620">
        <v>56000000000</v>
      </c>
      <c r="F36" s="665"/>
      <c r="G36" s="344"/>
      <c r="H36" s="344"/>
      <c r="J36" s="705"/>
      <c r="L36" s="705"/>
    </row>
    <row r="37" spans="1:12" s="236" customFormat="1" ht="31.5" customHeight="1">
      <c r="A37" s="136"/>
      <c r="B37" s="616" t="s">
        <v>268</v>
      </c>
      <c r="C37" s="616" t="s">
        <v>52</v>
      </c>
      <c r="D37" s="617">
        <v>5600000</v>
      </c>
      <c r="E37" s="617">
        <v>5600000</v>
      </c>
      <c r="F37" s="665"/>
      <c r="G37" s="344"/>
      <c r="H37" s="344"/>
      <c r="J37" s="705"/>
      <c r="L37" s="705"/>
    </row>
    <row r="38" spans="1:12" s="236" customFormat="1" ht="51">
      <c r="A38" s="136">
        <v>4</v>
      </c>
      <c r="B38" s="616" t="s">
        <v>251</v>
      </c>
      <c r="C38" s="616" t="s">
        <v>53</v>
      </c>
      <c r="D38" s="109">
        <v>0.85782142857142862</v>
      </c>
      <c r="E38" s="109">
        <v>0.85780000000000001</v>
      </c>
      <c r="F38" s="665"/>
      <c r="G38" s="344"/>
      <c r="H38" s="344"/>
      <c r="J38" s="705"/>
      <c r="L38" s="705"/>
    </row>
    <row r="39" spans="1:12" s="236" customFormat="1" ht="25.5">
      <c r="A39" s="136">
        <v>5</v>
      </c>
      <c r="B39" s="616" t="s">
        <v>252</v>
      </c>
      <c r="C39" s="616" t="s">
        <v>54</v>
      </c>
      <c r="D39" s="109">
        <v>0.9996444642857143</v>
      </c>
      <c r="E39" s="109">
        <v>0.99970000000000003</v>
      </c>
      <c r="F39" s="665"/>
      <c r="G39" s="344"/>
      <c r="H39" s="344"/>
      <c r="J39" s="705"/>
      <c r="L39" s="705"/>
    </row>
    <row r="40" spans="1:12" s="236" customFormat="1" ht="25.5">
      <c r="A40" s="136">
        <v>6</v>
      </c>
      <c r="B40" s="616" t="s">
        <v>253</v>
      </c>
      <c r="C40" s="616" t="s">
        <v>55</v>
      </c>
      <c r="D40" s="109">
        <v>0</v>
      </c>
      <c r="E40" s="109">
        <v>0</v>
      </c>
      <c r="F40" s="665"/>
      <c r="G40" s="344"/>
      <c r="H40" s="344"/>
      <c r="J40" s="705"/>
      <c r="L40" s="705"/>
    </row>
    <row r="41" spans="1:12" s="236" customFormat="1" ht="25.5">
      <c r="A41" s="136">
        <v>7</v>
      </c>
      <c r="B41" s="616" t="s">
        <v>255</v>
      </c>
      <c r="C41" s="616" t="s">
        <v>56</v>
      </c>
      <c r="D41" s="694">
        <v>10996.07</v>
      </c>
      <c r="E41" s="694">
        <v>12234.57</v>
      </c>
      <c r="F41" s="665"/>
      <c r="G41" s="344"/>
      <c r="H41" s="344"/>
      <c r="J41" s="705"/>
      <c r="L41" s="705"/>
    </row>
    <row r="42" spans="1:12" s="236" customFormat="1" ht="25.5">
      <c r="A42" s="136">
        <v>8</v>
      </c>
      <c r="B42" s="616" t="s">
        <v>256</v>
      </c>
      <c r="C42" s="616" t="s">
        <v>57</v>
      </c>
      <c r="D42" s="104">
        <v>11000</v>
      </c>
      <c r="E42" s="104">
        <v>12280</v>
      </c>
      <c r="F42" s="665"/>
      <c r="G42" s="344"/>
      <c r="H42" s="344"/>
    </row>
    <row r="43" spans="1:12" s="236" customFormat="1" ht="25.5">
      <c r="A43" s="136">
        <v>9</v>
      </c>
      <c r="B43" s="616" t="s">
        <v>254</v>
      </c>
      <c r="C43" s="616" t="s">
        <v>58</v>
      </c>
      <c r="D43" s="104">
        <v>30</v>
      </c>
      <c r="E43" s="104">
        <v>28</v>
      </c>
      <c r="F43" s="665"/>
      <c r="G43" s="344"/>
      <c r="H43" s="344"/>
    </row>
    <row r="44" spans="1:12" ht="15">
      <c r="G44" s="344"/>
      <c r="H44" s="344"/>
    </row>
    <row r="45" spans="1:12">
      <c r="A45" s="836" t="s">
        <v>505</v>
      </c>
      <c r="B45" s="836"/>
      <c r="C45" s="621"/>
      <c r="D45" s="140"/>
    </row>
    <row r="46" spans="1:12" ht="62.25" customHeight="1">
      <c r="A46" s="193"/>
      <c r="B46" s="837" t="s">
        <v>995</v>
      </c>
      <c r="C46" s="838"/>
      <c r="D46" s="838"/>
      <c r="E46" s="838"/>
    </row>
    <row r="47" spans="1:12" ht="12.75" hidden="1" customHeight="1">
      <c r="D47" s="139"/>
    </row>
    <row r="48" spans="1:12">
      <c r="D48" s="139"/>
    </row>
    <row r="49" spans="1:5" ht="12.75" customHeight="1">
      <c r="A49" s="251" t="s">
        <v>373</v>
      </c>
      <c r="B49" s="251"/>
      <c r="C49" s="252"/>
      <c r="D49" s="252" t="s">
        <v>504</v>
      </c>
      <c r="E49" s="252"/>
    </row>
    <row r="50" spans="1:5">
      <c r="A50" s="175" t="s">
        <v>375</v>
      </c>
      <c r="B50" s="175"/>
      <c r="C50" s="253"/>
      <c r="D50" s="253" t="s">
        <v>376</v>
      </c>
      <c r="E50" s="252"/>
    </row>
    <row r="51" spans="1:5">
      <c r="A51" s="254"/>
      <c r="B51" s="254"/>
      <c r="C51" s="238"/>
      <c r="D51" s="256"/>
      <c r="E51" s="256"/>
    </row>
    <row r="52" spans="1:5">
      <c r="A52" s="254"/>
      <c r="B52" s="254"/>
      <c r="C52" s="238"/>
      <c r="D52" s="256"/>
      <c r="E52" s="256"/>
    </row>
    <row r="53" spans="1:5">
      <c r="A53" s="254"/>
      <c r="B53" s="254"/>
      <c r="C53" s="238"/>
      <c r="D53" s="256"/>
      <c r="E53" s="256"/>
    </row>
    <row r="54" spans="1:5">
      <c r="A54" s="254"/>
      <c r="B54" s="254"/>
      <c r="C54" s="238"/>
      <c r="D54" s="256"/>
      <c r="E54" s="256"/>
    </row>
    <row r="55" spans="1:5">
      <c r="A55" s="254"/>
      <c r="B55" s="254"/>
      <c r="C55" s="238"/>
      <c r="D55" s="256"/>
      <c r="E55" s="256"/>
    </row>
    <row r="56" spans="1:5">
      <c r="A56" s="254"/>
      <c r="B56" s="254"/>
      <c r="C56" s="238"/>
      <c r="D56" s="256"/>
      <c r="E56" s="256"/>
    </row>
    <row r="57" spans="1:5" ht="57.75" customHeight="1">
      <c r="A57" s="604"/>
      <c r="B57" s="604"/>
      <c r="C57" s="238"/>
      <c r="D57" s="605"/>
      <c r="E57" s="605"/>
    </row>
    <row r="58" spans="1:5">
      <c r="A58" s="171" t="s">
        <v>666</v>
      </c>
      <c r="B58" s="171"/>
      <c r="C58" s="238"/>
      <c r="D58" s="183" t="s">
        <v>1066</v>
      </c>
      <c r="E58" s="299"/>
    </row>
    <row r="59" spans="1:5">
      <c r="A59" s="181" t="s">
        <v>1085</v>
      </c>
      <c r="B59" s="181"/>
      <c r="C59" s="238"/>
      <c r="D59" s="829" t="s">
        <v>1068</v>
      </c>
      <c r="E59" s="829"/>
    </row>
    <row r="60" spans="1:5">
      <c r="A60" s="175" t="s">
        <v>663</v>
      </c>
      <c r="B60" s="175"/>
      <c r="C60" s="238"/>
      <c r="D60" s="830" t="s">
        <v>999</v>
      </c>
      <c r="E60" s="830"/>
    </row>
  </sheetData>
  <mergeCells count="14">
    <mergeCell ref="C7:E7"/>
    <mergeCell ref="C8:E8"/>
    <mergeCell ref="C9:E9"/>
    <mergeCell ref="A1:E1"/>
    <mergeCell ref="A2:E2"/>
    <mergeCell ref="A3:E3"/>
    <mergeCell ref="A4:E4"/>
    <mergeCell ref="C6:E6"/>
    <mergeCell ref="B5:D5"/>
    <mergeCell ref="D59:E59"/>
    <mergeCell ref="D60:E60"/>
    <mergeCell ref="C10:E10"/>
    <mergeCell ref="A45:B45"/>
    <mergeCell ref="B46:E46"/>
  </mergeCells>
  <printOptions horizontalCentered="1"/>
  <pageMargins left="0.35433070866141736" right="0.37795275590551181" top="0.59055118110236227" bottom="0.59055118110236227" header="0.47244094488188981" footer="0.39370078740157483"/>
  <pageSetup scale="70"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507</v>
      </c>
      <c r="G3" s="46" t="s">
        <v>532</v>
      </c>
      <c r="H3" s="46" t="s">
        <v>534</v>
      </c>
    </row>
    <row r="4" spans="1:8">
      <c r="A4" s="46" t="s">
        <v>110</v>
      </c>
      <c r="B4" s="45"/>
      <c r="C4" s="45"/>
      <c r="D4" s="45"/>
      <c r="E4" s="52" t="s">
        <v>536</v>
      </c>
      <c r="F4" s="45"/>
      <c r="G4" s="46" t="s">
        <v>258</v>
      </c>
      <c r="H4" s="46" t="s">
        <v>276</v>
      </c>
    </row>
    <row r="5" spans="1:8">
      <c r="A5" s="45"/>
      <c r="B5" s="45"/>
      <c r="C5" s="45"/>
      <c r="D5" s="45"/>
      <c r="E5" s="45"/>
      <c r="F5" s="45"/>
      <c r="G5" s="45"/>
      <c r="H5" s="46" t="s">
        <v>537</v>
      </c>
    </row>
    <row r="6" spans="1:8">
      <c r="A6" s="45"/>
      <c r="B6" s="45"/>
      <c r="C6" s="45"/>
      <c r="D6" s="45"/>
      <c r="E6" s="52" t="s">
        <v>111</v>
      </c>
      <c r="F6" s="45"/>
      <c r="G6" s="46" t="s">
        <v>526</v>
      </c>
      <c r="H6" s="45"/>
    </row>
    <row r="7" spans="1:8">
      <c r="A7" s="46" t="s">
        <v>112</v>
      </c>
      <c r="B7" s="46" t="s">
        <v>508</v>
      </c>
      <c r="C7" s="46" t="s">
        <v>509</v>
      </c>
      <c r="D7" s="46" t="s">
        <v>510</v>
      </c>
      <c r="E7" s="52" t="s">
        <v>113</v>
      </c>
      <c r="F7" s="45"/>
      <c r="G7" s="46" t="s">
        <v>535</v>
      </c>
      <c r="H7" s="46" t="s">
        <v>277</v>
      </c>
    </row>
    <row r="8" spans="1:8">
      <c r="A8" s="45"/>
      <c r="B8" s="46" t="s">
        <v>511</v>
      </c>
      <c r="C8" s="45"/>
      <c r="D8" s="46" t="s">
        <v>512</v>
      </c>
      <c r="E8" s="45"/>
      <c r="F8" s="45"/>
      <c r="G8" s="46" t="s">
        <v>513</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514</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528</v>
      </c>
      <c r="H52" s="50">
        <v>0</v>
      </c>
    </row>
    <row r="53" spans="1:8">
      <c r="A53" s="45"/>
      <c r="B53" s="45"/>
      <c r="C53" s="45"/>
      <c r="D53" s="45"/>
      <c r="E53" s="45"/>
      <c r="F53" s="45"/>
      <c r="G53" s="46" t="s">
        <v>529</v>
      </c>
      <c r="H53" s="48">
        <v>127291553809</v>
      </c>
    </row>
    <row r="54" spans="1:8">
      <c r="A54" s="45"/>
      <c r="B54" s="45"/>
      <c r="C54" s="45"/>
      <c r="D54" s="45"/>
      <c r="E54" s="45"/>
      <c r="F54" s="45"/>
      <c r="G54" s="46" t="s">
        <v>530</v>
      </c>
      <c r="H54" s="48">
        <v>127291553809</v>
      </c>
    </row>
    <row r="55" spans="1:8">
      <c r="A55" s="45"/>
      <c r="B55" s="45"/>
      <c r="C55" s="45"/>
      <c r="D55" s="45"/>
      <c r="E55" s="45"/>
      <c r="F55" s="45"/>
      <c r="G55" s="46" t="s">
        <v>531</v>
      </c>
      <c r="H55" s="48">
        <v>79645849949</v>
      </c>
    </row>
    <row r="56" spans="1:8">
      <c r="A56" s="45"/>
      <c r="B56" s="45"/>
      <c r="C56" s="45"/>
      <c r="D56" s="45"/>
      <c r="E56" s="45"/>
      <c r="F56" s="45"/>
      <c r="G56" s="46" t="s">
        <v>516</v>
      </c>
      <c r="H56" s="49">
        <v>-79645849949</v>
      </c>
    </row>
    <row r="57" spans="1:8">
      <c r="A57" s="45"/>
      <c r="B57" s="45"/>
      <c r="C57" s="45"/>
      <c r="D57" s="45"/>
      <c r="E57" s="45"/>
      <c r="F57" s="45"/>
      <c r="G57" s="46" t="s">
        <v>517</v>
      </c>
      <c r="H57" s="5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507</v>
      </c>
      <c r="G3" s="23" t="s">
        <v>518</v>
      </c>
      <c r="H3" s="23" t="s">
        <v>257</v>
      </c>
    </row>
    <row r="4" spans="1:9">
      <c r="A4" s="23" t="s">
        <v>110</v>
      </c>
      <c r="B4" s="22"/>
      <c r="C4" s="22"/>
      <c r="D4" s="22"/>
      <c r="E4" s="29" t="s">
        <v>519</v>
      </c>
      <c r="F4" s="22"/>
      <c r="G4" s="23" t="s">
        <v>520</v>
      </c>
      <c r="H4" s="23" t="s">
        <v>259</v>
      </c>
    </row>
    <row r="5" spans="1:9">
      <c r="A5" s="22"/>
      <c r="B5" s="22"/>
      <c r="C5" s="22"/>
      <c r="D5" s="22"/>
      <c r="E5" s="22"/>
      <c r="F5" s="22"/>
      <c r="G5" s="22"/>
      <c r="H5" s="23" t="s">
        <v>521</v>
      </c>
    </row>
    <row r="6" spans="1:9">
      <c r="A6" s="22"/>
      <c r="B6" s="22"/>
      <c r="C6" s="22"/>
      <c r="D6" s="22"/>
      <c r="E6" s="29" t="s">
        <v>111</v>
      </c>
      <c r="F6" s="22"/>
      <c r="G6" s="22"/>
      <c r="H6" s="22"/>
    </row>
    <row r="7" spans="1:9">
      <c r="A7" s="23" t="s">
        <v>112</v>
      </c>
      <c r="B7" s="23" t="s">
        <v>508</v>
      </c>
      <c r="C7" s="23" t="s">
        <v>509</v>
      </c>
      <c r="D7" s="23" t="s">
        <v>510</v>
      </c>
      <c r="E7" s="29" t="s">
        <v>113</v>
      </c>
      <c r="F7" s="22"/>
      <c r="G7" s="23" t="s">
        <v>522</v>
      </c>
      <c r="H7" s="23" t="s">
        <v>261</v>
      </c>
    </row>
    <row r="8" spans="1:9">
      <c r="A8" s="22"/>
      <c r="B8" s="23" t="s">
        <v>511</v>
      </c>
      <c r="C8" s="22"/>
      <c r="D8" s="23" t="s">
        <v>512</v>
      </c>
      <c r="E8" s="22"/>
      <c r="F8" s="22"/>
      <c r="G8" s="23" t="s">
        <v>513</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514</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507</v>
      </c>
      <c r="G60" s="23" t="s">
        <v>518</v>
      </c>
      <c r="H60" s="23" t="s">
        <v>515</v>
      </c>
      <c r="I60" s="1" t="e">
        <f>VLOOKUP(A60,#REF!,7,0)</f>
        <v>#REF!</v>
      </c>
    </row>
    <row r="61" spans="1:9">
      <c r="A61" s="23" t="s">
        <v>110</v>
      </c>
      <c r="B61" s="22"/>
      <c r="C61" s="22"/>
      <c r="D61" s="22"/>
      <c r="E61" s="29" t="s">
        <v>519</v>
      </c>
      <c r="F61" s="22"/>
      <c r="G61" s="23" t="s">
        <v>520</v>
      </c>
      <c r="H61" s="23" t="s">
        <v>259</v>
      </c>
      <c r="I61" s="1" t="e">
        <f>VLOOKUP(A61,#REF!,7,0)</f>
        <v>#REF!</v>
      </c>
    </row>
    <row r="62" spans="1:9">
      <c r="A62" s="22"/>
      <c r="B62" s="22"/>
      <c r="C62" s="22"/>
      <c r="D62" s="22"/>
      <c r="E62" s="22"/>
      <c r="F62" s="22"/>
      <c r="G62" s="22"/>
      <c r="H62" s="23" t="s">
        <v>521</v>
      </c>
      <c r="I62" s="1" t="e">
        <f>VLOOKUP(A62,#REF!,7,0)</f>
        <v>#REF!</v>
      </c>
    </row>
    <row r="63" spans="1:9">
      <c r="A63" s="22"/>
      <c r="B63" s="22"/>
      <c r="C63" s="22"/>
      <c r="D63" s="22"/>
      <c r="E63" s="29" t="s">
        <v>111</v>
      </c>
      <c r="F63" s="22"/>
      <c r="G63" s="22"/>
      <c r="H63" s="22"/>
      <c r="I63" s="1" t="e">
        <f>VLOOKUP(A63,#REF!,7,0)</f>
        <v>#REF!</v>
      </c>
    </row>
    <row r="64" spans="1:9">
      <c r="A64" s="23" t="s">
        <v>112</v>
      </c>
      <c r="B64" s="23" t="s">
        <v>508</v>
      </c>
      <c r="C64" s="23" t="s">
        <v>509</v>
      </c>
      <c r="D64" s="23" t="s">
        <v>510</v>
      </c>
      <c r="E64" s="29" t="s">
        <v>113</v>
      </c>
      <c r="F64" s="22"/>
      <c r="G64" s="23" t="s">
        <v>522</v>
      </c>
      <c r="H64" s="23" t="s">
        <v>261</v>
      </c>
      <c r="I64" s="1" t="e">
        <f>VLOOKUP(A64,#REF!,7,0)</f>
        <v>#REF!</v>
      </c>
    </row>
    <row r="65" spans="1:9">
      <c r="A65" s="18"/>
      <c r="B65" s="23" t="s">
        <v>511</v>
      </c>
      <c r="C65" s="22"/>
      <c r="D65" s="23" t="s">
        <v>512</v>
      </c>
      <c r="E65" s="22"/>
      <c r="F65" s="22"/>
      <c r="G65" s="23" t="s">
        <v>513</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516</v>
      </c>
      <c r="H68" s="20">
        <v>-90551696130</v>
      </c>
      <c r="I68" s="1" t="e">
        <f>VLOOKUP(A68,#REF!,7,0)</f>
        <v>#REF!</v>
      </c>
    </row>
    <row r="69" spans="1:9">
      <c r="A69" s="17"/>
      <c r="B69" s="17"/>
      <c r="C69" s="17"/>
      <c r="D69" s="17"/>
      <c r="E69" s="17"/>
      <c r="F69" s="17"/>
      <c r="G69" s="18" t="s">
        <v>517</v>
      </c>
      <c r="H69" s="21">
        <v>0</v>
      </c>
      <c r="I69" s="1" t="e">
        <f>VLOOKUP(A69,#REF!,7,0)</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507</v>
      </c>
      <c r="H3" s="38" t="s">
        <v>532</v>
      </c>
      <c r="I3" s="37"/>
      <c r="J3" s="37"/>
      <c r="K3" s="37"/>
      <c r="L3" s="37"/>
      <c r="M3" s="37"/>
      <c r="N3" s="37"/>
      <c r="O3" s="37"/>
      <c r="P3" s="37"/>
      <c r="Q3" s="37"/>
      <c r="R3" s="37"/>
      <c r="S3" s="37"/>
      <c r="T3" s="38" t="s">
        <v>518</v>
      </c>
      <c r="U3" s="37"/>
      <c r="V3" s="38"/>
      <c r="W3" s="39"/>
      <c r="X3" s="37"/>
      <c r="Y3" s="37"/>
      <c r="Z3" s="37"/>
      <c r="AA3" s="37"/>
      <c r="AB3" s="37"/>
      <c r="AC3" s="37"/>
      <c r="AD3" s="37"/>
      <c r="AE3" s="30"/>
      <c r="AF3" s="30"/>
    </row>
    <row r="4" spans="1:32">
      <c r="A4" s="38" t="s">
        <v>110</v>
      </c>
      <c r="B4" s="37"/>
      <c r="C4" s="37"/>
      <c r="D4" s="37"/>
      <c r="E4" s="44" t="s">
        <v>524</v>
      </c>
      <c r="F4" s="38" t="s">
        <v>525</v>
      </c>
      <c r="G4" s="37"/>
      <c r="H4" s="38" t="s">
        <v>258</v>
      </c>
      <c r="I4" s="37"/>
      <c r="J4" s="37"/>
      <c r="K4" s="37"/>
      <c r="L4" s="37"/>
      <c r="M4" s="37"/>
      <c r="N4" s="37"/>
      <c r="O4" s="37"/>
      <c r="P4" s="37"/>
      <c r="Q4" s="37"/>
      <c r="R4" s="37"/>
      <c r="S4" s="37"/>
      <c r="T4" s="38" t="s">
        <v>520</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533</v>
      </c>
      <c r="U5" s="37"/>
      <c r="V5" s="37"/>
      <c r="W5" s="37"/>
      <c r="X5" s="37"/>
      <c r="Y5" s="37"/>
      <c r="Z5" s="37"/>
      <c r="AA5" s="37"/>
      <c r="AB5" s="37"/>
      <c r="AC5" s="37"/>
      <c r="AD5" s="37"/>
      <c r="AE5" s="30"/>
      <c r="AF5" s="30"/>
    </row>
    <row r="6" spans="1:32">
      <c r="A6" s="37"/>
      <c r="B6" s="37"/>
      <c r="C6" s="37"/>
      <c r="D6" s="37"/>
      <c r="E6" s="37"/>
      <c r="F6" s="38" t="s">
        <v>111</v>
      </c>
      <c r="G6" s="37"/>
      <c r="H6" s="38" t="s">
        <v>526</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508</v>
      </c>
      <c r="C7" s="38" t="s">
        <v>509</v>
      </c>
      <c r="D7" s="38" t="s">
        <v>510</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527</v>
      </c>
      <c r="U7" s="38" t="s">
        <v>260</v>
      </c>
      <c r="V7" s="38"/>
      <c r="W7" s="38"/>
      <c r="X7" s="38"/>
      <c r="Y7" s="38"/>
      <c r="Z7" s="38"/>
      <c r="AA7" s="38"/>
      <c r="AB7" s="38"/>
      <c r="AC7" s="38"/>
      <c r="AD7" s="38" t="s">
        <v>260</v>
      </c>
      <c r="AE7" s="31"/>
      <c r="AF7" s="31"/>
    </row>
    <row r="8" spans="1:32">
      <c r="A8" s="37"/>
      <c r="B8" s="38" t="s">
        <v>511</v>
      </c>
      <c r="C8" s="37"/>
      <c r="D8" s="38" t="s">
        <v>512</v>
      </c>
      <c r="E8" s="37"/>
      <c r="F8" s="37"/>
      <c r="G8" s="37"/>
      <c r="H8" s="37"/>
      <c r="I8" s="37"/>
      <c r="J8" s="37"/>
      <c r="K8" s="37"/>
      <c r="L8" s="37"/>
      <c r="M8" s="37"/>
      <c r="N8" s="37"/>
      <c r="O8" s="37"/>
      <c r="P8" s="37"/>
      <c r="Q8" s="38" t="s">
        <v>513</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514</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528</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529</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530</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507</v>
      </c>
      <c r="H61" s="38" t="s">
        <v>532</v>
      </c>
      <c r="I61" s="37"/>
      <c r="J61" s="37"/>
      <c r="K61" s="37"/>
      <c r="L61" s="37"/>
      <c r="M61" s="1">
        <v>37005345</v>
      </c>
      <c r="N61" s="37"/>
      <c r="O61" s="37"/>
      <c r="P61" s="37"/>
      <c r="Q61" s="37"/>
      <c r="R61" s="37"/>
      <c r="S61" s="37"/>
      <c r="T61" s="38" t="s">
        <v>518</v>
      </c>
      <c r="U61" s="37"/>
      <c r="V61" s="38"/>
      <c r="W61" s="39"/>
      <c r="X61" s="37"/>
      <c r="Y61" s="37"/>
      <c r="Z61" s="37"/>
      <c r="AA61" s="37"/>
      <c r="AB61" s="37"/>
      <c r="AC61" s="37"/>
      <c r="AD61" s="37"/>
    </row>
    <row r="62" spans="1:30">
      <c r="A62" s="38" t="s">
        <v>110</v>
      </c>
      <c r="B62" s="37"/>
      <c r="C62" s="37"/>
      <c r="D62" s="37"/>
      <c r="E62" s="44" t="s">
        <v>524</v>
      </c>
      <c r="F62" s="38" t="s">
        <v>525</v>
      </c>
      <c r="G62" s="37"/>
      <c r="H62" s="38" t="s">
        <v>258</v>
      </c>
      <c r="I62" s="37"/>
      <c r="J62" s="37"/>
      <c r="K62" s="37"/>
      <c r="L62" s="37"/>
      <c r="M62" s="1">
        <v>15000000</v>
      </c>
      <c r="N62" s="37"/>
      <c r="O62" s="37"/>
      <c r="P62" s="37"/>
      <c r="Q62" s="37"/>
      <c r="R62" s="37"/>
      <c r="S62" s="37"/>
      <c r="T62" s="38" t="s">
        <v>520</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533</v>
      </c>
      <c r="U63" s="37"/>
      <c r="V63" s="37"/>
      <c r="W63" s="37"/>
      <c r="X63" s="37"/>
      <c r="Y63" s="37"/>
      <c r="Z63" s="37"/>
      <c r="AA63" s="37"/>
      <c r="AB63" s="37"/>
      <c r="AC63" s="37"/>
      <c r="AD63" s="37"/>
    </row>
    <row r="64" spans="1:30">
      <c r="A64" s="37"/>
      <c r="B64" s="37"/>
      <c r="C64" s="37"/>
      <c r="D64" s="37"/>
      <c r="E64" s="37"/>
      <c r="F64" s="38" t="s">
        <v>111</v>
      </c>
      <c r="G64" s="37"/>
      <c r="H64" s="38" t="s">
        <v>526</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508</v>
      </c>
      <c r="C65" s="38" t="s">
        <v>509</v>
      </c>
      <c r="D65" s="38" t="s">
        <v>510</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527</v>
      </c>
      <c r="U65" s="38" t="s">
        <v>260</v>
      </c>
      <c r="V65" s="38"/>
      <c r="W65" s="38"/>
      <c r="X65" s="38"/>
      <c r="Y65" s="38"/>
      <c r="Z65" s="38"/>
      <c r="AA65" s="38"/>
      <c r="AB65" s="38"/>
      <c r="AC65" s="38"/>
      <c r="AD65" s="38" t="s">
        <v>260</v>
      </c>
      <c r="AE65" s="30"/>
      <c r="AF65" s="30"/>
    </row>
    <row r="66" spans="1:32">
      <c r="A66" s="37"/>
      <c r="B66" s="38" t="s">
        <v>511</v>
      </c>
      <c r="C66" s="37"/>
      <c r="D66" s="38" t="s">
        <v>512</v>
      </c>
      <c r="E66" s="37"/>
      <c r="F66" s="37"/>
      <c r="G66" s="37"/>
      <c r="H66" s="37"/>
      <c r="I66" s="37"/>
      <c r="J66" s="37"/>
      <c r="K66" s="37"/>
      <c r="L66" s="37"/>
      <c r="M66" s="1">
        <v>8866160</v>
      </c>
      <c r="N66" s="37"/>
      <c r="O66" s="37"/>
      <c r="P66" s="37"/>
      <c r="Q66" s="38" t="s">
        <v>513</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531</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516</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517</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550</v>
      </c>
      <c r="G50" s="63"/>
      <c r="H50" s="63"/>
      <c r="I50" s="63"/>
    </row>
    <row r="51" spans="1:9">
      <c r="A51" s="64" t="s">
        <v>551</v>
      </c>
      <c r="B51" s="63"/>
      <c r="C51" s="64" t="s">
        <v>567</v>
      </c>
      <c r="D51" s="63"/>
      <c r="E51" s="63"/>
      <c r="F51" s="63"/>
      <c r="G51" s="63"/>
      <c r="H51" s="63"/>
      <c r="I51" s="64" t="s">
        <v>552</v>
      </c>
    </row>
    <row r="52" spans="1:9">
      <c r="A52" s="64" t="s">
        <v>553</v>
      </c>
      <c r="B52" s="63"/>
      <c r="C52" s="64" t="s">
        <v>568</v>
      </c>
      <c r="D52" s="63"/>
      <c r="E52" s="71" t="s">
        <v>554</v>
      </c>
      <c r="F52" s="65" t="s">
        <v>532</v>
      </c>
      <c r="G52" s="63"/>
      <c r="H52" s="64" t="s">
        <v>569</v>
      </c>
      <c r="I52" s="63"/>
    </row>
    <row r="53" spans="1:9">
      <c r="A53" s="63"/>
      <c r="B53" s="63"/>
      <c r="C53" s="63"/>
      <c r="D53" s="63"/>
      <c r="E53" s="71" t="s">
        <v>570</v>
      </c>
      <c r="F53" s="63"/>
      <c r="G53" s="63"/>
      <c r="H53" s="63"/>
      <c r="I53" s="63"/>
    </row>
    <row r="54" spans="1:9">
      <c r="A54" s="64" t="s">
        <v>555</v>
      </c>
      <c r="B54" s="64" t="s">
        <v>556</v>
      </c>
      <c r="C54" s="63"/>
      <c r="D54" s="64" t="s">
        <v>557</v>
      </c>
      <c r="E54" s="72" t="s">
        <v>113</v>
      </c>
      <c r="F54" s="64" t="s">
        <v>558</v>
      </c>
      <c r="G54" s="64" t="s">
        <v>559</v>
      </c>
      <c r="H54" s="64" t="s">
        <v>560</v>
      </c>
      <c r="I54" s="64" t="s">
        <v>561</v>
      </c>
    </row>
    <row r="55" spans="1:9">
      <c r="A55" s="64" t="s">
        <v>562</v>
      </c>
      <c r="B55" s="63"/>
      <c r="C55" s="64" t="s">
        <v>565</v>
      </c>
      <c r="D55" s="63"/>
      <c r="E55" s="63"/>
      <c r="F55" s="63"/>
      <c r="G55" s="63"/>
      <c r="H55" s="63"/>
      <c r="I55" s="63"/>
    </row>
    <row r="56" spans="1:9">
      <c r="A56" s="64" t="s">
        <v>571</v>
      </c>
      <c r="B56" s="64" t="s">
        <v>572</v>
      </c>
      <c r="C56" s="66">
        <v>211</v>
      </c>
      <c r="D56" s="66">
        <v>44496</v>
      </c>
      <c r="E56" s="72" t="s">
        <v>590</v>
      </c>
      <c r="F56" s="67">
        <v>30300</v>
      </c>
      <c r="G56" s="68">
        <v>369244286</v>
      </c>
      <c r="H56" s="68">
        <v>484800000</v>
      </c>
      <c r="I56" s="68">
        <v>115555714</v>
      </c>
    </row>
    <row r="57" spans="1:9">
      <c r="A57" s="64" t="s">
        <v>571</v>
      </c>
      <c r="B57" s="64" t="s">
        <v>572</v>
      </c>
      <c r="C57" s="66">
        <v>212</v>
      </c>
      <c r="D57" s="66">
        <v>42116</v>
      </c>
      <c r="E57" s="72" t="s">
        <v>587</v>
      </c>
      <c r="F57" s="67">
        <v>20200</v>
      </c>
      <c r="G57" s="68">
        <v>597854262</v>
      </c>
      <c r="H57" s="68">
        <v>747800000</v>
      </c>
      <c r="I57" s="68">
        <v>149945738</v>
      </c>
    </row>
    <row r="58" spans="1:9">
      <c r="A58" s="64" t="s">
        <v>571</v>
      </c>
      <c r="B58" s="64" t="s">
        <v>572</v>
      </c>
      <c r="C58" s="66">
        <v>213</v>
      </c>
      <c r="D58" s="66">
        <v>17389</v>
      </c>
      <c r="E58" s="72" t="s">
        <v>582</v>
      </c>
      <c r="F58" s="67">
        <v>10100</v>
      </c>
      <c r="G58" s="68">
        <v>471935907</v>
      </c>
      <c r="H58" s="68">
        <v>616460000</v>
      </c>
      <c r="I58" s="68">
        <v>144524093</v>
      </c>
    </row>
    <row r="59" spans="1:9">
      <c r="A59" s="64" t="s">
        <v>571</v>
      </c>
      <c r="B59" s="64" t="s">
        <v>572</v>
      </c>
      <c r="C59" s="66">
        <v>214</v>
      </c>
      <c r="D59" s="66">
        <v>7521</v>
      </c>
      <c r="E59" s="72" t="s">
        <v>585</v>
      </c>
      <c r="F59" s="67">
        <v>40400</v>
      </c>
      <c r="G59" s="68">
        <v>354422221</v>
      </c>
      <c r="H59" s="68">
        <v>319160000</v>
      </c>
      <c r="I59" s="68">
        <v>-35262221</v>
      </c>
    </row>
    <row r="60" spans="1:9">
      <c r="A60" s="64" t="s">
        <v>571</v>
      </c>
      <c r="B60" s="64" t="s">
        <v>572</v>
      </c>
      <c r="C60" s="66">
        <v>215</v>
      </c>
      <c r="D60" s="66">
        <v>38121</v>
      </c>
      <c r="E60" s="72" t="s">
        <v>594</v>
      </c>
      <c r="F60" s="67">
        <v>20200</v>
      </c>
      <c r="G60" s="68">
        <v>295880000</v>
      </c>
      <c r="H60" s="68">
        <v>300180000</v>
      </c>
      <c r="I60" s="68">
        <v>4300000</v>
      </c>
    </row>
    <row r="61" spans="1:9">
      <c r="A61" s="64" t="s">
        <v>571</v>
      </c>
      <c r="B61" s="64" t="s">
        <v>572</v>
      </c>
      <c r="C61" s="66">
        <v>216</v>
      </c>
      <c r="D61" s="66">
        <v>15690</v>
      </c>
      <c r="E61" s="72" t="s">
        <v>586</v>
      </c>
      <c r="F61" s="67">
        <v>70700</v>
      </c>
      <c r="G61" s="68">
        <v>781903238</v>
      </c>
      <c r="H61" s="68">
        <v>487830000</v>
      </c>
      <c r="I61" s="68">
        <v>-294073238</v>
      </c>
    </row>
    <row r="62" spans="1:9">
      <c r="A62" s="64" t="s">
        <v>571</v>
      </c>
      <c r="B62" s="64" t="s">
        <v>572</v>
      </c>
      <c r="C62" s="66">
        <v>217</v>
      </c>
      <c r="D62" s="66">
        <v>42115</v>
      </c>
      <c r="E62" s="72" t="s">
        <v>589</v>
      </c>
      <c r="F62" s="67">
        <v>40400</v>
      </c>
      <c r="G62" s="68">
        <v>434854326</v>
      </c>
      <c r="H62" s="68">
        <v>173720000</v>
      </c>
      <c r="I62" s="68">
        <v>-261134326</v>
      </c>
    </row>
    <row r="63" spans="1:9">
      <c r="A63" s="64" t="s">
        <v>571</v>
      </c>
      <c r="B63" s="64" t="s">
        <v>572</v>
      </c>
      <c r="C63" s="66">
        <v>218</v>
      </c>
      <c r="D63" s="66">
        <v>42127</v>
      </c>
      <c r="E63" s="72" t="s">
        <v>595</v>
      </c>
      <c r="F63" s="67">
        <v>30300</v>
      </c>
      <c r="G63" s="68">
        <v>376030649</v>
      </c>
      <c r="H63" s="68">
        <v>354510000</v>
      </c>
      <c r="I63" s="68">
        <v>-21520649</v>
      </c>
    </row>
    <row r="64" spans="1:9">
      <c r="A64" s="64" t="s">
        <v>571</v>
      </c>
      <c r="B64" s="64" t="s">
        <v>572</v>
      </c>
      <c r="C64" s="66">
        <v>219</v>
      </c>
      <c r="D64" s="66">
        <v>42120</v>
      </c>
      <c r="E64" s="72" t="s">
        <v>592</v>
      </c>
      <c r="F64" s="67">
        <v>20200</v>
      </c>
      <c r="G64" s="68">
        <v>234190261</v>
      </c>
      <c r="H64" s="68">
        <v>143420000</v>
      </c>
      <c r="I64" s="68">
        <v>-90770261</v>
      </c>
    </row>
    <row r="65" spans="1:9">
      <c r="A65" s="64" t="s">
        <v>571</v>
      </c>
      <c r="B65" s="64" t="s">
        <v>572</v>
      </c>
      <c r="C65" s="66">
        <v>220</v>
      </c>
      <c r="D65" s="66">
        <v>15691</v>
      </c>
      <c r="E65" s="72" t="s">
        <v>583</v>
      </c>
      <c r="F65" s="67">
        <v>70700</v>
      </c>
      <c r="G65" s="68">
        <v>988509553</v>
      </c>
      <c r="H65" s="68">
        <v>956290000</v>
      </c>
      <c r="I65" s="68">
        <v>-32219553</v>
      </c>
    </row>
    <row r="66" spans="1:9">
      <c r="A66" s="64" t="s">
        <v>578</v>
      </c>
      <c r="B66" s="64" t="s">
        <v>572</v>
      </c>
      <c r="C66" s="66">
        <v>226</v>
      </c>
      <c r="D66" s="66">
        <v>46186</v>
      </c>
      <c r="E66" s="72" t="s">
        <v>601</v>
      </c>
      <c r="F66" s="67">
        <v>40400</v>
      </c>
      <c r="G66" s="68">
        <v>587750000</v>
      </c>
      <c r="H66" s="68">
        <v>496380000</v>
      </c>
      <c r="I66" s="68">
        <v>-91370000</v>
      </c>
    </row>
    <row r="67" spans="1:9">
      <c r="A67" s="64" t="s">
        <v>578</v>
      </c>
      <c r="B67" s="64" t="s">
        <v>572</v>
      </c>
      <c r="C67" s="66">
        <v>227</v>
      </c>
      <c r="D67" s="66">
        <v>46185</v>
      </c>
      <c r="E67" s="72" t="s">
        <v>602</v>
      </c>
      <c r="F67" s="67">
        <v>40400</v>
      </c>
      <c r="G67" s="68">
        <v>584080000</v>
      </c>
      <c r="H67" s="68">
        <v>532390000</v>
      </c>
      <c r="I67" s="68">
        <v>-51690000</v>
      </c>
    </row>
    <row r="68" spans="1:9">
      <c r="A68" s="64" t="s">
        <v>580</v>
      </c>
      <c r="B68" s="64" t="s">
        <v>572</v>
      </c>
      <c r="C68" s="66">
        <v>260</v>
      </c>
      <c r="D68" s="66">
        <v>11899</v>
      </c>
      <c r="E68" s="72" t="s">
        <v>581</v>
      </c>
      <c r="F68" s="67">
        <v>57600</v>
      </c>
      <c r="G68" s="68">
        <v>931371665</v>
      </c>
      <c r="H68" s="68">
        <v>1157760000</v>
      </c>
      <c r="I68" s="68">
        <v>226388335</v>
      </c>
    </row>
    <row r="69" spans="1:9">
      <c r="A69" s="64" t="s">
        <v>580</v>
      </c>
      <c r="B69" s="64" t="s">
        <v>572</v>
      </c>
      <c r="C69" s="66">
        <v>261</v>
      </c>
      <c r="D69" s="66">
        <v>12725</v>
      </c>
      <c r="E69" s="72" t="s">
        <v>574</v>
      </c>
      <c r="F69" s="67">
        <v>54000</v>
      </c>
      <c r="G69" s="68">
        <v>1768013258</v>
      </c>
      <c r="H69" s="68">
        <v>1096200000</v>
      </c>
      <c r="I69" s="68">
        <v>-671813258</v>
      </c>
    </row>
    <row r="70" spans="1:9">
      <c r="A70" s="64" t="s">
        <v>580</v>
      </c>
      <c r="B70" s="64" t="s">
        <v>572</v>
      </c>
      <c r="C70" s="66">
        <v>262</v>
      </c>
      <c r="D70" s="66">
        <v>42128</v>
      </c>
      <c r="E70" s="72" t="s">
        <v>576</v>
      </c>
      <c r="F70" s="67">
        <v>174600</v>
      </c>
      <c r="G70" s="68">
        <v>1384317965</v>
      </c>
      <c r="H70" s="68">
        <v>1169820000</v>
      </c>
      <c r="I70" s="68">
        <v>-214497965</v>
      </c>
    </row>
    <row r="71" spans="1:9">
      <c r="A71" s="64" t="s">
        <v>580</v>
      </c>
      <c r="B71" s="64" t="s">
        <v>572</v>
      </c>
      <c r="C71" s="66">
        <v>263</v>
      </c>
      <c r="D71" s="66">
        <v>17389</v>
      </c>
      <c r="E71" s="72" t="s">
        <v>582</v>
      </c>
      <c r="F71" s="67">
        <v>4500</v>
      </c>
      <c r="G71" s="68">
        <v>216965778</v>
      </c>
      <c r="H71" s="68">
        <v>292050000</v>
      </c>
      <c r="I71" s="68">
        <v>75084222</v>
      </c>
    </row>
    <row r="72" spans="1:9">
      <c r="A72" s="64" t="s">
        <v>580</v>
      </c>
      <c r="B72" s="64" t="s">
        <v>572</v>
      </c>
      <c r="C72" s="66">
        <v>264</v>
      </c>
      <c r="D72" s="66">
        <v>15691</v>
      </c>
      <c r="E72" s="72" t="s">
        <v>583</v>
      </c>
      <c r="F72" s="67">
        <v>25200</v>
      </c>
      <c r="G72" s="68">
        <v>350728218</v>
      </c>
      <c r="H72" s="68">
        <v>332640000</v>
      </c>
      <c r="I72" s="68">
        <v>-18088218</v>
      </c>
    </row>
    <row r="73" spans="1:9">
      <c r="A73" s="64" t="s">
        <v>580</v>
      </c>
      <c r="B73" s="64" t="s">
        <v>572</v>
      </c>
      <c r="C73" s="66">
        <v>265</v>
      </c>
      <c r="D73" s="66">
        <v>18581</v>
      </c>
      <c r="E73" s="72" t="s">
        <v>584</v>
      </c>
      <c r="F73" s="67">
        <v>11700</v>
      </c>
      <c r="G73" s="68">
        <v>333081770</v>
      </c>
      <c r="H73" s="68">
        <v>307710000</v>
      </c>
      <c r="I73" s="68">
        <v>-25371770</v>
      </c>
    </row>
    <row r="74" spans="1:9">
      <c r="A74" s="64" t="s">
        <v>580</v>
      </c>
      <c r="B74" s="64" t="s">
        <v>572</v>
      </c>
      <c r="C74" s="66">
        <v>266</v>
      </c>
      <c r="D74" s="66">
        <v>15497</v>
      </c>
      <c r="E74" s="72" t="s">
        <v>579</v>
      </c>
      <c r="F74" s="67">
        <v>27900</v>
      </c>
      <c r="G74" s="68">
        <v>367522847</v>
      </c>
      <c r="H74" s="68">
        <v>340380000</v>
      </c>
      <c r="I74" s="68">
        <v>-27142847</v>
      </c>
    </row>
    <row r="75" spans="1:9">
      <c r="A75" s="64" t="s">
        <v>580</v>
      </c>
      <c r="B75" s="64" t="s">
        <v>572</v>
      </c>
      <c r="C75" s="66">
        <v>267</v>
      </c>
      <c r="D75" s="66">
        <v>7521</v>
      </c>
      <c r="E75" s="72" t="s">
        <v>585</v>
      </c>
      <c r="F75" s="67">
        <v>35100</v>
      </c>
      <c r="G75" s="68">
        <v>307142576</v>
      </c>
      <c r="H75" s="68">
        <v>298350000</v>
      </c>
      <c r="I75" s="68">
        <v>-8792576</v>
      </c>
    </row>
    <row r="76" spans="1:9">
      <c r="A76" s="64" t="s">
        <v>580</v>
      </c>
      <c r="B76" s="64" t="s">
        <v>572</v>
      </c>
      <c r="C76" s="66">
        <v>268</v>
      </c>
      <c r="D76" s="66">
        <v>15690</v>
      </c>
      <c r="E76" s="72" t="s">
        <v>586</v>
      </c>
      <c r="F76" s="67">
        <v>39600</v>
      </c>
      <c r="G76" s="68">
        <v>424477665</v>
      </c>
      <c r="H76" s="68">
        <v>273240000</v>
      </c>
      <c r="I76" s="68">
        <v>-151237665</v>
      </c>
    </row>
    <row r="77" spans="1:9">
      <c r="A77" s="64" t="s">
        <v>580</v>
      </c>
      <c r="B77" s="64" t="s">
        <v>572</v>
      </c>
      <c r="C77" s="66">
        <v>269</v>
      </c>
      <c r="D77" s="66">
        <v>42113</v>
      </c>
      <c r="E77" s="72" t="s">
        <v>575</v>
      </c>
      <c r="F77" s="67">
        <v>20700</v>
      </c>
      <c r="G77" s="68">
        <v>260548977</v>
      </c>
      <c r="H77" s="68">
        <v>235980000</v>
      </c>
      <c r="I77" s="68">
        <v>-24568977</v>
      </c>
    </row>
    <row r="78" spans="1:9">
      <c r="A78" s="64" t="s">
        <v>580</v>
      </c>
      <c r="B78" s="64" t="s">
        <v>572</v>
      </c>
      <c r="C78" s="66">
        <v>270</v>
      </c>
      <c r="D78" s="66">
        <v>42116</v>
      </c>
      <c r="E78" s="72" t="s">
        <v>587</v>
      </c>
      <c r="F78" s="67">
        <v>4500</v>
      </c>
      <c r="G78" s="68">
        <v>136096513</v>
      </c>
      <c r="H78" s="68">
        <v>168750000</v>
      </c>
      <c r="I78" s="68">
        <v>32653487</v>
      </c>
    </row>
    <row r="79" spans="1:9">
      <c r="A79" s="64" t="s">
        <v>580</v>
      </c>
      <c r="B79" s="64" t="s">
        <v>572</v>
      </c>
      <c r="C79" s="66">
        <v>271</v>
      </c>
      <c r="D79" s="66">
        <v>35952</v>
      </c>
      <c r="E79" s="72" t="s">
        <v>588</v>
      </c>
      <c r="F79" s="67">
        <v>6300</v>
      </c>
      <c r="G79" s="68">
        <v>203014859</v>
      </c>
      <c r="H79" s="68">
        <v>197820000</v>
      </c>
      <c r="I79" s="68">
        <v>-5194859</v>
      </c>
    </row>
    <row r="80" spans="1:9">
      <c r="A80" s="64" t="s">
        <v>580</v>
      </c>
      <c r="B80" s="64" t="s">
        <v>572</v>
      </c>
      <c r="C80" s="66">
        <v>272</v>
      </c>
      <c r="D80" s="66">
        <v>42115</v>
      </c>
      <c r="E80" s="72" t="s">
        <v>589</v>
      </c>
      <c r="F80" s="67">
        <v>43200</v>
      </c>
      <c r="G80" s="68">
        <v>443911945</v>
      </c>
      <c r="H80" s="68">
        <v>207360000</v>
      </c>
      <c r="I80" s="68">
        <v>-236551945</v>
      </c>
    </row>
    <row r="81" spans="1:9">
      <c r="A81" s="64" t="s">
        <v>580</v>
      </c>
      <c r="B81" s="64" t="s">
        <v>572</v>
      </c>
      <c r="C81" s="66">
        <v>273</v>
      </c>
      <c r="D81" s="66">
        <v>44496</v>
      </c>
      <c r="E81" s="72" t="s">
        <v>590</v>
      </c>
      <c r="F81" s="67">
        <v>9900</v>
      </c>
      <c r="G81" s="68">
        <v>122518286</v>
      </c>
      <c r="H81" s="68">
        <v>143550000</v>
      </c>
      <c r="I81" s="68">
        <v>21031714</v>
      </c>
    </row>
    <row r="82" spans="1:9">
      <c r="A82" s="64" t="s">
        <v>580</v>
      </c>
      <c r="B82" s="64" t="s">
        <v>572</v>
      </c>
      <c r="C82" s="66">
        <v>274</v>
      </c>
      <c r="D82" s="66">
        <v>15687</v>
      </c>
      <c r="E82" s="72" t="s">
        <v>591</v>
      </c>
      <c r="F82" s="67">
        <v>7200</v>
      </c>
      <c r="G82" s="68">
        <v>239110030</v>
      </c>
      <c r="H82" s="68">
        <v>129600000</v>
      </c>
      <c r="I82" s="68">
        <v>-109510030</v>
      </c>
    </row>
    <row r="83" spans="1:9">
      <c r="A83" s="64" t="s">
        <v>580</v>
      </c>
      <c r="B83" s="64" t="s">
        <v>572</v>
      </c>
      <c r="C83" s="66">
        <v>275</v>
      </c>
      <c r="D83" s="66">
        <v>42120</v>
      </c>
      <c r="E83" s="72" t="s">
        <v>592</v>
      </c>
      <c r="F83" s="67">
        <v>21600</v>
      </c>
      <c r="G83" s="68">
        <v>243010075</v>
      </c>
      <c r="H83" s="68">
        <v>159840000</v>
      </c>
      <c r="I83" s="68">
        <v>-83170075</v>
      </c>
    </row>
    <row r="84" spans="1:9">
      <c r="A84" s="64" t="s">
        <v>580</v>
      </c>
      <c r="B84" s="64" t="s">
        <v>572</v>
      </c>
      <c r="C84" s="66">
        <v>276</v>
      </c>
      <c r="D84" s="66">
        <v>15688</v>
      </c>
      <c r="E84" s="72" t="s">
        <v>593</v>
      </c>
      <c r="F84" s="67">
        <v>7200</v>
      </c>
      <c r="G84" s="68">
        <v>190052762</v>
      </c>
      <c r="H84" s="68">
        <v>141840000</v>
      </c>
      <c r="I84" s="68">
        <v>-48212762</v>
      </c>
    </row>
    <row r="85" spans="1:9">
      <c r="A85" s="64" t="s">
        <v>580</v>
      </c>
      <c r="B85" s="64" t="s">
        <v>572</v>
      </c>
      <c r="C85" s="66">
        <v>277</v>
      </c>
      <c r="D85" s="66">
        <v>38121</v>
      </c>
      <c r="E85" s="72" t="s">
        <v>594</v>
      </c>
      <c r="F85" s="67">
        <v>6300</v>
      </c>
      <c r="G85" s="68">
        <v>92203364</v>
      </c>
      <c r="H85" s="68">
        <v>91350000</v>
      </c>
      <c r="I85" s="68">
        <v>-853364</v>
      </c>
    </row>
    <row r="86" spans="1:9">
      <c r="A86" s="64" t="s">
        <v>580</v>
      </c>
      <c r="B86" s="64" t="s">
        <v>603</v>
      </c>
      <c r="C86" s="63"/>
      <c r="D86" s="66">
        <v>42127</v>
      </c>
      <c r="E86" s="72" t="s">
        <v>595</v>
      </c>
      <c r="F86" s="67">
        <v>9000</v>
      </c>
      <c r="G86" s="68">
        <v>110217946</v>
      </c>
      <c r="H86" s="68">
        <v>94500000</v>
      </c>
      <c r="I86" s="68">
        <v>-15717946</v>
      </c>
    </row>
    <row r="87" spans="1:9">
      <c r="A87" s="64" t="s">
        <v>580</v>
      </c>
      <c r="B87" s="64" t="s">
        <v>604</v>
      </c>
      <c r="C87" s="63"/>
      <c r="D87" s="66">
        <v>16732</v>
      </c>
      <c r="E87" s="72" t="s">
        <v>596</v>
      </c>
      <c r="F87" s="67">
        <v>8100</v>
      </c>
      <c r="G87" s="68">
        <v>122994278</v>
      </c>
      <c r="H87" s="68">
        <v>102060000</v>
      </c>
      <c r="I87" s="68">
        <v>-20934278</v>
      </c>
    </row>
    <row r="88" spans="1:9">
      <c r="A88" s="64" t="s">
        <v>580</v>
      </c>
      <c r="B88" s="64" t="s">
        <v>605</v>
      </c>
      <c r="C88" s="63"/>
      <c r="D88" s="66">
        <v>54074</v>
      </c>
      <c r="E88" s="72" t="s">
        <v>577</v>
      </c>
      <c r="F88" s="67">
        <v>6300</v>
      </c>
      <c r="G88" s="68">
        <v>84740727</v>
      </c>
      <c r="H88" s="68">
        <v>81270000</v>
      </c>
      <c r="I88" s="68">
        <v>-3470727</v>
      </c>
    </row>
    <row r="89" spans="1:9">
      <c r="A89" s="64" t="s">
        <v>580</v>
      </c>
      <c r="B89" s="64" t="s">
        <v>606</v>
      </c>
      <c r="C89" s="63"/>
      <c r="D89" s="66">
        <v>42119</v>
      </c>
      <c r="E89" s="72" t="s">
        <v>597</v>
      </c>
      <c r="F89" s="67">
        <v>2700</v>
      </c>
      <c r="G89" s="68">
        <v>136612605</v>
      </c>
      <c r="H89" s="68">
        <v>92070000</v>
      </c>
      <c r="I89" s="68">
        <v>-44542605</v>
      </c>
    </row>
    <row r="90" spans="1:9">
      <c r="A90" s="64" t="s">
        <v>580</v>
      </c>
      <c r="B90" s="64" t="s">
        <v>607</v>
      </c>
      <c r="C90" s="63"/>
      <c r="D90" s="66">
        <v>53999</v>
      </c>
      <c r="E90" s="72" t="s">
        <v>573</v>
      </c>
      <c r="F90" s="67">
        <v>9900</v>
      </c>
      <c r="G90" s="68">
        <v>75904125</v>
      </c>
      <c r="H90" s="68">
        <v>79200000</v>
      </c>
      <c r="I90" s="68">
        <v>3295875</v>
      </c>
    </row>
    <row r="91" spans="1:9">
      <c r="A91" s="64" t="s">
        <v>580</v>
      </c>
      <c r="B91" s="64" t="s">
        <v>608</v>
      </c>
      <c r="C91" s="63"/>
      <c r="D91" s="66">
        <v>11910</v>
      </c>
      <c r="E91" s="72" t="s">
        <v>598</v>
      </c>
      <c r="F91" s="67">
        <v>4500</v>
      </c>
      <c r="G91" s="68">
        <v>74609087</v>
      </c>
      <c r="H91" s="68">
        <v>55350000</v>
      </c>
      <c r="I91" s="68">
        <v>-19259087</v>
      </c>
    </row>
    <row r="92" spans="1:9">
      <c r="A92" s="64" t="s">
        <v>580</v>
      </c>
      <c r="B92" s="64" t="s">
        <v>609</v>
      </c>
      <c r="C92" s="63"/>
      <c r="D92" s="66">
        <v>42112</v>
      </c>
      <c r="E92" s="72" t="s">
        <v>563</v>
      </c>
      <c r="F92" s="67">
        <v>3600</v>
      </c>
      <c r="G92" s="68">
        <v>82063281</v>
      </c>
      <c r="H92" s="68">
        <v>60840000</v>
      </c>
      <c r="I92" s="68">
        <v>-21223281</v>
      </c>
    </row>
    <row r="93" spans="1:9">
      <c r="A93" s="64" t="s">
        <v>599</v>
      </c>
      <c r="B93" s="64" t="s">
        <v>600</v>
      </c>
      <c r="C93" s="63"/>
      <c r="D93" s="66">
        <v>53636</v>
      </c>
      <c r="E93" s="72" t="s">
        <v>564</v>
      </c>
      <c r="F93" s="67">
        <v>30300</v>
      </c>
      <c r="G93" s="69">
        <v>0</v>
      </c>
      <c r="H93" s="69">
        <v>0</v>
      </c>
      <c r="I93" s="69">
        <v>0</v>
      </c>
    </row>
    <row r="94" spans="1:9" s="6" customFormat="1">
      <c r="E94" s="62" t="s">
        <v>566</v>
      </c>
      <c r="F94" s="58">
        <v>1065800</v>
      </c>
      <c r="G94" s="59">
        <v>14777885305</v>
      </c>
      <c r="H94" s="59">
        <v>12922470000</v>
      </c>
      <c r="I94" s="59">
        <v>-1855415305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80" zoomScaleNormal="80" workbookViewId="0">
      <selection activeCell="E14" sqref="E14:E15"/>
    </sheetView>
  </sheetViews>
  <sheetFormatPr defaultColWidth="9.140625" defaultRowHeight="15"/>
  <cols>
    <col min="1" max="1" width="4.85546875" style="339" customWidth="1"/>
    <col min="2" max="2" width="47.140625" style="307" customWidth="1"/>
    <col min="3" max="3" width="9.140625" style="307"/>
    <col min="4" max="4" width="14.5703125" style="307" customWidth="1"/>
    <col min="5" max="5" width="14" style="307" customWidth="1"/>
    <col min="6" max="6" width="9.140625" style="307"/>
    <col min="7" max="7" width="18.28515625" style="307" customWidth="1"/>
    <col min="8" max="11" width="19" style="307" customWidth="1"/>
    <col min="12" max="16384" width="9.140625" style="307"/>
  </cols>
  <sheetData>
    <row r="1" spans="1:11" s="629" customFormat="1" ht="27.75" customHeight="1">
      <c r="A1" s="848" t="s">
        <v>860</v>
      </c>
      <c r="B1" s="848"/>
      <c r="C1" s="848"/>
      <c r="D1" s="848"/>
      <c r="E1" s="848"/>
      <c r="F1" s="848"/>
      <c r="G1" s="848"/>
      <c r="H1" s="848"/>
      <c r="I1" s="848"/>
      <c r="J1" s="848"/>
      <c r="K1" s="848"/>
    </row>
    <row r="2" spans="1:11" s="629" customFormat="1" ht="28.5" customHeight="1">
      <c r="A2" s="849" t="s">
        <v>861</v>
      </c>
      <c r="B2" s="849"/>
      <c r="C2" s="849"/>
      <c r="D2" s="849"/>
      <c r="E2" s="849"/>
      <c r="F2" s="849"/>
      <c r="G2" s="849"/>
      <c r="H2" s="849"/>
      <c r="I2" s="849"/>
      <c r="J2" s="849"/>
      <c r="K2" s="849"/>
    </row>
    <row r="3" spans="1:11" ht="15" customHeight="1">
      <c r="A3" s="850" t="s">
        <v>797</v>
      </c>
      <c r="B3" s="850"/>
      <c r="C3" s="850"/>
      <c r="D3" s="850"/>
      <c r="E3" s="850"/>
      <c r="F3" s="850"/>
      <c r="G3" s="850"/>
      <c r="H3" s="850"/>
      <c r="I3" s="850"/>
      <c r="J3" s="850"/>
      <c r="K3" s="850"/>
    </row>
    <row r="4" spans="1:11">
      <c r="A4" s="850"/>
      <c r="B4" s="850"/>
      <c r="C4" s="850"/>
      <c r="D4" s="850"/>
      <c r="E4" s="850"/>
      <c r="F4" s="850"/>
      <c r="G4" s="850"/>
      <c r="H4" s="850"/>
      <c r="I4" s="850"/>
      <c r="J4" s="850"/>
      <c r="K4" s="850"/>
    </row>
    <row r="5" spans="1:11">
      <c r="A5" s="851" t="s">
        <v>1080</v>
      </c>
      <c r="B5" s="852"/>
      <c r="C5" s="852"/>
      <c r="D5" s="852"/>
      <c r="E5" s="852"/>
      <c r="F5" s="852"/>
      <c r="G5" s="852"/>
      <c r="H5" s="852"/>
      <c r="I5" s="852"/>
      <c r="J5" s="852"/>
      <c r="K5" s="852"/>
    </row>
    <row r="6" spans="1:11" ht="5.25" customHeight="1">
      <c r="A6" s="340"/>
      <c r="B6" s="340"/>
      <c r="C6" s="340"/>
      <c r="D6" s="340"/>
      <c r="E6" s="340"/>
      <c r="F6" s="308"/>
      <c r="G6" s="309"/>
      <c r="H6" s="309"/>
      <c r="I6" s="309"/>
      <c r="J6" s="309"/>
      <c r="K6" s="309"/>
    </row>
    <row r="7" spans="1:11" ht="31.5" customHeight="1">
      <c r="A7" s="145" t="s">
        <v>280</v>
      </c>
      <c r="B7" s="194" t="s">
        <v>540</v>
      </c>
      <c r="C7" s="765" t="s">
        <v>1072</v>
      </c>
      <c r="D7" s="765"/>
      <c r="E7" s="765"/>
      <c r="F7" s="765"/>
      <c r="G7" s="765"/>
      <c r="H7" s="765"/>
      <c r="I7" s="765"/>
      <c r="J7" s="765"/>
      <c r="K7" s="765"/>
    </row>
    <row r="8" spans="1:11" ht="31.5" customHeight="1">
      <c r="A8" s="145" t="s">
        <v>281</v>
      </c>
      <c r="B8" s="194" t="s">
        <v>542</v>
      </c>
      <c r="C8" s="765" t="s">
        <v>998</v>
      </c>
      <c r="D8" s="765"/>
      <c r="E8" s="765"/>
      <c r="F8" s="765"/>
      <c r="G8" s="765"/>
      <c r="H8" s="765"/>
      <c r="I8" s="765"/>
      <c r="J8" s="765"/>
      <c r="K8" s="765"/>
    </row>
    <row r="9" spans="1:11" ht="31.5" customHeight="1">
      <c r="A9" s="145" t="s">
        <v>282</v>
      </c>
      <c r="B9" s="194" t="s">
        <v>543</v>
      </c>
      <c r="C9" s="765" t="s">
        <v>1071</v>
      </c>
      <c r="D9" s="765"/>
      <c r="E9" s="765"/>
      <c r="F9" s="765"/>
      <c r="G9" s="765"/>
      <c r="H9" s="765"/>
      <c r="I9" s="765"/>
      <c r="J9" s="765"/>
      <c r="K9" s="765"/>
    </row>
    <row r="10" spans="1:11" ht="31.5" customHeight="1">
      <c r="A10" s="145" t="s">
        <v>419</v>
      </c>
      <c r="B10" s="622" t="s">
        <v>997</v>
      </c>
      <c r="C10" s="826" t="s">
        <v>1073</v>
      </c>
      <c r="D10" s="826"/>
      <c r="E10" s="826"/>
      <c r="F10" s="826"/>
      <c r="G10" s="826"/>
      <c r="H10" s="826"/>
      <c r="I10" s="826"/>
      <c r="J10" s="826"/>
      <c r="K10" s="826"/>
    </row>
    <row r="11" spans="1:11" ht="25.5">
      <c r="A11" s="145" t="s">
        <v>422</v>
      </c>
      <c r="B11" s="194" t="s">
        <v>544</v>
      </c>
      <c r="C11" s="755" t="s">
        <v>1083</v>
      </c>
      <c r="D11" s="755"/>
      <c r="E11" s="755"/>
      <c r="F11" s="755"/>
      <c r="G11" s="755"/>
      <c r="H11" s="755"/>
      <c r="I11" s="755"/>
      <c r="J11" s="755"/>
      <c r="K11" s="755"/>
    </row>
    <row r="12" spans="1:11">
      <c r="A12" s="145"/>
      <c r="B12" s="194"/>
      <c r="C12" s="695"/>
      <c r="D12" s="695"/>
      <c r="E12" s="695"/>
      <c r="F12" s="695"/>
      <c r="G12" s="695"/>
      <c r="H12" s="695"/>
      <c r="I12" s="695"/>
      <c r="J12" s="695"/>
      <c r="K12" s="695"/>
    </row>
    <row r="13" spans="1:11">
      <c r="A13" s="385" t="s">
        <v>91</v>
      </c>
      <c r="B13" s="386" t="s">
        <v>887</v>
      </c>
      <c r="C13" s="385"/>
      <c r="D13" s="385"/>
      <c r="E13" s="385"/>
      <c r="F13" s="385"/>
      <c r="G13" s="385"/>
      <c r="H13" s="385"/>
      <c r="I13" s="385"/>
      <c r="J13" s="385"/>
      <c r="K13" s="385"/>
    </row>
    <row r="14" spans="1:11" s="310" customFormat="1" ht="29.25" customHeight="1">
      <c r="A14" s="853" t="s">
        <v>712</v>
      </c>
      <c r="B14" s="853" t="s">
        <v>713</v>
      </c>
      <c r="C14" s="857" t="s">
        <v>198</v>
      </c>
      <c r="D14" s="853" t="s">
        <v>714</v>
      </c>
      <c r="E14" s="853" t="s">
        <v>715</v>
      </c>
      <c r="F14" s="853" t="s">
        <v>716</v>
      </c>
      <c r="G14" s="853" t="s">
        <v>717</v>
      </c>
      <c r="H14" s="855" t="s">
        <v>718</v>
      </c>
      <c r="I14" s="856"/>
      <c r="J14" s="855" t="s">
        <v>719</v>
      </c>
      <c r="K14" s="856"/>
    </row>
    <row r="15" spans="1:11" s="310" customFormat="1" ht="51">
      <c r="A15" s="854"/>
      <c r="B15" s="854"/>
      <c r="C15" s="858"/>
      <c r="D15" s="854"/>
      <c r="E15" s="854"/>
      <c r="F15" s="854"/>
      <c r="G15" s="854"/>
      <c r="H15" s="311" t="s">
        <v>720</v>
      </c>
      <c r="I15" s="311" t="s">
        <v>721</v>
      </c>
      <c r="J15" s="311" t="s">
        <v>722</v>
      </c>
      <c r="K15" s="311" t="s">
        <v>721</v>
      </c>
    </row>
    <row r="16" spans="1:11" s="310" customFormat="1" ht="25.5">
      <c r="A16" s="312" t="s">
        <v>291</v>
      </c>
      <c r="B16" s="313" t="s">
        <v>723</v>
      </c>
      <c r="C16" s="313" t="s">
        <v>724</v>
      </c>
      <c r="D16" s="314"/>
      <c r="E16" s="314"/>
      <c r="F16" s="315"/>
      <c r="G16" s="316"/>
      <c r="H16" s="313"/>
      <c r="I16" s="317"/>
      <c r="J16" s="318"/>
      <c r="K16" s="319"/>
    </row>
    <row r="17" spans="1:11" s="310" customFormat="1" ht="25.5">
      <c r="A17" s="312" t="s">
        <v>59</v>
      </c>
      <c r="B17" s="313" t="s">
        <v>725</v>
      </c>
      <c r="C17" s="313" t="s">
        <v>726</v>
      </c>
      <c r="D17" s="315"/>
      <c r="E17" s="315"/>
      <c r="F17" s="315"/>
      <c r="G17" s="316"/>
      <c r="H17" s="313"/>
      <c r="I17" s="317"/>
      <c r="J17" s="313"/>
      <c r="K17" s="317"/>
    </row>
    <row r="18" spans="1:11" s="310" customFormat="1" ht="25.5">
      <c r="A18" s="312" t="s">
        <v>294</v>
      </c>
      <c r="B18" s="313" t="s">
        <v>727</v>
      </c>
      <c r="C18" s="313" t="s">
        <v>728</v>
      </c>
      <c r="D18" s="315"/>
      <c r="E18" s="315"/>
      <c r="F18" s="315"/>
      <c r="G18" s="314"/>
      <c r="H18" s="313"/>
      <c r="I18" s="320"/>
      <c r="J18" s="313"/>
      <c r="K18" s="320"/>
    </row>
    <row r="19" spans="1:11" s="310" customFormat="1" ht="25.5">
      <c r="A19" s="312" t="s">
        <v>87</v>
      </c>
      <c r="B19" s="313" t="s">
        <v>729</v>
      </c>
      <c r="C19" s="313" t="s">
        <v>730</v>
      </c>
      <c r="D19" s="315"/>
      <c r="E19" s="315"/>
      <c r="F19" s="315"/>
      <c r="G19" s="316"/>
      <c r="H19" s="313"/>
      <c r="I19" s="317"/>
      <c r="J19" s="313"/>
      <c r="K19" s="317"/>
    </row>
    <row r="20" spans="1:11" s="310" customFormat="1" ht="25.5">
      <c r="A20" s="312" t="s">
        <v>482</v>
      </c>
      <c r="B20" s="313" t="s">
        <v>731</v>
      </c>
      <c r="C20" s="313" t="s">
        <v>732</v>
      </c>
      <c r="D20" s="315"/>
      <c r="E20" s="315"/>
      <c r="F20" s="315"/>
      <c r="G20" s="316"/>
      <c r="H20" s="313"/>
      <c r="I20" s="317"/>
      <c r="J20" s="313"/>
      <c r="K20" s="317"/>
    </row>
    <row r="21" spans="1:11" s="310" customFormat="1" ht="25.5">
      <c r="A21" s="312" t="s">
        <v>316</v>
      </c>
      <c r="B21" s="313" t="s">
        <v>733</v>
      </c>
      <c r="C21" s="313" t="s">
        <v>734</v>
      </c>
      <c r="D21" s="315"/>
      <c r="E21" s="315"/>
      <c r="F21" s="315"/>
      <c r="G21" s="316"/>
      <c r="H21" s="313"/>
      <c r="I21" s="317"/>
      <c r="J21" s="313"/>
      <c r="K21" s="317"/>
    </row>
    <row r="22" spans="1:11" s="310" customFormat="1" ht="25.5">
      <c r="A22" s="312" t="s">
        <v>59</v>
      </c>
      <c r="B22" s="313" t="s">
        <v>735</v>
      </c>
      <c r="C22" s="313" t="s">
        <v>744</v>
      </c>
      <c r="D22" s="315"/>
      <c r="E22" s="315"/>
      <c r="F22" s="315"/>
      <c r="G22" s="316"/>
      <c r="H22" s="313"/>
      <c r="I22" s="317"/>
      <c r="J22" s="313"/>
      <c r="K22" s="317"/>
    </row>
    <row r="23" spans="1:11" s="310" customFormat="1" ht="25.5">
      <c r="A23" s="312" t="s">
        <v>321</v>
      </c>
      <c r="B23" s="313" t="s">
        <v>736</v>
      </c>
      <c r="C23" s="313" t="s">
        <v>737</v>
      </c>
      <c r="D23" s="315"/>
      <c r="E23" s="315"/>
      <c r="F23" s="315"/>
      <c r="G23" s="316"/>
      <c r="H23" s="313"/>
      <c r="I23" s="317"/>
      <c r="J23" s="313"/>
      <c r="K23" s="317"/>
    </row>
    <row r="24" spans="1:11" s="310" customFormat="1" ht="25.5">
      <c r="A24" s="312" t="s">
        <v>87</v>
      </c>
      <c r="B24" s="313" t="s">
        <v>738</v>
      </c>
      <c r="C24" s="313" t="s">
        <v>739</v>
      </c>
      <c r="D24" s="315"/>
      <c r="E24" s="315"/>
      <c r="F24" s="315"/>
      <c r="G24" s="316"/>
      <c r="H24" s="313"/>
      <c r="I24" s="317"/>
      <c r="J24" s="313"/>
      <c r="K24" s="317"/>
    </row>
    <row r="25" spans="1:11" s="310" customFormat="1" ht="38.25">
      <c r="A25" s="312" t="s">
        <v>489</v>
      </c>
      <c r="B25" s="313" t="s">
        <v>740</v>
      </c>
      <c r="C25" s="313" t="s">
        <v>741</v>
      </c>
      <c r="D25" s="315"/>
      <c r="E25" s="315"/>
      <c r="F25" s="315"/>
      <c r="G25" s="316"/>
      <c r="H25" s="313"/>
      <c r="I25" s="317"/>
      <c r="J25" s="313"/>
      <c r="K25" s="317"/>
    </row>
    <row r="26" spans="1:11" s="310" customFormat="1" ht="12.75">
      <c r="A26" s="321"/>
      <c r="B26" s="322"/>
      <c r="C26" s="322"/>
      <c r="D26" s="315"/>
      <c r="E26" s="315"/>
      <c r="F26" s="315"/>
      <c r="G26" s="316"/>
      <c r="H26" s="313"/>
      <c r="I26" s="317"/>
      <c r="J26" s="318"/>
      <c r="K26" s="319"/>
    </row>
    <row r="27" spans="1:11" s="310" customFormat="1" ht="12.75">
      <c r="A27" s="323"/>
      <c r="B27" s="324"/>
      <c r="C27" s="324"/>
      <c r="D27" s="324"/>
      <c r="E27" s="324"/>
      <c r="F27" s="324"/>
      <c r="G27" s="324"/>
      <c r="H27" s="324"/>
      <c r="I27" s="324"/>
      <c r="J27" s="324"/>
      <c r="K27" s="324"/>
    </row>
    <row r="28" spans="1:11" s="310" customFormat="1" ht="15" customHeight="1">
      <c r="A28" s="325" t="s">
        <v>373</v>
      </c>
      <c r="B28" s="326"/>
      <c r="C28" s="327"/>
      <c r="D28" s="324"/>
      <c r="E28" s="324"/>
      <c r="F28" s="324"/>
      <c r="G28" s="324"/>
      <c r="H28" s="324"/>
      <c r="I28" s="846" t="s">
        <v>504</v>
      </c>
      <c r="J28" s="846"/>
      <c r="K28" s="846"/>
    </row>
    <row r="29" spans="1:11" s="310" customFormat="1" ht="15" customHeight="1">
      <c r="A29" s="329" t="s">
        <v>375</v>
      </c>
      <c r="B29" s="326"/>
      <c r="C29" s="327"/>
      <c r="D29" s="324"/>
      <c r="E29" s="324"/>
      <c r="F29" s="324"/>
      <c r="G29" s="324"/>
      <c r="H29" s="324"/>
      <c r="I29" s="847" t="s">
        <v>376</v>
      </c>
      <c r="J29" s="847"/>
      <c r="K29" s="847"/>
    </row>
    <row r="30" spans="1:11">
      <c r="A30" s="326"/>
      <c r="B30" s="326"/>
      <c r="C30" s="327"/>
      <c r="D30" s="309"/>
      <c r="E30" s="309"/>
      <c r="F30" s="309"/>
      <c r="G30" s="309"/>
      <c r="H30" s="309"/>
      <c r="I30" s="327"/>
      <c r="J30" s="309"/>
      <c r="K30" s="331"/>
    </row>
    <row r="31" spans="1:11">
      <c r="A31" s="326"/>
      <c r="B31" s="326"/>
      <c r="C31" s="327"/>
      <c r="D31" s="309"/>
      <c r="E31" s="309"/>
      <c r="F31" s="309"/>
      <c r="G31" s="309"/>
      <c r="H31" s="309"/>
      <c r="I31" s="327"/>
      <c r="J31" s="309"/>
      <c r="K31" s="331"/>
    </row>
    <row r="32" spans="1:11">
      <c r="A32" s="326"/>
      <c r="B32" s="326"/>
      <c r="C32" s="327"/>
      <c r="D32" s="309"/>
      <c r="E32" s="309"/>
      <c r="F32" s="309"/>
      <c r="G32" s="309"/>
      <c r="H32" s="309"/>
      <c r="I32" s="327"/>
      <c r="J32" s="309"/>
      <c r="K32" s="331"/>
    </row>
    <row r="33" spans="1:11">
      <c r="A33" s="332"/>
      <c r="B33" s="332"/>
      <c r="C33" s="333"/>
      <c r="D33" s="334"/>
      <c r="E33" s="309"/>
      <c r="F33" s="309"/>
      <c r="G33" s="309"/>
      <c r="H33" s="309"/>
      <c r="I33" s="333"/>
      <c r="J33" s="335"/>
      <c r="K33" s="336"/>
    </row>
    <row r="34" spans="1:11">
      <c r="A34" s="337" t="s">
        <v>742</v>
      </c>
      <c r="B34" s="326"/>
      <c r="C34" s="327"/>
      <c r="D34" s="309"/>
      <c r="E34" s="309"/>
      <c r="F34" s="309"/>
      <c r="G34" s="309"/>
      <c r="H34" s="309"/>
      <c r="I34" s="845" t="s">
        <v>1066</v>
      </c>
      <c r="J34" s="845"/>
      <c r="K34" s="845"/>
    </row>
    <row r="35" spans="1:11">
      <c r="A35" s="116" t="s">
        <v>1085</v>
      </c>
      <c r="B35" s="326"/>
      <c r="C35" s="327"/>
      <c r="D35" s="309"/>
      <c r="E35" s="309"/>
      <c r="F35" s="309"/>
      <c r="G35" s="309"/>
      <c r="H35" s="309"/>
      <c r="I35" s="829" t="s">
        <v>1069</v>
      </c>
      <c r="J35" s="829"/>
      <c r="K35" s="829"/>
    </row>
    <row r="36" spans="1:11">
      <c r="A36" s="326" t="s">
        <v>663</v>
      </c>
      <c r="B36" s="326"/>
      <c r="C36" s="327"/>
      <c r="D36" s="309"/>
      <c r="E36" s="309"/>
      <c r="F36" s="309"/>
      <c r="G36" s="309"/>
      <c r="H36" s="309"/>
      <c r="I36" s="830" t="s">
        <v>1000</v>
      </c>
      <c r="J36" s="830"/>
      <c r="K36" s="830"/>
    </row>
    <row r="37" spans="1:11">
      <c r="A37" s="307"/>
    </row>
  </sheetData>
  <mergeCells count="23">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 ref="C10:K10"/>
    <mergeCell ref="C11:K11"/>
    <mergeCell ref="I36:K36"/>
    <mergeCell ref="I35:K35"/>
    <mergeCell ref="I34:K34"/>
    <mergeCell ref="I28:K28"/>
    <mergeCell ref="I29:K29"/>
  </mergeCells>
  <pageMargins left="0.49" right="0.7" top="0.35" bottom="0.35" header="0.3" footer="0.3"/>
  <pageSetup paperSize="9" scale="6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zoomScale="96" zoomScaleSheetLayoutView="96" workbookViewId="0">
      <selection activeCell="C12" sqref="C12"/>
    </sheetView>
  </sheetViews>
  <sheetFormatPr defaultColWidth="9.140625" defaultRowHeight="12.75"/>
  <cols>
    <col min="1" max="1" width="9.140625" style="483"/>
    <col min="2" max="2" width="33.85546875" style="483" customWidth="1"/>
    <col min="3" max="3" width="22.42578125" style="483" customWidth="1"/>
    <col min="4" max="6" width="13.7109375" style="483" customWidth="1"/>
    <col min="7" max="7" width="15.85546875" style="483" customWidth="1"/>
    <col min="8" max="8" width="40.5703125" style="493" customWidth="1"/>
    <col min="9" max="9" width="14.85546875" style="566" bestFit="1" customWidth="1"/>
    <col min="10" max="13" width="21.140625" style="483" customWidth="1"/>
    <col min="14" max="14" width="13.42578125" style="483" bestFit="1" customWidth="1"/>
    <col min="15" max="15" width="8" style="483" bestFit="1" customWidth="1"/>
    <col min="16" max="20" width="9.140625" style="483"/>
    <col min="21" max="21" width="12" style="483" bestFit="1" customWidth="1"/>
    <col min="22" max="22" width="13.42578125" style="483" bestFit="1" customWidth="1"/>
    <col min="23" max="16384" width="9.140625" style="483"/>
  </cols>
  <sheetData>
    <row r="1" spans="1:13" s="626" customFormat="1" ht="29.25" customHeight="1">
      <c r="A1" s="759" t="s">
        <v>860</v>
      </c>
      <c r="B1" s="759"/>
      <c r="C1" s="759"/>
      <c r="D1" s="759"/>
      <c r="E1" s="759"/>
      <c r="F1" s="759"/>
      <c r="G1" s="759"/>
      <c r="H1" s="759"/>
      <c r="I1" s="624"/>
      <c r="J1" s="625"/>
      <c r="K1" s="625"/>
      <c r="L1" s="625"/>
      <c r="M1" s="625"/>
    </row>
    <row r="2" spans="1:13" s="626" customFormat="1" ht="30" customHeight="1">
      <c r="A2" s="760" t="s">
        <v>981</v>
      </c>
      <c r="B2" s="760"/>
      <c r="C2" s="760"/>
      <c r="D2" s="760"/>
      <c r="E2" s="760"/>
      <c r="F2" s="760"/>
      <c r="G2" s="760"/>
      <c r="H2" s="760"/>
      <c r="I2" s="627"/>
      <c r="J2" s="628"/>
      <c r="K2" s="628"/>
      <c r="L2" s="628"/>
      <c r="M2" s="628"/>
    </row>
    <row r="3" spans="1:13" ht="37.15" customHeight="1">
      <c r="A3" s="885" t="s">
        <v>778</v>
      </c>
      <c r="B3" s="885"/>
      <c r="C3" s="885"/>
      <c r="D3" s="885"/>
      <c r="E3" s="885"/>
      <c r="F3" s="885"/>
      <c r="G3" s="885"/>
      <c r="H3" s="885"/>
      <c r="I3" s="484"/>
      <c r="J3" s="485"/>
      <c r="K3" s="485"/>
      <c r="L3" s="485"/>
      <c r="M3" s="485"/>
    </row>
    <row r="4" spans="1:13" ht="14.25" customHeight="1">
      <c r="A4" s="886" t="s">
        <v>1081</v>
      </c>
      <c r="B4" s="887"/>
      <c r="C4" s="887"/>
      <c r="D4" s="887"/>
      <c r="E4" s="887"/>
      <c r="F4" s="887"/>
      <c r="G4" s="887"/>
      <c r="H4" s="887"/>
      <c r="I4" s="486"/>
      <c r="J4" s="487"/>
      <c r="K4" s="487"/>
      <c r="L4" s="487"/>
      <c r="M4" s="487"/>
    </row>
    <row r="5" spans="1:13" ht="13.5" customHeight="1">
      <c r="A5" s="487"/>
      <c r="B5" s="487"/>
      <c r="C5" s="487"/>
      <c r="D5" s="487"/>
      <c r="E5" s="487"/>
      <c r="F5" s="487"/>
      <c r="G5" s="487"/>
      <c r="H5" s="488"/>
      <c r="I5" s="486"/>
      <c r="J5" s="487"/>
      <c r="K5" s="487"/>
      <c r="L5" s="487"/>
      <c r="M5" s="487"/>
    </row>
    <row r="6" spans="1:13" ht="31.5" customHeight="1">
      <c r="A6" s="145" t="s">
        <v>280</v>
      </c>
      <c r="B6" s="194" t="s">
        <v>540</v>
      </c>
      <c r="C6" s="765" t="s">
        <v>1072</v>
      </c>
      <c r="D6" s="765"/>
      <c r="E6" s="765"/>
      <c r="F6" s="765"/>
      <c r="G6" s="765"/>
      <c r="H6" s="765"/>
      <c r="I6" s="637"/>
      <c r="J6" s="637"/>
      <c r="K6" s="637"/>
      <c r="L6" s="489"/>
      <c r="M6" s="489"/>
    </row>
    <row r="7" spans="1:13" ht="31.5" customHeight="1">
      <c r="A7" s="145" t="s">
        <v>281</v>
      </c>
      <c r="B7" s="194" t="s">
        <v>542</v>
      </c>
      <c r="C7" s="765" t="s">
        <v>998</v>
      </c>
      <c r="D7" s="765"/>
      <c r="E7" s="765"/>
      <c r="F7" s="765"/>
      <c r="G7" s="765"/>
      <c r="H7" s="765"/>
      <c r="I7" s="637"/>
      <c r="J7" s="637"/>
      <c r="K7" s="637"/>
      <c r="L7" s="490"/>
      <c r="M7" s="490"/>
    </row>
    <row r="8" spans="1:13" ht="31.5" customHeight="1">
      <c r="A8" s="145" t="s">
        <v>282</v>
      </c>
      <c r="B8" s="194" t="s">
        <v>543</v>
      </c>
      <c r="C8" s="765" t="s">
        <v>1071</v>
      </c>
      <c r="D8" s="765"/>
      <c r="E8" s="765"/>
      <c r="F8" s="765"/>
      <c r="G8" s="765"/>
      <c r="H8" s="765"/>
      <c r="I8" s="637"/>
      <c r="J8" s="637"/>
      <c r="K8" s="637"/>
      <c r="L8" s="489"/>
      <c r="M8" s="489"/>
    </row>
    <row r="9" spans="1:13" ht="30" customHeight="1">
      <c r="A9" s="145" t="s">
        <v>419</v>
      </c>
      <c r="B9" s="622" t="s">
        <v>997</v>
      </c>
      <c r="C9" s="826" t="s">
        <v>1073</v>
      </c>
      <c r="D9" s="826"/>
      <c r="E9" s="826"/>
      <c r="F9" s="826"/>
      <c r="G9" s="826"/>
      <c r="H9" s="826"/>
      <c r="I9" s="623"/>
      <c r="J9" s="623"/>
      <c r="K9" s="623"/>
      <c r="L9" s="491"/>
      <c r="M9" s="491"/>
    </row>
    <row r="10" spans="1:13" ht="25.5">
      <c r="A10" s="145" t="s">
        <v>422</v>
      </c>
      <c r="B10" s="194" t="s">
        <v>544</v>
      </c>
      <c r="C10" s="755" t="s">
        <v>1083</v>
      </c>
      <c r="D10" s="755"/>
      <c r="E10" s="755"/>
      <c r="F10" s="755"/>
      <c r="G10" s="755"/>
      <c r="H10" s="755"/>
      <c r="I10" s="371"/>
      <c r="J10" s="371"/>
      <c r="K10" s="371"/>
      <c r="L10" s="495"/>
      <c r="M10" s="495"/>
    </row>
    <row r="11" spans="1:13" ht="9" customHeight="1">
      <c r="A11" s="145"/>
      <c r="B11" s="194"/>
      <c r="C11" s="636"/>
      <c r="D11" s="636"/>
      <c r="E11" s="636"/>
      <c r="F11" s="636"/>
      <c r="G11" s="636"/>
      <c r="H11" s="636"/>
      <c r="I11" s="371"/>
      <c r="J11" s="371"/>
      <c r="K11" s="371"/>
      <c r="L11" s="495"/>
      <c r="M11" s="495"/>
    </row>
    <row r="12" spans="1:13" s="497" customFormat="1" ht="20.100000000000001" customHeight="1">
      <c r="A12" s="496" t="s">
        <v>982</v>
      </c>
      <c r="B12" s="496"/>
      <c r="C12" s="496"/>
      <c r="D12" s="496"/>
      <c r="E12" s="492"/>
      <c r="F12" s="492"/>
      <c r="G12" s="492"/>
      <c r="H12" s="493"/>
    </row>
    <row r="13" spans="1:13" s="497" customFormat="1" ht="20.100000000000001" customHeight="1">
      <c r="A13" s="498" t="s">
        <v>983</v>
      </c>
      <c r="B13" s="498"/>
      <c r="C13" s="498"/>
      <c r="D13" s="498"/>
      <c r="E13" s="492"/>
      <c r="F13" s="492"/>
      <c r="G13" s="492"/>
      <c r="H13" s="493"/>
    </row>
    <row r="14" spans="1:13" s="499" customFormat="1" ht="15.75" customHeight="1">
      <c r="A14" s="876" t="s">
        <v>712</v>
      </c>
      <c r="B14" s="878" t="s">
        <v>709</v>
      </c>
      <c r="C14" s="879"/>
      <c r="D14" s="879"/>
      <c r="E14" s="879"/>
      <c r="F14" s="880"/>
      <c r="G14" s="884" t="s">
        <v>770</v>
      </c>
      <c r="H14" s="884"/>
    </row>
    <row r="15" spans="1:13" s="499" customFormat="1" ht="21" customHeight="1">
      <c r="A15" s="877"/>
      <c r="B15" s="881"/>
      <c r="C15" s="882"/>
      <c r="D15" s="882"/>
      <c r="E15" s="882"/>
      <c r="F15" s="883"/>
      <c r="G15" s="500" t="s">
        <v>771</v>
      </c>
      <c r="H15" s="500" t="s">
        <v>984</v>
      </c>
    </row>
    <row r="16" spans="1:13" s="499" customFormat="1" ht="25.5" customHeight="1">
      <c r="A16" s="501" t="s">
        <v>59</v>
      </c>
      <c r="B16" s="873" t="s">
        <v>772</v>
      </c>
      <c r="C16" s="874"/>
      <c r="D16" s="874"/>
      <c r="E16" s="874"/>
      <c r="F16" s="875"/>
      <c r="G16" s="502"/>
      <c r="H16" s="502"/>
    </row>
    <row r="17" spans="1:14" s="499" customFormat="1">
      <c r="A17" s="501" t="s">
        <v>773</v>
      </c>
      <c r="B17" s="873" t="s">
        <v>774</v>
      </c>
      <c r="C17" s="874"/>
      <c r="D17" s="874"/>
      <c r="E17" s="874"/>
      <c r="F17" s="875"/>
      <c r="G17" s="503"/>
      <c r="H17" s="503"/>
    </row>
    <row r="18" spans="1:14" s="499" customFormat="1">
      <c r="A18" s="501" t="s">
        <v>775</v>
      </c>
      <c r="B18" s="873" t="s">
        <v>776</v>
      </c>
      <c r="C18" s="874"/>
      <c r="D18" s="874"/>
      <c r="E18" s="874"/>
      <c r="F18" s="875"/>
      <c r="G18" s="503"/>
      <c r="H18" s="503"/>
    </row>
    <row r="19" spans="1:14" s="499" customFormat="1">
      <c r="A19" s="501" t="s">
        <v>87</v>
      </c>
      <c r="B19" s="873" t="s">
        <v>793</v>
      </c>
      <c r="C19" s="874"/>
      <c r="D19" s="874"/>
      <c r="E19" s="874"/>
      <c r="F19" s="875"/>
      <c r="G19" s="503"/>
      <c r="H19" s="503"/>
    </row>
    <row r="20" spans="1:14" s="499" customFormat="1">
      <c r="A20" s="501" t="s">
        <v>773</v>
      </c>
      <c r="B20" s="873" t="s">
        <v>774</v>
      </c>
      <c r="C20" s="874"/>
      <c r="D20" s="874"/>
      <c r="E20" s="874"/>
      <c r="F20" s="875"/>
      <c r="G20" s="503"/>
      <c r="H20" s="503"/>
    </row>
    <row r="21" spans="1:14" s="499" customFormat="1">
      <c r="A21" s="501" t="s">
        <v>775</v>
      </c>
      <c r="B21" s="873" t="s">
        <v>776</v>
      </c>
      <c r="C21" s="874"/>
      <c r="D21" s="874"/>
      <c r="E21" s="874"/>
      <c r="F21" s="875"/>
      <c r="G21" s="503"/>
      <c r="H21" s="503"/>
    </row>
    <row r="22" spans="1:14" s="499" customFormat="1">
      <c r="A22" s="501" t="s">
        <v>61</v>
      </c>
      <c r="B22" s="873" t="s">
        <v>794</v>
      </c>
      <c r="C22" s="874"/>
      <c r="D22" s="874"/>
      <c r="E22" s="874"/>
      <c r="F22" s="875"/>
      <c r="G22" s="503"/>
      <c r="H22" s="503"/>
    </row>
    <row r="23" spans="1:14" s="499" customFormat="1">
      <c r="A23" s="501" t="s">
        <v>773</v>
      </c>
      <c r="B23" s="873" t="s">
        <v>774</v>
      </c>
      <c r="C23" s="874"/>
      <c r="D23" s="874"/>
      <c r="E23" s="874"/>
      <c r="F23" s="875"/>
      <c r="G23" s="503"/>
      <c r="H23" s="503"/>
    </row>
    <row r="24" spans="1:14" s="499" customFormat="1">
      <c r="A24" s="501" t="s">
        <v>775</v>
      </c>
      <c r="B24" s="873" t="s">
        <v>776</v>
      </c>
      <c r="C24" s="874"/>
      <c r="D24" s="874"/>
      <c r="E24" s="874"/>
      <c r="F24" s="875"/>
      <c r="G24" s="503"/>
      <c r="H24" s="503"/>
    </row>
    <row r="25" spans="1:14" s="499" customFormat="1">
      <c r="A25" s="501" t="s">
        <v>91</v>
      </c>
      <c r="B25" s="873" t="s">
        <v>777</v>
      </c>
      <c r="C25" s="874"/>
      <c r="D25" s="874"/>
      <c r="E25" s="874"/>
      <c r="F25" s="875"/>
      <c r="G25" s="503"/>
      <c r="H25" s="503"/>
    </row>
    <row r="26" spans="1:14" s="499" customFormat="1">
      <c r="A26" s="504">
        <v>1</v>
      </c>
      <c r="B26" s="873" t="s">
        <v>774</v>
      </c>
      <c r="C26" s="874"/>
      <c r="D26" s="874"/>
      <c r="E26" s="874"/>
      <c r="F26" s="875"/>
      <c r="G26" s="503"/>
      <c r="H26" s="503"/>
    </row>
    <row r="27" spans="1:14" s="499" customFormat="1">
      <c r="A27" s="504">
        <v>2</v>
      </c>
      <c r="B27" s="873" t="s">
        <v>776</v>
      </c>
      <c r="C27" s="874"/>
      <c r="D27" s="874"/>
      <c r="E27" s="874"/>
      <c r="F27" s="875"/>
      <c r="G27" s="503"/>
      <c r="H27" s="503"/>
    </row>
    <row r="28" spans="1:14" s="499" customFormat="1">
      <c r="A28" s="505" t="s">
        <v>779</v>
      </c>
      <c r="B28" s="505"/>
      <c r="C28" s="505"/>
      <c r="D28" s="505"/>
      <c r="E28" s="505"/>
      <c r="F28" s="505"/>
      <c r="G28" s="505"/>
      <c r="H28" s="505"/>
    </row>
    <row r="29" spans="1:14" s="499" customFormat="1">
      <c r="A29" s="506"/>
      <c r="B29" s="507"/>
      <c r="C29" s="507"/>
      <c r="D29" s="507"/>
      <c r="E29" s="506"/>
      <c r="F29" s="507"/>
      <c r="G29" s="507"/>
      <c r="H29" s="507"/>
    </row>
    <row r="30" spans="1:14" s="511" customFormat="1" ht="18" customHeight="1">
      <c r="A30" s="508" t="s">
        <v>985</v>
      </c>
      <c r="B30" s="508"/>
      <c r="C30" s="508"/>
      <c r="D30" s="508"/>
      <c r="E30" s="508"/>
      <c r="F30" s="508"/>
      <c r="G30" s="509"/>
      <c r="H30" s="510"/>
    </row>
    <row r="31" spans="1:14" s="511" customFormat="1" ht="30.75" customHeight="1">
      <c r="A31" s="862" t="s">
        <v>217</v>
      </c>
      <c r="B31" s="867" t="s">
        <v>209</v>
      </c>
      <c r="C31" s="868"/>
      <c r="D31" s="871" t="s">
        <v>219</v>
      </c>
      <c r="E31" s="872"/>
      <c r="F31" s="871" t="s">
        <v>220</v>
      </c>
      <c r="G31" s="872"/>
      <c r="H31" s="862" t="s">
        <v>610</v>
      </c>
      <c r="I31" s="510"/>
      <c r="N31" s="512"/>
    </row>
    <row r="32" spans="1:14" s="511" customFormat="1" ht="28.5" customHeight="1">
      <c r="A32" s="863"/>
      <c r="B32" s="869"/>
      <c r="C32" s="870"/>
      <c r="D32" s="513" t="s">
        <v>771</v>
      </c>
      <c r="E32" s="513" t="s">
        <v>986</v>
      </c>
      <c r="F32" s="513" t="s">
        <v>771</v>
      </c>
      <c r="G32" s="513" t="s">
        <v>986</v>
      </c>
      <c r="H32" s="863"/>
      <c r="I32" s="510"/>
      <c r="N32" s="512"/>
    </row>
    <row r="33" spans="1:14" s="518" customFormat="1" ht="30" customHeight="1">
      <c r="A33" s="514" t="s">
        <v>79</v>
      </c>
      <c r="B33" s="865" t="s">
        <v>190</v>
      </c>
      <c r="C33" s="866"/>
      <c r="D33" s="515"/>
      <c r="E33" s="515"/>
      <c r="F33" s="515"/>
      <c r="G33" s="515"/>
      <c r="H33" s="516"/>
      <c r="I33" s="517"/>
    </row>
    <row r="34" spans="1:14" s="518" customFormat="1" ht="30" customHeight="1">
      <c r="A34" s="514"/>
      <c r="B34" s="865" t="s">
        <v>191</v>
      </c>
      <c r="C34" s="866"/>
      <c r="D34" s="515"/>
      <c r="E34" s="515"/>
      <c r="F34" s="515"/>
      <c r="G34" s="515"/>
      <c r="H34" s="516"/>
      <c r="I34" s="517"/>
    </row>
    <row r="35" spans="1:14" s="518" customFormat="1" ht="30" customHeight="1">
      <c r="A35" s="514"/>
      <c r="B35" s="865" t="s">
        <v>192</v>
      </c>
      <c r="C35" s="866"/>
      <c r="D35" s="515"/>
      <c r="E35" s="515"/>
      <c r="F35" s="515"/>
      <c r="G35" s="515"/>
      <c r="H35" s="516"/>
      <c r="I35" s="517"/>
    </row>
    <row r="36" spans="1:14" s="518" customFormat="1" ht="30" customHeight="1">
      <c r="A36" s="514"/>
      <c r="B36" s="865" t="s">
        <v>193</v>
      </c>
      <c r="C36" s="866"/>
      <c r="D36" s="515"/>
      <c r="E36" s="515"/>
      <c r="F36" s="515"/>
      <c r="G36" s="515"/>
      <c r="H36" s="516"/>
      <c r="I36" s="517"/>
    </row>
    <row r="37" spans="1:14" s="518" customFormat="1" ht="30" customHeight="1">
      <c r="A37" s="514" t="s">
        <v>80</v>
      </c>
      <c r="B37" s="865" t="s">
        <v>194</v>
      </c>
      <c r="C37" s="866"/>
      <c r="D37" s="515"/>
      <c r="E37" s="515"/>
      <c r="F37" s="515"/>
      <c r="G37" s="515"/>
      <c r="H37" s="516"/>
      <c r="I37" s="517"/>
    </row>
    <row r="38" spans="1:14" s="518" customFormat="1" ht="30" customHeight="1">
      <c r="A38" s="514" t="s">
        <v>81</v>
      </c>
      <c r="B38" s="865" t="s">
        <v>195</v>
      </c>
      <c r="C38" s="866"/>
      <c r="D38" s="515"/>
      <c r="E38" s="515"/>
      <c r="F38" s="515"/>
      <c r="G38" s="515"/>
      <c r="H38" s="516"/>
      <c r="I38" s="517"/>
    </row>
    <row r="39" spans="1:14" s="518" customFormat="1" ht="30" customHeight="1">
      <c r="A39" s="514" t="s">
        <v>82</v>
      </c>
      <c r="B39" s="865" t="s">
        <v>207</v>
      </c>
      <c r="C39" s="866"/>
      <c r="D39" s="515"/>
      <c r="E39" s="515"/>
      <c r="F39" s="515"/>
      <c r="G39" s="515"/>
      <c r="H39" s="516"/>
      <c r="I39" s="517"/>
    </row>
    <row r="40" spans="1:14" s="518" customFormat="1" ht="45" customHeight="1">
      <c r="A40" s="514" t="s">
        <v>83</v>
      </c>
      <c r="B40" s="865" t="s">
        <v>208</v>
      </c>
      <c r="C40" s="866"/>
      <c r="D40" s="515"/>
      <c r="E40" s="515"/>
      <c r="F40" s="515"/>
      <c r="G40" s="515"/>
      <c r="H40" s="516"/>
      <c r="I40" s="517"/>
    </row>
    <row r="41" spans="1:14" s="518" customFormat="1" ht="30" customHeight="1">
      <c r="A41" s="514" t="s">
        <v>84</v>
      </c>
      <c r="B41" s="865" t="s">
        <v>210</v>
      </c>
      <c r="C41" s="866"/>
      <c r="D41" s="515"/>
      <c r="E41" s="515"/>
      <c r="F41" s="515"/>
      <c r="G41" s="515"/>
      <c r="H41" s="516"/>
      <c r="I41" s="517"/>
    </row>
    <row r="42" spans="1:14" s="518" customFormat="1" ht="30" customHeight="1">
      <c r="A42" s="514" t="s">
        <v>85</v>
      </c>
      <c r="B42" s="865" t="s">
        <v>211</v>
      </c>
      <c r="C42" s="866"/>
      <c r="D42" s="515"/>
      <c r="E42" s="515"/>
      <c r="F42" s="515"/>
      <c r="G42" s="515"/>
      <c r="H42" s="516"/>
      <c r="I42" s="517"/>
    </row>
    <row r="43" spans="1:14" s="518" customFormat="1" ht="30" customHeight="1">
      <c r="A43" s="514" t="s">
        <v>86</v>
      </c>
      <c r="B43" s="865" t="s">
        <v>212</v>
      </c>
      <c r="C43" s="866"/>
      <c r="D43" s="515"/>
      <c r="E43" s="515"/>
      <c r="F43" s="515"/>
      <c r="G43" s="515"/>
      <c r="H43" s="516"/>
      <c r="I43" s="517"/>
    </row>
    <row r="44" spans="1:14" s="511" customFormat="1" ht="30.75" customHeight="1">
      <c r="A44" s="862" t="s">
        <v>217</v>
      </c>
      <c r="B44" s="867" t="s">
        <v>213</v>
      </c>
      <c r="C44" s="868"/>
      <c r="D44" s="871" t="s">
        <v>219</v>
      </c>
      <c r="E44" s="872"/>
      <c r="F44" s="871" t="s">
        <v>220</v>
      </c>
      <c r="G44" s="872"/>
      <c r="H44" s="862" t="s">
        <v>610</v>
      </c>
      <c r="I44" s="510"/>
      <c r="N44" s="512"/>
    </row>
    <row r="45" spans="1:14" s="511" customFormat="1" ht="28.5" customHeight="1">
      <c r="A45" s="863"/>
      <c r="B45" s="869"/>
      <c r="C45" s="870"/>
      <c r="D45" s="513" t="s">
        <v>771</v>
      </c>
      <c r="E45" s="513" t="s">
        <v>986</v>
      </c>
      <c r="F45" s="513" t="s">
        <v>771</v>
      </c>
      <c r="G45" s="513" t="s">
        <v>986</v>
      </c>
      <c r="H45" s="863"/>
      <c r="I45" s="510"/>
      <c r="N45" s="512"/>
    </row>
    <row r="46" spans="1:14" s="518" customFormat="1" ht="47.25" customHeight="1">
      <c r="A46" s="514" t="s">
        <v>88</v>
      </c>
      <c r="B46" s="865" t="s">
        <v>214</v>
      </c>
      <c r="C46" s="866"/>
      <c r="D46" s="515"/>
      <c r="E46" s="515"/>
      <c r="F46" s="515"/>
      <c r="G46" s="515"/>
      <c r="H46" s="516"/>
      <c r="I46" s="517"/>
    </row>
    <row r="47" spans="1:14" s="518" customFormat="1" ht="30" customHeight="1">
      <c r="A47" s="514" t="s">
        <v>89</v>
      </c>
      <c r="B47" s="865" t="s">
        <v>215</v>
      </c>
      <c r="C47" s="866"/>
      <c r="D47" s="515"/>
      <c r="E47" s="515"/>
      <c r="F47" s="515"/>
      <c r="G47" s="515"/>
      <c r="H47" s="516"/>
      <c r="I47" s="517"/>
    </row>
    <row r="48" spans="1:14" s="518" customFormat="1" ht="30" customHeight="1">
      <c r="A48" s="514" t="s">
        <v>90</v>
      </c>
      <c r="B48" s="865" t="s">
        <v>216</v>
      </c>
      <c r="C48" s="866"/>
      <c r="D48" s="515"/>
      <c r="E48" s="515"/>
      <c r="F48" s="515"/>
      <c r="G48" s="515"/>
      <c r="H48" s="516"/>
      <c r="I48" s="517"/>
    </row>
    <row r="49" spans="1:8" s="518" customFormat="1" ht="15">
      <c r="A49" s="864" t="s">
        <v>779</v>
      </c>
      <c r="B49" s="864"/>
      <c r="C49" s="864"/>
      <c r="D49" s="864"/>
      <c r="E49" s="864"/>
      <c r="F49" s="864"/>
      <c r="G49" s="864"/>
      <c r="H49" s="517"/>
    </row>
    <row r="50" spans="1:8" s="518" customFormat="1" ht="15">
      <c r="A50" s="519"/>
      <c r="B50" s="519"/>
      <c r="C50" s="519"/>
      <c r="D50" s="519"/>
      <c r="E50" s="519"/>
      <c r="F50" s="519"/>
      <c r="G50" s="519"/>
      <c r="H50" s="517"/>
    </row>
    <row r="51" spans="1:8" s="522" customFormat="1" ht="18.600000000000001" customHeight="1">
      <c r="A51" s="520" t="s">
        <v>788</v>
      </c>
      <c r="B51" s="520"/>
      <c r="C51" s="520"/>
      <c r="D51" s="520"/>
      <c r="E51" s="520"/>
      <c r="F51" s="520"/>
      <c r="G51" s="521"/>
    </row>
    <row r="52" spans="1:8" s="511" customFormat="1" ht="30.95" customHeight="1">
      <c r="A52" s="862" t="s">
        <v>217</v>
      </c>
      <c r="B52" s="867" t="s">
        <v>218</v>
      </c>
      <c r="C52" s="868"/>
      <c r="D52" s="871" t="s">
        <v>219</v>
      </c>
      <c r="E52" s="872"/>
      <c r="F52" s="871" t="s">
        <v>220</v>
      </c>
      <c r="G52" s="872"/>
      <c r="H52" s="862" t="s">
        <v>221</v>
      </c>
    </row>
    <row r="53" spans="1:8" s="511" customFormat="1" ht="30.95" customHeight="1">
      <c r="A53" s="863"/>
      <c r="B53" s="869"/>
      <c r="C53" s="870"/>
      <c r="D53" s="513" t="s">
        <v>771</v>
      </c>
      <c r="E53" s="513" t="s">
        <v>986</v>
      </c>
      <c r="F53" s="513" t="s">
        <v>771</v>
      </c>
      <c r="G53" s="513" t="s">
        <v>986</v>
      </c>
      <c r="H53" s="863"/>
    </row>
    <row r="54" spans="1:8" s="525" customFormat="1" ht="30" customHeight="1">
      <c r="A54" s="523" t="s">
        <v>59</v>
      </c>
      <c r="B54" s="865" t="s">
        <v>784</v>
      </c>
      <c r="C54" s="866"/>
      <c r="D54" s="524"/>
      <c r="E54" s="524"/>
      <c r="F54" s="524"/>
      <c r="G54" s="524"/>
      <c r="H54" s="524"/>
    </row>
    <row r="55" spans="1:8" s="525" customFormat="1" ht="30" customHeight="1">
      <c r="A55" s="514">
        <v>1</v>
      </c>
      <c r="B55" s="865" t="s">
        <v>223</v>
      </c>
      <c r="C55" s="866"/>
      <c r="D55" s="526"/>
      <c r="E55" s="526"/>
      <c r="F55" s="526"/>
      <c r="G55" s="526"/>
      <c r="H55" s="526"/>
    </row>
    <row r="56" spans="1:8" s="525" customFormat="1" ht="30" customHeight="1">
      <c r="A56" s="514">
        <v>2</v>
      </c>
      <c r="B56" s="865" t="s">
        <v>224</v>
      </c>
      <c r="C56" s="866"/>
      <c r="D56" s="526"/>
      <c r="E56" s="526"/>
      <c r="F56" s="526"/>
      <c r="G56" s="526"/>
      <c r="H56" s="526"/>
    </row>
    <row r="57" spans="1:8" s="525" customFormat="1" ht="30" customHeight="1">
      <c r="A57" s="514">
        <v>3</v>
      </c>
      <c r="B57" s="865" t="s">
        <v>782</v>
      </c>
      <c r="C57" s="866"/>
      <c r="D57" s="526"/>
      <c r="E57" s="526"/>
      <c r="F57" s="526"/>
      <c r="G57" s="526"/>
      <c r="H57" s="524"/>
    </row>
    <row r="58" spans="1:8" s="525" customFormat="1" ht="30" customHeight="1">
      <c r="A58" s="523" t="s">
        <v>87</v>
      </c>
      <c r="B58" s="865" t="s">
        <v>785</v>
      </c>
      <c r="C58" s="866"/>
      <c r="D58" s="524"/>
      <c r="E58" s="524"/>
      <c r="F58" s="524"/>
      <c r="G58" s="524"/>
      <c r="H58" s="524"/>
    </row>
    <row r="59" spans="1:8" s="525" customFormat="1" ht="30" customHeight="1">
      <c r="A59" s="514">
        <v>1</v>
      </c>
      <c r="B59" s="865" t="s">
        <v>783</v>
      </c>
      <c r="C59" s="866"/>
      <c r="D59" s="526"/>
      <c r="E59" s="526"/>
      <c r="F59" s="526"/>
      <c r="G59" s="526"/>
      <c r="H59" s="526"/>
    </row>
    <row r="60" spans="1:8" s="525" customFormat="1" ht="30" customHeight="1">
      <c r="A60" s="514">
        <v>2</v>
      </c>
      <c r="B60" s="865" t="s">
        <v>697</v>
      </c>
      <c r="C60" s="866"/>
      <c r="D60" s="526"/>
      <c r="E60" s="526"/>
      <c r="F60" s="526"/>
      <c r="G60" s="526"/>
      <c r="H60" s="526"/>
    </row>
    <row r="61" spans="1:8" s="525" customFormat="1" ht="45" customHeight="1">
      <c r="A61" s="523" t="s">
        <v>61</v>
      </c>
      <c r="B61" s="865" t="s">
        <v>786</v>
      </c>
      <c r="C61" s="866"/>
      <c r="D61" s="524"/>
      <c r="E61" s="524"/>
      <c r="F61" s="524"/>
      <c r="G61" s="524"/>
      <c r="H61" s="524"/>
    </row>
    <row r="62" spans="1:8" s="525" customFormat="1" ht="30" customHeight="1">
      <c r="A62" s="523" t="s">
        <v>91</v>
      </c>
      <c r="B62" s="865" t="s">
        <v>787</v>
      </c>
      <c r="C62" s="866"/>
      <c r="D62" s="524"/>
      <c r="E62" s="524"/>
      <c r="F62" s="524"/>
      <c r="G62" s="524"/>
      <c r="H62" s="524"/>
    </row>
    <row r="63" spans="1:8" s="525" customFormat="1" ht="30" customHeight="1">
      <c r="A63" s="514">
        <v>1</v>
      </c>
      <c r="B63" s="865" t="s">
        <v>233</v>
      </c>
      <c r="C63" s="866"/>
      <c r="D63" s="526"/>
      <c r="E63" s="526"/>
      <c r="F63" s="526"/>
      <c r="G63" s="526"/>
      <c r="H63" s="526"/>
    </row>
    <row r="64" spans="1:8" s="511" customFormat="1" ht="30" customHeight="1">
      <c r="A64" s="514">
        <v>2</v>
      </c>
      <c r="B64" s="865" t="s">
        <v>234</v>
      </c>
      <c r="C64" s="866"/>
      <c r="D64" s="526"/>
      <c r="E64" s="526"/>
      <c r="F64" s="526"/>
      <c r="G64" s="526"/>
      <c r="H64" s="526"/>
    </row>
    <row r="65" spans="1:14" s="511" customFormat="1">
      <c r="A65" s="864" t="s">
        <v>779</v>
      </c>
      <c r="B65" s="864"/>
      <c r="C65" s="864"/>
      <c r="D65" s="864"/>
      <c r="E65" s="864"/>
      <c r="F65" s="864"/>
      <c r="G65" s="864"/>
    </row>
    <row r="66" spans="1:14" s="511" customFormat="1">
      <c r="A66" s="519"/>
      <c r="B66" s="519"/>
      <c r="C66" s="519"/>
      <c r="D66" s="519"/>
      <c r="E66" s="519"/>
      <c r="F66" s="519"/>
      <c r="G66" s="519"/>
    </row>
    <row r="67" spans="1:14" ht="17.45" customHeight="1">
      <c r="A67" s="527" t="s">
        <v>987</v>
      </c>
      <c r="B67" s="527"/>
      <c r="C67" s="527"/>
      <c r="D67" s="527"/>
      <c r="E67" s="527"/>
      <c r="F67" s="527"/>
      <c r="G67" s="527"/>
      <c r="H67" s="528" t="s">
        <v>503</v>
      </c>
      <c r="I67" s="529"/>
      <c r="J67" s="530"/>
      <c r="K67" s="530"/>
      <c r="L67" s="530"/>
      <c r="M67" s="530"/>
    </row>
    <row r="68" spans="1:14" ht="59.25" customHeight="1">
      <c r="A68" s="862" t="s">
        <v>43</v>
      </c>
      <c r="B68" s="867" t="s">
        <v>197</v>
      </c>
      <c r="C68" s="868" t="s">
        <v>199</v>
      </c>
      <c r="D68" s="871" t="s">
        <v>200</v>
      </c>
      <c r="E68" s="872"/>
      <c r="F68" s="871" t="s">
        <v>201</v>
      </c>
      <c r="G68" s="872"/>
      <c r="H68" s="862" t="s">
        <v>202</v>
      </c>
      <c r="I68" s="531"/>
      <c r="J68" s="284"/>
      <c r="K68" s="284"/>
      <c r="L68" s="284"/>
      <c r="M68" s="284"/>
    </row>
    <row r="69" spans="1:14" ht="30" customHeight="1">
      <c r="A69" s="863"/>
      <c r="B69" s="869"/>
      <c r="C69" s="870"/>
      <c r="D69" s="513" t="s">
        <v>771</v>
      </c>
      <c r="E69" s="513" t="s">
        <v>986</v>
      </c>
      <c r="F69" s="513" t="s">
        <v>771</v>
      </c>
      <c r="G69" s="513" t="s">
        <v>986</v>
      </c>
      <c r="H69" s="863"/>
      <c r="I69" s="531"/>
      <c r="J69" s="284"/>
      <c r="K69" s="284"/>
      <c r="L69" s="284"/>
      <c r="M69" s="284"/>
    </row>
    <row r="70" spans="1:14" ht="30" customHeight="1">
      <c r="A70" s="481" t="s">
        <v>59</v>
      </c>
      <c r="B70" s="860" t="s">
        <v>790</v>
      </c>
      <c r="C70" s="861"/>
      <c r="D70" s="482"/>
      <c r="E70" s="532"/>
      <c r="F70" s="532"/>
      <c r="G70" s="532"/>
      <c r="H70" s="482"/>
      <c r="I70" s="531"/>
      <c r="J70" s="284"/>
      <c r="K70" s="284"/>
      <c r="L70" s="284"/>
      <c r="M70" s="284"/>
    </row>
    <row r="71" spans="1:14">
      <c r="A71" s="481">
        <v>1</v>
      </c>
      <c r="B71" s="860"/>
      <c r="C71" s="861"/>
      <c r="D71" s="482"/>
      <c r="E71" s="532"/>
      <c r="F71" s="532"/>
      <c r="G71" s="532"/>
      <c r="H71" s="482"/>
      <c r="I71" s="531"/>
      <c r="J71" s="284"/>
      <c r="K71" s="284"/>
      <c r="L71" s="284"/>
      <c r="M71" s="284"/>
    </row>
    <row r="72" spans="1:14" ht="30" customHeight="1">
      <c r="A72" s="481"/>
      <c r="B72" s="860" t="s">
        <v>203</v>
      </c>
      <c r="C72" s="861"/>
      <c r="D72" s="482"/>
      <c r="E72" s="532"/>
      <c r="F72" s="532"/>
      <c r="G72" s="532"/>
      <c r="H72" s="482"/>
      <c r="I72" s="531"/>
      <c r="J72" s="284"/>
      <c r="K72" s="284"/>
      <c r="L72" s="284"/>
      <c r="M72" s="284"/>
    </row>
    <row r="73" spans="1:14" ht="30" customHeight="1">
      <c r="A73" s="481" t="s">
        <v>87</v>
      </c>
      <c r="B73" s="860" t="s">
        <v>789</v>
      </c>
      <c r="C73" s="861"/>
      <c r="D73" s="482"/>
      <c r="E73" s="532"/>
      <c r="F73" s="532"/>
      <c r="G73" s="532"/>
      <c r="H73" s="482"/>
      <c r="I73" s="531"/>
      <c r="J73" s="284"/>
      <c r="K73" s="284"/>
      <c r="L73" s="284"/>
      <c r="M73" s="284"/>
    </row>
    <row r="74" spans="1:14">
      <c r="A74" s="481">
        <v>1</v>
      </c>
      <c r="B74" s="860"/>
      <c r="C74" s="861"/>
      <c r="D74" s="482"/>
      <c r="E74" s="532"/>
      <c r="F74" s="532"/>
      <c r="G74" s="532"/>
      <c r="H74" s="482"/>
      <c r="I74" s="531"/>
      <c r="J74" s="284"/>
      <c r="K74" s="284"/>
      <c r="L74" s="284"/>
      <c r="M74" s="284"/>
    </row>
    <row r="75" spans="1:14" ht="30" customHeight="1">
      <c r="A75" s="481"/>
      <c r="B75" s="860" t="s">
        <v>203</v>
      </c>
      <c r="C75" s="861"/>
      <c r="D75" s="482"/>
      <c r="E75" s="532"/>
      <c r="F75" s="532"/>
      <c r="G75" s="532"/>
      <c r="H75" s="482"/>
      <c r="I75" s="531"/>
      <c r="J75" s="284"/>
      <c r="K75" s="284"/>
      <c r="L75" s="284"/>
      <c r="M75" s="284"/>
    </row>
    <row r="76" spans="1:14" ht="30" customHeight="1">
      <c r="A76" s="533" t="s">
        <v>61</v>
      </c>
      <c r="B76" s="860" t="s">
        <v>196</v>
      </c>
      <c r="C76" s="861"/>
      <c r="D76" s="534"/>
      <c r="E76" s="535"/>
      <c r="F76" s="536"/>
      <c r="G76" s="536"/>
      <c r="H76" s="537"/>
      <c r="I76" s="538"/>
      <c r="J76" s="538"/>
      <c r="K76" s="539"/>
      <c r="L76" s="539"/>
      <c r="M76" s="539"/>
      <c r="N76" s="540"/>
    </row>
    <row r="77" spans="1:14">
      <c r="A77" s="533">
        <v>1</v>
      </c>
      <c r="B77" s="860"/>
      <c r="C77" s="861"/>
      <c r="D77" s="534"/>
      <c r="E77" s="535"/>
      <c r="F77" s="536"/>
      <c r="G77" s="536"/>
      <c r="H77" s="537"/>
      <c r="I77" s="538"/>
      <c r="J77" s="538"/>
      <c r="K77" s="539"/>
      <c r="L77" s="539"/>
      <c r="M77" s="539"/>
      <c r="N77" s="540"/>
    </row>
    <row r="78" spans="1:14" s="545" customFormat="1" ht="30" customHeight="1">
      <c r="A78" s="541"/>
      <c r="B78" s="860" t="s">
        <v>203</v>
      </c>
      <c r="C78" s="861"/>
      <c r="D78" s="542"/>
      <c r="E78" s="543"/>
      <c r="F78" s="544"/>
      <c r="G78" s="544"/>
      <c r="H78" s="537"/>
    </row>
    <row r="79" spans="1:14" s="548" customFormat="1" ht="30" customHeight="1">
      <c r="A79" s="533" t="s">
        <v>60</v>
      </c>
      <c r="B79" s="860" t="s">
        <v>791</v>
      </c>
      <c r="C79" s="861"/>
      <c r="D79" s="542"/>
      <c r="E79" s="543"/>
      <c r="F79" s="546"/>
      <c r="G79" s="546"/>
      <c r="H79" s="547"/>
    </row>
    <row r="80" spans="1:14" s="548" customFormat="1" ht="15">
      <c r="A80" s="533">
        <v>1</v>
      </c>
      <c r="B80" s="860"/>
      <c r="C80" s="861"/>
      <c r="D80" s="542"/>
      <c r="E80" s="543"/>
      <c r="F80" s="546"/>
      <c r="G80" s="546"/>
      <c r="H80" s="547"/>
    </row>
    <row r="81" spans="1:13" s="548" customFormat="1" ht="30" customHeight="1">
      <c r="A81" s="541"/>
      <c r="B81" s="860" t="s">
        <v>203</v>
      </c>
      <c r="C81" s="861"/>
      <c r="D81" s="549"/>
      <c r="E81" s="550"/>
      <c r="F81" s="550"/>
      <c r="G81" s="550"/>
      <c r="H81" s="547"/>
    </row>
    <row r="82" spans="1:13" s="548" customFormat="1" ht="30" customHeight="1">
      <c r="A82" s="533" t="s">
        <v>92</v>
      </c>
      <c r="B82" s="860" t="s">
        <v>792</v>
      </c>
      <c r="C82" s="861"/>
      <c r="D82" s="542"/>
      <c r="E82" s="543"/>
      <c r="F82" s="543"/>
      <c r="G82" s="543"/>
      <c r="H82" s="547"/>
    </row>
    <row r="83" spans="1:13" s="548" customFormat="1" ht="15">
      <c r="A83" s="533">
        <v>1</v>
      </c>
      <c r="B83" s="860"/>
      <c r="C83" s="861"/>
      <c r="D83" s="551"/>
      <c r="E83" s="552"/>
      <c r="F83" s="553"/>
      <c r="G83" s="553"/>
      <c r="H83" s="554"/>
    </row>
    <row r="84" spans="1:13" s="556" customFormat="1" ht="30" customHeight="1">
      <c r="A84" s="541"/>
      <c r="B84" s="860" t="s">
        <v>203</v>
      </c>
      <c r="C84" s="861"/>
      <c r="D84" s="542"/>
      <c r="E84" s="543"/>
      <c r="F84" s="544"/>
      <c r="G84" s="544"/>
      <c r="H84" s="555"/>
    </row>
    <row r="85" spans="1:13" s="557" customFormat="1" ht="30" customHeight="1">
      <c r="A85" s="533" t="s">
        <v>93</v>
      </c>
      <c r="B85" s="860" t="s">
        <v>242</v>
      </c>
      <c r="C85" s="861"/>
      <c r="D85" s="542"/>
      <c r="E85" s="543"/>
      <c r="F85" s="546"/>
      <c r="G85" s="546"/>
      <c r="H85" s="547"/>
    </row>
    <row r="86" spans="1:13" s="557" customFormat="1" ht="15">
      <c r="A86" s="533">
        <v>1</v>
      </c>
      <c r="B86" s="860"/>
      <c r="C86" s="861"/>
      <c r="D86" s="558"/>
      <c r="E86" s="559"/>
      <c r="F86" s="560"/>
      <c r="G86" s="560"/>
      <c r="H86" s="561"/>
    </row>
    <row r="87" spans="1:13" s="556" customFormat="1" ht="30" customHeight="1">
      <c r="A87" s="534"/>
      <c r="B87" s="860" t="s">
        <v>203</v>
      </c>
      <c r="C87" s="861"/>
      <c r="D87" s="542"/>
      <c r="E87" s="543"/>
      <c r="F87" s="544"/>
      <c r="G87" s="544"/>
      <c r="H87" s="555"/>
    </row>
    <row r="88" spans="1:13" s="545" customFormat="1" ht="30" customHeight="1">
      <c r="A88" s="533" t="s">
        <v>62</v>
      </c>
      <c r="B88" s="860" t="s">
        <v>239</v>
      </c>
      <c r="C88" s="861"/>
      <c r="D88" s="542"/>
      <c r="E88" s="543"/>
      <c r="F88" s="550"/>
      <c r="G88" s="550"/>
      <c r="H88" s="555"/>
      <c r="I88" s="562"/>
    </row>
    <row r="89" spans="1:13">
      <c r="A89" s="291"/>
      <c r="B89" s="860"/>
      <c r="C89" s="861"/>
      <c r="D89" s="352"/>
      <c r="E89" s="563"/>
      <c r="F89" s="564"/>
      <c r="G89" s="564"/>
      <c r="H89" s="430"/>
      <c r="I89" s="565"/>
      <c r="J89" s="293"/>
      <c r="K89" s="293"/>
      <c r="L89" s="293"/>
      <c r="M89" s="293"/>
    </row>
    <row r="90" spans="1:13">
      <c r="A90" s="864" t="s">
        <v>779</v>
      </c>
      <c r="B90" s="864"/>
      <c r="C90" s="864"/>
      <c r="D90" s="864"/>
      <c r="E90" s="864"/>
      <c r="F90" s="864"/>
      <c r="G90" s="864"/>
    </row>
    <row r="92" spans="1:13" ht="12.75" customHeight="1">
      <c r="A92" s="173" t="s">
        <v>373</v>
      </c>
      <c r="B92" s="173"/>
      <c r="C92" s="492"/>
      <c r="F92" s="567"/>
      <c r="G92" s="846" t="s">
        <v>504</v>
      </c>
      <c r="H92" s="846"/>
      <c r="I92" s="568"/>
      <c r="J92" s="568"/>
      <c r="K92" s="568"/>
      <c r="L92" s="568"/>
      <c r="M92" s="568"/>
    </row>
    <row r="93" spans="1:13" ht="15" customHeight="1">
      <c r="A93" s="175" t="s">
        <v>375</v>
      </c>
      <c r="B93" s="296"/>
      <c r="C93" s="492"/>
      <c r="F93" s="492"/>
      <c r="G93" s="847" t="s">
        <v>376</v>
      </c>
      <c r="H93" s="847"/>
      <c r="I93" s="568"/>
      <c r="J93" s="568"/>
      <c r="K93" s="568"/>
      <c r="L93" s="568"/>
      <c r="M93" s="568"/>
    </row>
    <row r="94" spans="1:13">
      <c r="A94" s="569"/>
      <c r="B94" s="569"/>
      <c r="C94" s="492"/>
      <c r="D94" s="570"/>
      <c r="E94" s="570"/>
      <c r="F94" s="570"/>
      <c r="G94" s="570"/>
      <c r="I94" s="494"/>
      <c r="J94" s="495"/>
      <c r="K94" s="495"/>
      <c r="L94" s="495"/>
      <c r="M94" s="495"/>
    </row>
    <row r="95" spans="1:13">
      <c r="A95" s="569"/>
      <c r="B95" s="569"/>
      <c r="C95" s="492"/>
      <c r="D95" s="570"/>
      <c r="E95" s="570"/>
      <c r="F95" s="570"/>
      <c r="G95" s="570"/>
      <c r="I95" s="494"/>
      <c r="J95" s="495"/>
      <c r="K95" s="495"/>
      <c r="L95" s="495"/>
      <c r="M95" s="495"/>
    </row>
    <row r="96" spans="1:13">
      <c r="A96" s="569"/>
      <c r="B96" s="569"/>
      <c r="C96" s="492"/>
      <c r="D96" s="570"/>
      <c r="E96" s="570"/>
      <c r="F96" s="570"/>
      <c r="G96" s="570"/>
      <c r="I96" s="494"/>
      <c r="J96" s="495"/>
      <c r="K96" s="495"/>
      <c r="L96" s="495"/>
      <c r="M96" s="495"/>
    </row>
    <row r="97" spans="1:13">
      <c r="A97" s="569"/>
      <c r="B97" s="569"/>
      <c r="C97" s="492"/>
      <c r="D97" s="570"/>
      <c r="E97" s="570"/>
      <c r="F97" s="570"/>
      <c r="G97" s="570"/>
      <c r="I97" s="494"/>
      <c r="J97" s="495"/>
      <c r="K97" s="495"/>
      <c r="L97" s="495"/>
      <c r="M97" s="495"/>
    </row>
    <row r="98" spans="1:13">
      <c r="A98" s="569"/>
      <c r="B98" s="569"/>
      <c r="C98" s="492"/>
      <c r="D98" s="570"/>
      <c r="E98" s="570"/>
      <c r="F98" s="570"/>
      <c r="G98" s="570"/>
      <c r="I98" s="494"/>
      <c r="J98" s="495"/>
      <c r="K98" s="495"/>
      <c r="L98" s="495"/>
      <c r="M98" s="495"/>
    </row>
    <row r="99" spans="1:13">
      <c r="A99" s="569"/>
      <c r="B99" s="569"/>
      <c r="C99" s="492"/>
      <c r="D99" s="570"/>
      <c r="E99" s="570"/>
      <c r="F99" s="570"/>
      <c r="G99" s="570"/>
      <c r="I99" s="494"/>
      <c r="J99" s="495"/>
      <c r="K99" s="495"/>
      <c r="L99" s="495"/>
      <c r="M99" s="495"/>
    </row>
    <row r="100" spans="1:13">
      <c r="A100" s="569"/>
      <c r="B100" s="569"/>
      <c r="C100" s="492"/>
      <c r="D100" s="570"/>
      <c r="E100" s="570"/>
      <c r="F100" s="570"/>
      <c r="G100" s="570"/>
      <c r="I100" s="494"/>
      <c r="J100" s="495"/>
      <c r="K100" s="495"/>
      <c r="L100" s="495"/>
      <c r="M100" s="495"/>
    </row>
    <row r="101" spans="1:13">
      <c r="A101" s="569"/>
      <c r="B101" s="569"/>
      <c r="C101" s="492"/>
      <c r="D101" s="570"/>
      <c r="E101" s="570"/>
      <c r="F101" s="570"/>
      <c r="G101" s="570"/>
      <c r="I101" s="494"/>
      <c r="J101" s="495"/>
      <c r="K101" s="495"/>
      <c r="L101" s="495"/>
      <c r="M101" s="495"/>
    </row>
    <row r="102" spans="1:13">
      <c r="A102" s="569"/>
      <c r="B102" s="569"/>
      <c r="C102" s="492"/>
      <c r="D102" s="570"/>
      <c r="E102" s="570"/>
      <c r="F102" s="570"/>
      <c r="G102" s="570"/>
      <c r="I102" s="494"/>
      <c r="J102" s="495"/>
      <c r="K102" s="495"/>
      <c r="L102" s="495"/>
      <c r="M102" s="495"/>
    </row>
    <row r="103" spans="1:13">
      <c r="A103" s="569"/>
      <c r="B103" s="569"/>
      <c r="C103" s="492"/>
      <c r="D103" s="570"/>
      <c r="E103" s="570"/>
      <c r="F103" s="570"/>
      <c r="G103" s="570"/>
      <c r="I103" s="494"/>
      <c r="J103" s="495"/>
      <c r="K103" s="495"/>
      <c r="L103" s="495"/>
      <c r="M103" s="495"/>
    </row>
    <row r="104" spans="1:13">
      <c r="A104" s="571"/>
      <c r="B104" s="571"/>
      <c r="C104" s="572"/>
      <c r="D104" s="570"/>
      <c r="E104" s="570"/>
      <c r="F104" s="638"/>
      <c r="G104" s="574"/>
      <c r="H104" s="575"/>
      <c r="I104" s="494"/>
      <c r="J104" s="495"/>
      <c r="K104" s="495"/>
      <c r="L104" s="495"/>
      <c r="M104" s="495"/>
    </row>
    <row r="105" spans="1:13" ht="15" customHeight="1">
      <c r="A105" s="337" t="s">
        <v>742</v>
      </c>
      <c r="B105" s="171"/>
      <c r="C105" s="492"/>
      <c r="D105" s="299"/>
      <c r="E105" s="299"/>
      <c r="F105" s="171"/>
      <c r="G105" s="859" t="s">
        <v>1066</v>
      </c>
      <c r="H105" s="859"/>
      <c r="I105" s="573"/>
      <c r="J105" s="299"/>
      <c r="K105" s="299"/>
      <c r="L105" s="299"/>
      <c r="M105" s="299"/>
    </row>
    <row r="106" spans="1:13">
      <c r="A106" s="116" t="s">
        <v>1085</v>
      </c>
      <c r="B106" s="181"/>
      <c r="C106" s="492"/>
      <c r="D106" s="301"/>
      <c r="E106" s="301"/>
      <c r="F106" s="181"/>
      <c r="G106" s="829" t="s">
        <v>1069</v>
      </c>
      <c r="H106" s="829"/>
      <c r="I106" s="829"/>
      <c r="J106" s="301"/>
      <c r="K106" s="301"/>
      <c r="L106" s="301"/>
      <c r="M106" s="301"/>
    </row>
    <row r="107" spans="1:13">
      <c r="A107" s="326" t="s">
        <v>663</v>
      </c>
      <c r="B107" s="175"/>
      <c r="C107" s="492"/>
      <c r="D107" s="303"/>
      <c r="E107" s="303"/>
      <c r="F107" s="175"/>
      <c r="G107" s="830" t="s">
        <v>1000</v>
      </c>
      <c r="H107" s="830"/>
      <c r="I107" s="830"/>
      <c r="J107" s="301"/>
      <c r="K107" s="301"/>
      <c r="L107" s="301"/>
      <c r="M107" s="301"/>
    </row>
  </sheetData>
  <mergeCells count="97">
    <mergeCell ref="C7:H7"/>
    <mergeCell ref="C9:H9"/>
    <mergeCell ref="A1:H1"/>
    <mergeCell ref="A2:H2"/>
    <mergeCell ref="A3:H3"/>
    <mergeCell ref="A4:H4"/>
    <mergeCell ref="C6:H6"/>
    <mergeCell ref="C8:H8"/>
    <mergeCell ref="B24:F24"/>
    <mergeCell ref="A14:A15"/>
    <mergeCell ref="B14:F15"/>
    <mergeCell ref="G14:H14"/>
    <mergeCell ref="B16:F16"/>
    <mergeCell ref="B17:F17"/>
    <mergeCell ref="B18:F18"/>
    <mergeCell ref="B19:F19"/>
    <mergeCell ref="B20:F20"/>
    <mergeCell ref="B21:F21"/>
    <mergeCell ref="B22:F22"/>
    <mergeCell ref="B23:F23"/>
    <mergeCell ref="B37:C37"/>
    <mergeCell ref="B25:F25"/>
    <mergeCell ref="B26:F26"/>
    <mergeCell ref="B27:F27"/>
    <mergeCell ref="A31:A32"/>
    <mergeCell ref="B31:C32"/>
    <mergeCell ref="D31:E31"/>
    <mergeCell ref="F31:G31"/>
    <mergeCell ref="H31:H32"/>
    <mergeCell ref="B33:C33"/>
    <mergeCell ref="B34:C34"/>
    <mergeCell ref="B35:C35"/>
    <mergeCell ref="B36:C36"/>
    <mergeCell ref="B46:C46"/>
    <mergeCell ref="B38:C38"/>
    <mergeCell ref="B39:C39"/>
    <mergeCell ref="B40:C40"/>
    <mergeCell ref="B41:C41"/>
    <mergeCell ref="B42:C42"/>
    <mergeCell ref="B43:C43"/>
    <mergeCell ref="A44:A45"/>
    <mergeCell ref="B44:C45"/>
    <mergeCell ref="D44:E44"/>
    <mergeCell ref="F44:G44"/>
    <mergeCell ref="H44:H45"/>
    <mergeCell ref="B58:C58"/>
    <mergeCell ref="B47:C47"/>
    <mergeCell ref="B48:C48"/>
    <mergeCell ref="A49:G49"/>
    <mergeCell ref="A52:A53"/>
    <mergeCell ref="B52:C53"/>
    <mergeCell ref="D52:E52"/>
    <mergeCell ref="F52:G52"/>
    <mergeCell ref="H52:H53"/>
    <mergeCell ref="B54:C54"/>
    <mergeCell ref="B55:C55"/>
    <mergeCell ref="B56:C56"/>
    <mergeCell ref="B57:C57"/>
    <mergeCell ref="B64:C64"/>
    <mergeCell ref="A65:G65"/>
    <mergeCell ref="A68:A69"/>
    <mergeCell ref="B68:C69"/>
    <mergeCell ref="D68:E68"/>
    <mergeCell ref="F68:G68"/>
    <mergeCell ref="B59:C59"/>
    <mergeCell ref="B60:C60"/>
    <mergeCell ref="B61:C61"/>
    <mergeCell ref="B62:C62"/>
    <mergeCell ref="B63:C63"/>
    <mergeCell ref="A90:G90"/>
    <mergeCell ref="B82:C82"/>
    <mergeCell ref="B83:C83"/>
    <mergeCell ref="B84:C84"/>
    <mergeCell ref="B85:C85"/>
    <mergeCell ref="B86:C86"/>
    <mergeCell ref="B87:C87"/>
    <mergeCell ref="C10:H10"/>
    <mergeCell ref="B88:C88"/>
    <mergeCell ref="B89:C89"/>
    <mergeCell ref="B76:C76"/>
    <mergeCell ref="B77:C77"/>
    <mergeCell ref="B78:C78"/>
    <mergeCell ref="B79:C79"/>
    <mergeCell ref="B80:C80"/>
    <mergeCell ref="B81:C81"/>
    <mergeCell ref="B70:C70"/>
    <mergeCell ref="B71:C71"/>
    <mergeCell ref="B72:C72"/>
    <mergeCell ref="B73:C73"/>
    <mergeCell ref="B74:C74"/>
    <mergeCell ref="B75:C75"/>
    <mergeCell ref="H68:H69"/>
    <mergeCell ref="G106:I106"/>
    <mergeCell ref="G107:I107"/>
    <mergeCell ref="G105:H105"/>
    <mergeCell ref="G92:H92"/>
    <mergeCell ref="G93:H93"/>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39" customWidth="1"/>
    <col min="2" max="2" width="51.85546875" style="307" customWidth="1"/>
    <col min="3" max="3" width="33.5703125" style="307" customWidth="1"/>
    <col min="4" max="4" width="37.42578125" style="307" customWidth="1"/>
    <col min="5" max="16384" width="9.140625" style="307"/>
  </cols>
  <sheetData>
    <row r="1" spans="1:4" ht="27.75" customHeight="1">
      <c r="A1" s="888" t="s">
        <v>795</v>
      </c>
      <c r="B1" s="888"/>
      <c r="C1" s="888"/>
      <c r="D1" s="888"/>
    </row>
    <row r="2" spans="1:4" ht="28.5" customHeight="1">
      <c r="A2" s="889" t="s">
        <v>898</v>
      </c>
      <c r="B2" s="889"/>
      <c r="C2" s="889"/>
      <c r="D2" s="889"/>
    </row>
    <row r="3" spans="1:4" ht="15" customHeight="1">
      <c r="A3" s="850" t="s">
        <v>798</v>
      </c>
      <c r="B3" s="850"/>
      <c r="C3" s="850"/>
      <c r="D3" s="850"/>
    </row>
    <row r="4" spans="1:4">
      <c r="A4" s="850"/>
      <c r="B4" s="850"/>
      <c r="C4" s="850"/>
      <c r="D4" s="850"/>
    </row>
    <row r="5" spans="1:4">
      <c r="A5" s="890" t="str">
        <f>'NGAY THANG'!C21</f>
        <v>Tại ngày 31 tháng 03 năm 2026/ As at 31 March 2026</v>
      </c>
      <c r="B5" s="852"/>
      <c r="C5" s="852"/>
      <c r="D5" s="852"/>
    </row>
    <row r="6" spans="1:4">
      <c r="A6" s="472"/>
      <c r="B6" s="472"/>
      <c r="C6" s="472"/>
      <c r="D6" s="472"/>
    </row>
    <row r="7" spans="1:4" ht="31.5" customHeight="1">
      <c r="A7" s="891" t="s">
        <v>710</v>
      </c>
      <c r="B7" s="891"/>
      <c r="C7" s="891" t="s">
        <v>702</v>
      </c>
      <c r="D7" s="891"/>
    </row>
    <row r="8" spans="1:4" ht="33" customHeight="1">
      <c r="A8" s="892" t="s">
        <v>703</v>
      </c>
      <c r="B8" s="892"/>
      <c r="C8" s="892" t="s">
        <v>708</v>
      </c>
      <c r="D8" s="892"/>
    </row>
    <row r="9" spans="1:4" ht="31.5" customHeight="1">
      <c r="A9" s="891" t="s">
        <v>711</v>
      </c>
      <c r="B9" s="891"/>
      <c r="C9" s="891" t="s">
        <v>706</v>
      </c>
      <c r="D9" s="891"/>
    </row>
    <row r="10" spans="1:4" ht="31.5" customHeight="1">
      <c r="A10" s="892" t="s">
        <v>707</v>
      </c>
      <c r="B10" s="892"/>
      <c r="C10" s="893" t="str">
        <f>'NGAY THANG'!C20</f>
        <v>Ngày 06 tháng 04 năm 2026
06 April 2026</v>
      </c>
      <c r="D10" s="894"/>
    </row>
    <row r="11" spans="1:4">
      <c r="A11" s="471"/>
      <c r="B11" s="471"/>
      <c r="C11" s="471"/>
      <c r="D11" s="471"/>
    </row>
    <row r="12" spans="1:4">
      <c r="A12" s="895" t="s">
        <v>801</v>
      </c>
      <c r="B12" s="895"/>
      <c r="C12" s="895"/>
      <c r="D12" s="895"/>
    </row>
    <row r="13" spans="1:4" s="310" customFormat="1" ht="12.75">
      <c r="A13" s="853" t="s">
        <v>712</v>
      </c>
      <c r="B13" s="853" t="s">
        <v>709</v>
      </c>
      <c r="C13" s="896" t="s">
        <v>770</v>
      </c>
      <c r="D13" s="896"/>
    </row>
    <row r="14" spans="1:4" s="310" customFormat="1" ht="12.75">
      <c r="A14" s="854"/>
      <c r="B14" s="854"/>
      <c r="C14" s="473" t="s">
        <v>771</v>
      </c>
      <c r="D14" s="473" t="s">
        <v>799</v>
      </c>
    </row>
    <row r="15" spans="1:4" s="310" customFormat="1" ht="12.75">
      <c r="A15" s="312" t="s">
        <v>59</v>
      </c>
      <c r="B15" s="313" t="s">
        <v>772</v>
      </c>
      <c r="C15" s="314"/>
      <c r="D15" s="314"/>
    </row>
    <row r="16" spans="1:4" s="310" customFormat="1" ht="12.75">
      <c r="A16" s="312" t="s">
        <v>773</v>
      </c>
      <c r="B16" s="313" t="s">
        <v>774</v>
      </c>
      <c r="C16" s="315"/>
      <c r="D16" s="315"/>
    </row>
    <row r="17" spans="1:4" s="310" customFormat="1" ht="12.75">
      <c r="A17" s="312" t="s">
        <v>775</v>
      </c>
      <c r="B17" s="313" t="s">
        <v>776</v>
      </c>
      <c r="C17" s="315"/>
      <c r="D17" s="315"/>
    </row>
    <row r="18" spans="1:4" s="310" customFormat="1" ht="12.75">
      <c r="A18" s="312" t="s">
        <v>87</v>
      </c>
      <c r="B18" s="313" t="s">
        <v>793</v>
      </c>
      <c r="C18" s="315"/>
      <c r="D18" s="315"/>
    </row>
    <row r="19" spans="1:4" s="310" customFormat="1" ht="12.75">
      <c r="A19" s="312" t="s">
        <v>773</v>
      </c>
      <c r="B19" s="313" t="s">
        <v>774</v>
      </c>
      <c r="C19" s="315"/>
      <c r="D19" s="315"/>
    </row>
    <row r="20" spans="1:4" s="310" customFormat="1" ht="12.75">
      <c r="A20" s="312" t="s">
        <v>775</v>
      </c>
      <c r="B20" s="313" t="s">
        <v>776</v>
      </c>
      <c r="C20" s="315"/>
      <c r="D20" s="315"/>
    </row>
    <row r="21" spans="1:4" s="310" customFormat="1" ht="12.75">
      <c r="A21" s="312" t="s">
        <v>61</v>
      </c>
      <c r="B21" s="313" t="s">
        <v>794</v>
      </c>
      <c r="C21" s="315"/>
      <c r="D21" s="315"/>
    </row>
    <row r="22" spans="1:4" s="310" customFormat="1" ht="12.75">
      <c r="A22" s="312" t="s">
        <v>773</v>
      </c>
      <c r="B22" s="313" t="s">
        <v>774</v>
      </c>
      <c r="C22" s="315"/>
      <c r="D22" s="315"/>
    </row>
    <row r="23" spans="1:4" s="310" customFormat="1" ht="12.75">
      <c r="A23" s="312" t="s">
        <v>775</v>
      </c>
      <c r="B23" s="313" t="s">
        <v>776</v>
      </c>
      <c r="C23" s="315"/>
      <c r="D23" s="315"/>
    </row>
    <row r="24" spans="1:4" s="310" customFormat="1" ht="12.75">
      <c r="A24" s="312" t="s">
        <v>91</v>
      </c>
      <c r="B24" s="313" t="s">
        <v>777</v>
      </c>
      <c r="C24" s="315"/>
      <c r="D24" s="315"/>
    </row>
    <row r="25" spans="1:4" s="310" customFormat="1" ht="12.75">
      <c r="A25" s="321">
        <v>1</v>
      </c>
      <c r="B25" s="362" t="s">
        <v>774</v>
      </c>
      <c r="C25" s="315"/>
      <c r="D25" s="315"/>
    </row>
    <row r="26" spans="1:4" s="310" customFormat="1" ht="12.75">
      <c r="A26" s="321">
        <v>2</v>
      </c>
      <c r="B26" s="362" t="s">
        <v>776</v>
      </c>
      <c r="C26" s="315"/>
      <c r="D26" s="315"/>
    </row>
    <row r="27" spans="1:4" s="310" customFormat="1" ht="12.75">
      <c r="A27" s="897" t="s">
        <v>779</v>
      </c>
      <c r="B27" s="897"/>
      <c r="C27" s="897"/>
      <c r="D27" s="897"/>
    </row>
    <row r="28" spans="1:4" s="310" customFormat="1" ht="12.75">
      <c r="A28" s="323"/>
      <c r="B28" s="324"/>
      <c r="C28" s="324"/>
      <c r="D28" s="324"/>
    </row>
    <row r="29" spans="1:4" s="310" customFormat="1" ht="12.75">
      <c r="A29" s="325" t="s">
        <v>373</v>
      </c>
      <c r="B29" s="326"/>
      <c r="C29" s="324"/>
      <c r="D29" s="328" t="s">
        <v>504</v>
      </c>
    </row>
    <row r="30" spans="1:4" s="310" customFormat="1" ht="12.75">
      <c r="A30" s="329" t="s">
        <v>375</v>
      </c>
      <c r="B30" s="326"/>
      <c r="C30" s="324"/>
      <c r="D30" s="330" t="s">
        <v>376</v>
      </c>
    </row>
    <row r="31" spans="1:4">
      <c r="A31" s="326"/>
      <c r="B31" s="326"/>
      <c r="C31" s="309"/>
      <c r="D31" s="331"/>
    </row>
    <row r="32" spans="1:4">
      <c r="A32" s="326"/>
      <c r="B32" s="326"/>
      <c r="C32" s="309"/>
      <c r="D32" s="331"/>
    </row>
    <row r="33" spans="1:4">
      <c r="A33" s="326"/>
      <c r="B33" s="326"/>
      <c r="C33" s="309"/>
      <c r="D33" s="331"/>
    </row>
    <row r="34" spans="1:4">
      <c r="A34" s="326"/>
      <c r="B34" s="326"/>
      <c r="C34" s="309"/>
      <c r="D34" s="331"/>
    </row>
    <row r="35" spans="1:4">
      <c r="A35" s="326"/>
      <c r="B35" s="326"/>
      <c r="C35" s="309"/>
      <c r="D35" s="331"/>
    </row>
    <row r="36" spans="1:4">
      <c r="A36" s="326"/>
      <c r="B36" s="326"/>
      <c r="C36" s="309"/>
      <c r="D36" s="331"/>
    </row>
    <row r="37" spans="1:4">
      <c r="A37" s="332"/>
      <c r="B37" s="332"/>
      <c r="C37" s="334"/>
      <c r="D37" s="336"/>
    </row>
    <row r="38" spans="1:4">
      <c r="A38" s="337" t="s">
        <v>742</v>
      </c>
      <c r="B38" s="326"/>
      <c r="C38" s="309"/>
      <c r="D38" s="338" t="s">
        <v>743</v>
      </c>
    </row>
    <row r="39" spans="1:4">
      <c r="A39" s="116" t="s">
        <v>955</v>
      </c>
      <c r="B39" s="326"/>
      <c r="C39" s="309"/>
      <c r="D39" s="309"/>
    </row>
    <row r="40" spans="1:4">
      <c r="A40" s="326" t="s">
        <v>663</v>
      </c>
      <c r="B40" s="326"/>
      <c r="C40" s="309"/>
      <c r="D40" s="309"/>
    </row>
    <row r="41" spans="1:4">
      <c r="A41" s="307"/>
    </row>
  </sheetData>
  <mergeCells count="17">
    <mergeCell ref="A12:D12"/>
    <mergeCell ref="A13:A14"/>
    <mergeCell ref="B13:B14"/>
    <mergeCell ref="C13:D13"/>
    <mergeCell ref="A27:D27"/>
    <mergeCell ref="A8:B8"/>
    <mergeCell ref="C8:D8"/>
    <mergeCell ref="A9:B9"/>
    <mergeCell ref="C9:D9"/>
    <mergeCell ref="A10:B10"/>
    <mergeCell ref="C10:D10"/>
    <mergeCell ref="A1:D1"/>
    <mergeCell ref="A2:D2"/>
    <mergeCell ref="A3:D4"/>
    <mergeCell ref="A5:D5"/>
    <mergeCell ref="A7:B7"/>
    <mergeCell ref="C7:D7"/>
  </mergeCells>
  <pageMargins left="0.7" right="0.7" top="0.75" bottom="0.75" header="0.3" footer="0.3"/>
  <pageSetup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796</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78">
        <v>1</v>
      </c>
      <c r="E5" s="121"/>
      <c r="F5" s="121"/>
    </row>
    <row r="6" spans="1:11">
      <c r="A6" s="121"/>
      <c r="B6" s="121"/>
      <c r="C6" s="123" t="s">
        <v>97</v>
      </c>
      <c r="D6" s="379">
        <v>2025</v>
      </c>
      <c r="E6" s="121"/>
      <c r="F6" s="121"/>
      <c r="J6" s="3" t="s">
        <v>105</v>
      </c>
      <c r="K6" s="3"/>
    </row>
    <row r="7" spans="1:11">
      <c r="A7" s="121"/>
      <c r="B7" s="121"/>
      <c r="C7" s="123"/>
      <c r="D7" s="121"/>
      <c r="E7" s="121"/>
      <c r="F7" s="121"/>
      <c r="J7" s="3" t="s">
        <v>106</v>
      </c>
      <c r="K7" s="3"/>
    </row>
    <row r="8" spans="1:11">
      <c r="A8" s="124" t="s">
        <v>660</v>
      </c>
      <c r="B8" s="121"/>
      <c r="C8" s="123"/>
      <c r="D8" s="121"/>
      <c r="E8" s="121"/>
      <c r="F8" s="121"/>
      <c r="J8" s="3" t="s">
        <v>107</v>
      </c>
      <c r="K8" s="3"/>
    </row>
    <row r="9" spans="1:11">
      <c r="A9" s="121" t="s">
        <v>661</v>
      </c>
      <c r="B9" s="121"/>
      <c r="C9" s="123"/>
      <c r="D9" s="121"/>
      <c r="E9" s="121"/>
      <c r="F9" s="121"/>
      <c r="J9" s="3"/>
      <c r="K9" s="3"/>
    </row>
    <row r="10" spans="1:11">
      <c r="A10" s="121" t="s">
        <v>662</v>
      </c>
      <c r="B10" s="121"/>
      <c r="C10" s="121"/>
      <c r="D10" s="121"/>
      <c r="E10" s="121"/>
      <c r="F10" s="121"/>
      <c r="J10" s="3">
        <v>1</v>
      </c>
      <c r="K10" s="3" t="s">
        <v>59</v>
      </c>
    </row>
    <row r="11" spans="1:11">
      <c r="A11" s="380" t="s">
        <v>996</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81"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974</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2"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61" t="s">
        <v>795</v>
      </c>
      <c r="B1" s="761"/>
      <c r="C1" s="761"/>
      <c r="D1" s="761"/>
      <c r="E1" s="761"/>
      <c r="F1" s="761"/>
      <c r="G1" s="761"/>
    </row>
    <row r="2" spans="1:13">
      <c r="A2" s="762" t="s">
        <v>897</v>
      </c>
      <c r="B2" s="762"/>
      <c r="C2" s="762"/>
      <c r="D2" s="762"/>
      <c r="E2" s="762"/>
      <c r="F2" s="762"/>
      <c r="G2" s="762"/>
    </row>
    <row r="3" spans="1:13" ht="39.75" customHeight="1">
      <c r="A3" s="835" t="s">
        <v>778</v>
      </c>
      <c r="B3" s="835"/>
      <c r="C3" s="835"/>
      <c r="D3" s="835"/>
      <c r="E3" s="835"/>
      <c r="F3" s="835"/>
      <c r="G3" s="835"/>
    </row>
    <row r="4" spans="1:13">
      <c r="A4" s="827" t="str">
        <f>'NGAY THANG'!C21</f>
        <v>Tại ngày 31 tháng 03 năm 2026/ As at 31 March 2026</v>
      </c>
      <c r="B4" s="763"/>
      <c r="C4" s="763"/>
      <c r="D4" s="763"/>
      <c r="E4" s="763"/>
      <c r="F4" s="763"/>
      <c r="G4" s="763"/>
    </row>
    <row r="5" spans="1:13">
      <c r="A5" s="466"/>
      <c r="B5" s="466"/>
      <c r="C5" s="466"/>
      <c r="D5" s="466"/>
      <c r="E5" s="466"/>
      <c r="F5" s="466"/>
      <c r="G5" s="466"/>
    </row>
    <row r="6" spans="1:13" s="140" customFormat="1" ht="30" customHeight="1">
      <c r="A6" s="898" t="s">
        <v>701</v>
      </c>
      <c r="B6" s="898"/>
      <c r="C6" s="754" t="s">
        <v>702</v>
      </c>
      <c r="D6" s="754"/>
      <c r="E6" s="754"/>
      <c r="F6" s="754"/>
      <c r="G6" s="754"/>
      <c r="H6" s="343"/>
    </row>
    <row r="7" spans="1:13" s="140" customFormat="1" ht="26.25" customHeight="1">
      <c r="A7" s="898" t="s">
        <v>703</v>
      </c>
      <c r="B7" s="898"/>
      <c r="C7" s="755" t="s">
        <v>780</v>
      </c>
      <c r="D7" s="755"/>
      <c r="E7" s="755"/>
      <c r="F7" s="755"/>
      <c r="G7" s="755"/>
      <c r="H7" s="343"/>
    </row>
    <row r="8" spans="1:13" s="140" customFormat="1" ht="27" customHeight="1">
      <c r="A8" s="898" t="s">
        <v>705</v>
      </c>
      <c r="B8" s="898"/>
      <c r="C8" s="754" t="s">
        <v>781</v>
      </c>
      <c r="D8" s="754"/>
      <c r="E8" s="754"/>
      <c r="F8" s="754"/>
      <c r="G8" s="754"/>
      <c r="H8" s="343"/>
    </row>
    <row r="9" spans="1:13" s="140" customFormat="1" ht="35.25" customHeight="1">
      <c r="A9" s="898" t="s">
        <v>707</v>
      </c>
      <c r="B9" s="898"/>
      <c r="C9" s="899" t="str">
        <f>'NGAY THANG'!C20</f>
        <v>Ngày 06 tháng 04 năm 2026
06 April 2026</v>
      </c>
      <c r="D9" s="899"/>
      <c r="E9" s="899"/>
      <c r="F9" s="469"/>
      <c r="G9" s="237"/>
      <c r="H9" s="343"/>
    </row>
    <row r="10" spans="1:13">
      <c r="A10" s="238"/>
      <c r="B10" s="238"/>
      <c r="C10" s="238"/>
      <c r="D10" s="238"/>
      <c r="E10" s="238"/>
      <c r="F10" s="238"/>
      <c r="G10" s="238"/>
    </row>
    <row r="11" spans="1:13">
      <c r="A11" s="239" t="s">
        <v>802</v>
      </c>
      <c r="B11" s="239"/>
      <c r="C11" s="239"/>
      <c r="D11" s="239"/>
      <c r="E11" s="239"/>
      <c r="F11" s="239"/>
      <c r="G11" s="240"/>
    </row>
    <row r="12" spans="1:13">
      <c r="A12" s="901" t="s">
        <v>217</v>
      </c>
      <c r="B12" s="901" t="s">
        <v>209</v>
      </c>
      <c r="C12" s="902" t="s">
        <v>219</v>
      </c>
      <c r="D12" s="902"/>
      <c r="E12" s="902" t="s">
        <v>220</v>
      </c>
      <c r="F12" s="902"/>
      <c r="G12" s="901" t="s">
        <v>610</v>
      </c>
      <c r="M12" s="243"/>
    </row>
    <row r="13" spans="1:13">
      <c r="A13" s="901"/>
      <c r="B13" s="901"/>
      <c r="C13" s="474" t="s">
        <v>771</v>
      </c>
      <c r="D13" s="474" t="s">
        <v>800</v>
      </c>
      <c r="E13" s="474" t="s">
        <v>771</v>
      </c>
      <c r="F13" s="474" t="s">
        <v>800</v>
      </c>
      <c r="G13" s="901"/>
      <c r="M13" s="243"/>
    </row>
    <row r="14" spans="1:13" s="236" customFormat="1" ht="25.5">
      <c r="A14" s="136" t="s">
        <v>79</v>
      </c>
      <c r="B14" s="103" t="s">
        <v>190</v>
      </c>
      <c r="C14" s="110"/>
      <c r="D14" s="110"/>
      <c r="E14" s="110"/>
      <c r="F14" s="110"/>
      <c r="G14" s="109"/>
      <c r="H14" s="344"/>
    </row>
    <row r="15" spans="1:13" s="236" customFormat="1" ht="25.5">
      <c r="A15" s="136"/>
      <c r="B15" s="103" t="s">
        <v>191</v>
      </c>
      <c r="C15" s="110"/>
      <c r="D15" s="110"/>
      <c r="E15" s="110"/>
      <c r="F15" s="110"/>
      <c r="G15" s="109"/>
      <c r="H15" s="344"/>
    </row>
    <row r="16" spans="1:13" s="236" customFormat="1" ht="25.5">
      <c r="A16" s="136"/>
      <c r="B16" s="103" t="s">
        <v>192</v>
      </c>
      <c r="C16" s="110"/>
      <c r="D16" s="110"/>
      <c r="E16" s="110"/>
      <c r="F16" s="110"/>
      <c r="G16" s="109"/>
      <c r="H16" s="344"/>
    </row>
    <row r="17" spans="1:13" s="236" customFormat="1" ht="25.5">
      <c r="A17" s="136"/>
      <c r="B17" s="103" t="s">
        <v>193</v>
      </c>
      <c r="C17" s="110"/>
      <c r="D17" s="110"/>
      <c r="E17" s="110"/>
      <c r="F17" s="110"/>
      <c r="G17" s="109"/>
      <c r="H17" s="344"/>
    </row>
    <row r="18" spans="1:13" s="236" customFormat="1" ht="25.5">
      <c r="A18" s="136" t="s">
        <v>80</v>
      </c>
      <c r="B18" s="103" t="s">
        <v>194</v>
      </c>
      <c r="C18" s="110"/>
      <c r="D18" s="110"/>
      <c r="E18" s="110"/>
      <c r="F18" s="110"/>
      <c r="G18" s="109"/>
      <c r="H18" s="344"/>
    </row>
    <row r="19" spans="1:13" s="236" customFormat="1" ht="25.5">
      <c r="A19" s="136" t="s">
        <v>81</v>
      </c>
      <c r="B19" s="103" t="s">
        <v>195</v>
      </c>
      <c r="C19" s="110"/>
      <c r="D19" s="110"/>
      <c r="E19" s="110"/>
      <c r="F19" s="110"/>
      <c r="G19" s="109"/>
      <c r="H19" s="344"/>
    </row>
    <row r="20" spans="1:13" s="236" customFormat="1" ht="25.5">
      <c r="A20" s="136" t="s">
        <v>82</v>
      </c>
      <c r="B20" s="103" t="s">
        <v>207</v>
      </c>
      <c r="C20" s="110"/>
      <c r="D20" s="110"/>
      <c r="E20" s="110"/>
      <c r="F20" s="110"/>
      <c r="G20" s="109"/>
      <c r="H20" s="344"/>
    </row>
    <row r="21" spans="1:13" s="236" customFormat="1" ht="38.25">
      <c r="A21" s="136" t="s">
        <v>83</v>
      </c>
      <c r="B21" s="103" t="s">
        <v>208</v>
      </c>
      <c r="C21" s="110"/>
      <c r="D21" s="110"/>
      <c r="E21" s="110"/>
      <c r="F21" s="110"/>
      <c r="G21" s="109"/>
      <c r="H21" s="344"/>
    </row>
    <row r="22" spans="1:13" s="236" customFormat="1" ht="25.5">
      <c r="A22" s="136" t="s">
        <v>84</v>
      </c>
      <c r="B22" s="103" t="s">
        <v>210</v>
      </c>
      <c r="C22" s="110"/>
      <c r="D22" s="110"/>
      <c r="E22" s="110"/>
      <c r="F22" s="110"/>
      <c r="G22" s="109"/>
      <c r="H22" s="344"/>
    </row>
    <row r="23" spans="1:13" s="236" customFormat="1" ht="25.5">
      <c r="A23" s="136" t="s">
        <v>85</v>
      </c>
      <c r="B23" s="103" t="s">
        <v>211</v>
      </c>
      <c r="C23" s="110"/>
      <c r="D23" s="110"/>
      <c r="E23" s="110"/>
      <c r="F23" s="110"/>
      <c r="G23" s="109"/>
      <c r="H23" s="344"/>
    </row>
    <row r="24" spans="1:13" s="236" customFormat="1" ht="25.5">
      <c r="A24" s="136" t="s">
        <v>86</v>
      </c>
      <c r="B24" s="103" t="s">
        <v>212</v>
      </c>
      <c r="C24" s="244"/>
      <c r="D24" s="244"/>
      <c r="E24" s="244"/>
      <c r="F24" s="244"/>
      <c r="G24" s="353"/>
      <c r="H24" s="344"/>
    </row>
    <row r="25" spans="1:13">
      <c r="A25" s="901" t="s">
        <v>217</v>
      </c>
      <c r="B25" s="901" t="s">
        <v>213</v>
      </c>
      <c r="C25" s="902" t="s">
        <v>219</v>
      </c>
      <c r="D25" s="902"/>
      <c r="E25" s="902" t="s">
        <v>220</v>
      </c>
      <c r="F25" s="902"/>
      <c r="G25" s="901" t="s">
        <v>610</v>
      </c>
      <c r="M25" s="243"/>
    </row>
    <row r="26" spans="1:13">
      <c r="A26" s="901"/>
      <c r="B26" s="901"/>
      <c r="C26" s="474" t="s">
        <v>771</v>
      </c>
      <c r="D26" s="474" t="s">
        <v>800</v>
      </c>
      <c r="E26" s="474" t="s">
        <v>771</v>
      </c>
      <c r="F26" s="474" t="s">
        <v>800</v>
      </c>
      <c r="G26" s="901"/>
      <c r="M26" s="243"/>
    </row>
    <row r="27" spans="1:13" s="236" customFormat="1" ht="38.25">
      <c r="A27" s="136" t="s">
        <v>88</v>
      </c>
      <c r="B27" s="103" t="s">
        <v>214</v>
      </c>
      <c r="C27" s="244"/>
      <c r="D27" s="244"/>
      <c r="E27" s="244"/>
      <c r="F27" s="244"/>
      <c r="G27" s="109"/>
      <c r="H27" s="344"/>
    </row>
    <row r="28" spans="1:13" s="236" customFormat="1" ht="25.5">
      <c r="A28" s="136" t="s">
        <v>89</v>
      </c>
      <c r="B28" s="103" t="s">
        <v>215</v>
      </c>
      <c r="C28" s="110"/>
      <c r="D28" s="110"/>
      <c r="E28" s="110"/>
      <c r="F28" s="110"/>
      <c r="G28" s="109"/>
      <c r="H28" s="344"/>
    </row>
    <row r="29" spans="1:13" s="236" customFormat="1" ht="25.5">
      <c r="A29" s="136" t="s">
        <v>90</v>
      </c>
      <c r="B29" s="103" t="s">
        <v>216</v>
      </c>
      <c r="C29" s="244"/>
      <c r="D29" s="244"/>
      <c r="E29" s="244"/>
      <c r="F29" s="244"/>
      <c r="G29" s="353"/>
      <c r="H29" s="344"/>
    </row>
    <row r="30" spans="1:13" s="236" customFormat="1" ht="15">
      <c r="A30" s="900" t="s">
        <v>779</v>
      </c>
      <c r="B30" s="900"/>
      <c r="C30" s="900"/>
      <c r="D30" s="900"/>
      <c r="E30" s="900"/>
      <c r="F30" s="900"/>
      <c r="G30" s="900"/>
      <c r="H30" s="344"/>
    </row>
    <row r="31" spans="1:13" s="236" customFormat="1" ht="15">
      <c r="A31" s="167"/>
      <c r="B31" s="363"/>
      <c r="C31" s="364"/>
      <c r="D31" s="364"/>
      <c r="E31" s="364"/>
      <c r="F31" s="364"/>
      <c r="G31" s="365"/>
      <c r="H31" s="344"/>
    </row>
    <row r="32" spans="1:13" s="342" customFormat="1">
      <c r="A32" s="247"/>
      <c r="B32" s="139"/>
      <c r="C32" s="248"/>
      <c r="D32" s="248"/>
      <c r="E32" s="248"/>
      <c r="F32" s="248"/>
      <c r="G32" s="139"/>
      <c r="I32" s="139"/>
      <c r="J32" s="139"/>
      <c r="K32" s="139"/>
      <c r="L32" s="139"/>
      <c r="M32" s="139"/>
    </row>
    <row r="33" spans="1:13" s="342" customFormat="1">
      <c r="A33" s="139"/>
      <c r="B33" s="249"/>
      <c r="C33" s="139"/>
      <c r="D33" s="139"/>
      <c r="E33" s="139"/>
      <c r="F33" s="139"/>
      <c r="G33" s="139"/>
      <c r="I33" s="139"/>
      <c r="J33" s="139"/>
      <c r="K33" s="139"/>
      <c r="L33" s="139"/>
      <c r="M33" s="139"/>
    </row>
    <row r="34" spans="1:13" s="342" customFormat="1">
      <c r="A34" s="251" t="s">
        <v>373</v>
      </c>
      <c r="B34" s="251"/>
      <c r="C34" s="252"/>
      <c r="D34" s="252"/>
      <c r="E34" s="252" t="s">
        <v>504</v>
      </c>
      <c r="F34" s="252"/>
      <c r="G34" s="252"/>
      <c r="I34" s="139"/>
      <c r="J34" s="139"/>
      <c r="K34" s="139"/>
      <c r="L34" s="139"/>
      <c r="M34" s="139"/>
    </row>
    <row r="35" spans="1:13" s="342" customFormat="1">
      <c r="A35" s="175" t="s">
        <v>375</v>
      </c>
      <c r="B35" s="175"/>
      <c r="C35" s="253"/>
      <c r="D35" s="253"/>
      <c r="E35" s="253" t="s">
        <v>376</v>
      </c>
      <c r="F35" s="252"/>
      <c r="G35" s="252"/>
      <c r="I35" s="139"/>
      <c r="J35" s="139"/>
      <c r="K35" s="139"/>
      <c r="L35" s="139"/>
      <c r="M35" s="139"/>
    </row>
    <row r="36" spans="1:13" s="342" customFormat="1">
      <c r="A36" s="254"/>
      <c r="B36" s="254"/>
      <c r="C36" s="256"/>
      <c r="D36" s="256"/>
      <c r="E36" s="256"/>
      <c r="F36" s="256"/>
      <c r="G36" s="238"/>
      <c r="I36" s="139"/>
      <c r="J36" s="139"/>
      <c r="K36" s="139"/>
      <c r="L36" s="139"/>
      <c r="M36" s="139"/>
    </row>
    <row r="37" spans="1:13" s="342" customFormat="1">
      <c r="A37" s="254"/>
      <c r="B37" s="254"/>
      <c r="C37" s="256"/>
      <c r="D37" s="256"/>
      <c r="E37" s="256"/>
      <c r="F37" s="256"/>
      <c r="G37" s="238"/>
      <c r="I37" s="139"/>
      <c r="J37" s="139"/>
      <c r="K37" s="139"/>
      <c r="L37" s="139"/>
      <c r="M37" s="139"/>
    </row>
    <row r="38" spans="1:13" s="342" customFormat="1">
      <c r="A38" s="254"/>
      <c r="B38" s="254"/>
      <c r="C38" s="256"/>
      <c r="D38" s="256"/>
      <c r="E38" s="256"/>
      <c r="F38" s="256"/>
      <c r="G38" s="238"/>
      <c r="I38" s="139"/>
      <c r="J38" s="139"/>
      <c r="K38" s="139"/>
      <c r="L38" s="139"/>
      <c r="M38" s="139"/>
    </row>
    <row r="39" spans="1:13" s="342" customFormat="1">
      <c r="A39" s="254"/>
      <c r="B39" s="254"/>
      <c r="C39" s="256"/>
      <c r="D39" s="256"/>
      <c r="E39" s="256"/>
      <c r="F39" s="256"/>
      <c r="G39" s="238"/>
      <c r="I39" s="139"/>
      <c r="J39" s="139"/>
      <c r="K39" s="139"/>
      <c r="L39" s="139"/>
      <c r="M39" s="139"/>
    </row>
    <row r="40" spans="1:13" s="342" customFormat="1">
      <c r="A40" s="254"/>
      <c r="B40" s="254"/>
      <c r="C40" s="256"/>
      <c r="D40" s="256"/>
      <c r="E40" s="256"/>
      <c r="F40" s="256"/>
      <c r="G40" s="238"/>
      <c r="I40" s="139"/>
      <c r="J40" s="139"/>
      <c r="K40" s="139"/>
      <c r="L40" s="139"/>
      <c r="M40" s="139"/>
    </row>
    <row r="41" spans="1:13" s="342" customFormat="1">
      <c r="A41" s="254"/>
      <c r="B41" s="254"/>
      <c r="C41" s="256"/>
      <c r="D41" s="256"/>
      <c r="E41" s="256"/>
      <c r="F41" s="256"/>
      <c r="G41" s="238"/>
      <c r="I41" s="139"/>
      <c r="J41" s="139"/>
      <c r="K41" s="139"/>
      <c r="L41" s="139"/>
      <c r="M41" s="139"/>
    </row>
    <row r="42" spans="1:13" s="342" customFormat="1">
      <c r="A42" s="254"/>
      <c r="B42" s="254"/>
      <c r="C42" s="256"/>
      <c r="D42" s="256"/>
      <c r="E42" s="256"/>
      <c r="F42" s="256"/>
      <c r="G42" s="238"/>
      <c r="I42" s="139"/>
      <c r="J42" s="139"/>
      <c r="K42" s="139"/>
      <c r="L42" s="139"/>
      <c r="M42" s="139"/>
    </row>
    <row r="43" spans="1:13" s="342" customFormat="1">
      <c r="A43" s="254"/>
      <c r="B43" s="254"/>
      <c r="C43" s="256"/>
      <c r="D43" s="256"/>
      <c r="E43" s="256"/>
      <c r="F43" s="256"/>
      <c r="G43" s="238"/>
      <c r="I43" s="139"/>
      <c r="J43" s="139"/>
      <c r="K43" s="139"/>
      <c r="L43" s="139"/>
      <c r="M43" s="139"/>
    </row>
    <row r="44" spans="1:13" s="342" customFormat="1">
      <c r="A44" s="366"/>
      <c r="B44" s="366"/>
      <c r="C44" s="367"/>
      <c r="D44" s="367"/>
      <c r="E44" s="367"/>
      <c r="F44" s="367"/>
      <c r="G44" s="368"/>
      <c r="I44" s="139"/>
      <c r="J44" s="139"/>
      <c r="K44" s="139"/>
      <c r="L44" s="139"/>
      <c r="M44" s="139"/>
    </row>
    <row r="45" spans="1:13" s="342" customFormat="1">
      <c r="A45" s="180" t="s">
        <v>666</v>
      </c>
      <c r="B45" s="180"/>
      <c r="C45" s="180"/>
      <c r="D45" s="171"/>
      <c r="E45" s="180" t="s">
        <v>377</v>
      </c>
      <c r="F45" s="180"/>
      <c r="G45" s="180"/>
      <c r="I45" s="139"/>
      <c r="J45" s="139"/>
      <c r="K45" s="139"/>
      <c r="L45" s="139"/>
      <c r="M45" s="139"/>
    </row>
    <row r="46" spans="1:13" s="342" customFormat="1">
      <c r="A46" s="181" t="s">
        <v>955</v>
      </c>
      <c r="B46" s="181"/>
      <c r="C46" s="171"/>
      <c r="D46" s="171"/>
      <c r="E46" s="171"/>
      <c r="F46" s="171"/>
      <c r="G46" s="171"/>
      <c r="I46" s="139"/>
      <c r="J46" s="139"/>
      <c r="K46" s="139"/>
      <c r="L46" s="139"/>
      <c r="M46" s="139"/>
    </row>
    <row r="47" spans="1:13" s="342" customFormat="1">
      <c r="A47" s="175" t="s">
        <v>663</v>
      </c>
      <c r="B47" s="175"/>
      <c r="C47" s="174"/>
      <c r="D47" s="174"/>
      <c r="E47" s="171"/>
      <c r="F47" s="171"/>
      <c r="G47" s="171"/>
      <c r="I47" s="139"/>
      <c r="J47" s="139"/>
      <c r="K47" s="139"/>
      <c r="L47" s="139"/>
      <c r="M47" s="139"/>
    </row>
  </sheetData>
  <mergeCells count="23">
    <mergeCell ref="A30:G30"/>
    <mergeCell ref="A12:A13"/>
    <mergeCell ref="B12:B13"/>
    <mergeCell ref="C12:D12"/>
    <mergeCell ref="E12:F12"/>
    <mergeCell ref="G12:G13"/>
    <mergeCell ref="A25:A26"/>
    <mergeCell ref="B25:B26"/>
    <mergeCell ref="C25:D25"/>
    <mergeCell ref="E25:F25"/>
    <mergeCell ref="G25:G26"/>
    <mergeCell ref="A7:B7"/>
    <mergeCell ref="C7:G7"/>
    <mergeCell ref="A8:B8"/>
    <mergeCell ref="C8:G8"/>
    <mergeCell ref="A9:B9"/>
    <mergeCell ref="C9:E9"/>
    <mergeCell ref="A1:G1"/>
    <mergeCell ref="A2:G2"/>
    <mergeCell ref="A3:G3"/>
    <mergeCell ref="A4:G4"/>
    <mergeCell ref="A6:B6"/>
    <mergeCell ref="C6:G6"/>
  </mergeCells>
  <pageMargins left="0.7" right="0.7" top="0.75" bottom="0.75" header="0.3" footer="0.3"/>
  <pageSetup scale="63"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c r="A1" s="903" t="s">
        <v>795</v>
      </c>
      <c r="B1" s="903"/>
      <c r="C1" s="903"/>
      <c r="D1" s="903"/>
      <c r="E1" s="903"/>
      <c r="F1" s="903"/>
      <c r="G1" s="903"/>
    </row>
    <row r="2" spans="1:7">
      <c r="A2" s="762" t="s">
        <v>896</v>
      </c>
      <c r="B2" s="762"/>
      <c r="C2" s="762"/>
      <c r="D2" s="762"/>
      <c r="E2" s="762"/>
      <c r="F2" s="762"/>
      <c r="G2" s="762"/>
    </row>
    <row r="3" spans="1:7" ht="35.25" customHeight="1">
      <c r="A3" s="835" t="s">
        <v>778</v>
      </c>
      <c r="B3" s="835"/>
      <c r="C3" s="835"/>
      <c r="D3" s="835"/>
      <c r="E3" s="835"/>
      <c r="F3" s="835"/>
      <c r="G3" s="835"/>
    </row>
    <row r="4" spans="1:7">
      <c r="A4" s="827" t="str">
        <f>'NGAY THANG'!C21</f>
        <v>Tại ngày 31 tháng 03 năm 2026/ As at 31 March 2026</v>
      </c>
      <c r="B4" s="763"/>
      <c r="C4" s="763"/>
      <c r="D4" s="763"/>
      <c r="E4" s="763"/>
      <c r="F4" s="763"/>
      <c r="G4" s="763"/>
    </row>
    <row r="5" spans="1:7">
      <c r="A5" s="466"/>
      <c r="B5" s="763"/>
      <c r="C5" s="763"/>
      <c r="D5" s="763"/>
      <c r="E5" s="763"/>
      <c r="F5" s="466"/>
    </row>
    <row r="6" spans="1:7" ht="27.75" customHeight="1">
      <c r="A6" s="898" t="s">
        <v>701</v>
      </c>
      <c r="B6" s="898"/>
      <c r="C6" s="754" t="s">
        <v>702</v>
      </c>
      <c r="D6" s="754"/>
      <c r="E6" s="754"/>
      <c r="F6" s="754"/>
      <c r="G6" s="754"/>
    </row>
    <row r="7" spans="1:7" ht="25.5" customHeight="1">
      <c r="A7" s="898" t="s">
        <v>703</v>
      </c>
      <c r="B7" s="898"/>
      <c r="C7" s="755" t="s">
        <v>704</v>
      </c>
      <c r="D7" s="755"/>
      <c r="E7" s="755"/>
      <c r="F7" s="755"/>
      <c r="G7" s="755"/>
    </row>
    <row r="8" spans="1:7" ht="25.5">
      <c r="A8" s="898" t="s">
        <v>705</v>
      </c>
      <c r="B8" s="898"/>
      <c r="C8" s="370" t="s">
        <v>706</v>
      </c>
      <c r="D8" s="370"/>
      <c r="E8" s="370"/>
      <c r="F8" s="370"/>
      <c r="G8" s="370"/>
    </row>
    <row r="9" spans="1:7" ht="25.5">
      <c r="A9" s="898" t="s">
        <v>707</v>
      </c>
      <c r="B9" s="898"/>
      <c r="C9" s="371" t="str">
        <f>'NGAY THANG'!C20</f>
        <v>Ngày 06 tháng 04 năm 2026
06 April 2026</v>
      </c>
      <c r="D9" s="371"/>
      <c r="E9" s="371"/>
      <c r="F9" s="371"/>
      <c r="G9" s="469"/>
    </row>
    <row r="10" spans="1:7">
      <c r="A10" s="257"/>
      <c r="B10" s="257"/>
      <c r="C10" s="257"/>
      <c r="D10" s="257"/>
      <c r="E10" s="257"/>
      <c r="F10" s="257"/>
      <c r="G10" s="257"/>
    </row>
    <row r="11" spans="1:7" s="140" customFormat="1">
      <c r="A11" s="117" t="s">
        <v>788</v>
      </c>
      <c r="B11" s="117"/>
      <c r="C11" s="117"/>
      <c r="D11" s="117"/>
      <c r="E11" s="117"/>
      <c r="F11" s="117"/>
      <c r="G11" s="258"/>
    </row>
    <row r="12" spans="1:7">
      <c r="A12" s="904" t="s">
        <v>217</v>
      </c>
      <c r="B12" s="904" t="s">
        <v>218</v>
      </c>
      <c r="C12" s="906" t="s">
        <v>219</v>
      </c>
      <c r="D12" s="907"/>
      <c r="E12" s="906" t="s">
        <v>220</v>
      </c>
      <c r="F12" s="907"/>
      <c r="G12" s="908" t="s">
        <v>221</v>
      </c>
    </row>
    <row r="13" spans="1:7">
      <c r="A13" s="905"/>
      <c r="B13" s="905"/>
      <c r="C13" s="242" t="s">
        <v>771</v>
      </c>
      <c r="D13" s="242" t="s">
        <v>800</v>
      </c>
      <c r="E13" s="242" t="s">
        <v>771</v>
      </c>
      <c r="F13" s="242" t="s">
        <v>800</v>
      </c>
      <c r="G13" s="909"/>
    </row>
    <row r="14" spans="1:7" s="137" customFormat="1" ht="51">
      <c r="A14" s="468"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468"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468" t="s">
        <v>61</v>
      </c>
      <c r="B21" s="101" t="s">
        <v>786</v>
      </c>
      <c r="C21" s="102"/>
      <c r="D21" s="102"/>
      <c r="E21" s="102"/>
      <c r="F21" s="102"/>
      <c r="G21" s="102"/>
    </row>
    <row r="22" spans="1:7" s="137" customFormat="1" ht="25.5">
      <c r="A22" s="468"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900" t="s">
        <v>779</v>
      </c>
      <c r="B25" s="900"/>
      <c r="C25" s="900"/>
      <c r="D25" s="900"/>
      <c r="E25" s="900"/>
      <c r="F25" s="900"/>
      <c r="G25" s="900"/>
    </row>
    <row r="27" spans="1:7">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c r="A38" s="366"/>
      <c r="B38" s="366"/>
      <c r="C38" s="372"/>
      <c r="D38" s="372"/>
      <c r="E38" s="372"/>
      <c r="F38" s="367"/>
      <c r="G38" s="367"/>
    </row>
    <row r="39" spans="1:7">
      <c r="A39" s="262" t="s">
        <v>666</v>
      </c>
      <c r="B39" s="180"/>
      <c r="C39" s="262"/>
      <c r="D39" s="263"/>
      <c r="E39" s="262" t="s">
        <v>377</v>
      </c>
      <c r="F39" s="180"/>
      <c r="G39" s="180"/>
    </row>
    <row r="40" spans="1:7">
      <c r="A40" s="263" t="s">
        <v>955</v>
      </c>
      <c r="B40" s="181"/>
      <c r="C40" s="117"/>
      <c r="D40" s="117"/>
      <c r="E40" s="264"/>
      <c r="F40" s="264"/>
      <c r="G40" s="264"/>
    </row>
    <row r="41" spans="1:7">
      <c r="A41" s="238" t="s">
        <v>668</v>
      </c>
      <c r="B41" s="175"/>
      <c r="C41" s="238"/>
      <c r="D41" s="238"/>
      <c r="E41" s="264"/>
      <c r="F41" s="264"/>
      <c r="G41" s="264"/>
    </row>
  </sheetData>
  <mergeCells count="17">
    <mergeCell ref="A25:G25"/>
    <mergeCell ref="A7:B7"/>
    <mergeCell ref="C7:G7"/>
    <mergeCell ref="A8:B8"/>
    <mergeCell ref="A9:B9"/>
    <mergeCell ref="A12:A13"/>
    <mergeCell ref="B12:B13"/>
    <mergeCell ref="C12:D12"/>
    <mergeCell ref="E12:F12"/>
    <mergeCell ref="G12:G13"/>
    <mergeCell ref="A6:B6"/>
    <mergeCell ref="C6:G6"/>
    <mergeCell ref="A1:G1"/>
    <mergeCell ref="A2:G2"/>
    <mergeCell ref="A3:G3"/>
    <mergeCell ref="A4:G4"/>
    <mergeCell ref="B5:E5"/>
  </mergeCells>
  <pageMargins left="0.7" right="0.7" top="0.75" bottom="0.75" header="0.3" footer="0.3"/>
  <pageSetup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5"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910" t="s">
        <v>795</v>
      </c>
      <c r="B1" s="910"/>
      <c r="C1" s="910"/>
      <c r="D1" s="910"/>
      <c r="E1" s="910"/>
      <c r="F1" s="910"/>
      <c r="G1" s="910"/>
      <c r="H1" s="910"/>
      <c r="I1" s="265"/>
      <c r="J1" s="266"/>
      <c r="K1" s="266"/>
      <c r="L1" s="266"/>
      <c r="M1" s="266"/>
    </row>
    <row r="2" spans="1:13" ht="43.15" customHeight="1">
      <c r="A2" s="911" t="s">
        <v>896</v>
      </c>
      <c r="B2" s="911"/>
      <c r="C2" s="911"/>
      <c r="D2" s="911"/>
      <c r="E2" s="911"/>
      <c r="F2" s="911"/>
      <c r="G2" s="911"/>
      <c r="H2" s="911"/>
      <c r="I2" s="268"/>
      <c r="J2" s="269"/>
      <c r="K2" s="269"/>
      <c r="L2" s="269"/>
      <c r="M2" s="269"/>
    </row>
    <row r="3" spans="1:13" ht="37.15" customHeight="1">
      <c r="A3" s="912" t="s">
        <v>778</v>
      </c>
      <c r="B3" s="912"/>
      <c r="C3" s="912"/>
      <c r="D3" s="912"/>
      <c r="E3" s="912"/>
      <c r="F3" s="912"/>
      <c r="G3" s="912"/>
      <c r="H3" s="912"/>
      <c r="I3" s="270"/>
      <c r="J3" s="476"/>
      <c r="K3" s="476"/>
      <c r="L3" s="476"/>
      <c r="M3" s="476"/>
    </row>
    <row r="4" spans="1:13" ht="14.25" customHeight="1">
      <c r="A4" s="913" t="str">
        <f>'NGAY THANG'!C21</f>
        <v>Tại ngày 31 tháng 03 năm 2026/ As at 31 March 2026</v>
      </c>
      <c r="B4" s="914"/>
      <c r="C4" s="914"/>
      <c r="D4" s="914"/>
      <c r="E4" s="914"/>
      <c r="F4" s="914"/>
      <c r="G4" s="914"/>
      <c r="H4" s="914"/>
      <c r="I4" s="56"/>
      <c r="J4" s="470"/>
      <c r="K4" s="470"/>
      <c r="L4" s="470"/>
      <c r="M4" s="470"/>
    </row>
    <row r="5" spans="1:13" ht="13.5" customHeight="1">
      <c r="A5" s="470"/>
      <c r="B5" s="470"/>
      <c r="C5" s="470"/>
      <c r="D5" s="470"/>
      <c r="E5" s="470"/>
      <c r="F5" s="470"/>
      <c r="G5" s="470"/>
      <c r="H5" s="271"/>
      <c r="I5" s="56"/>
      <c r="J5" s="470"/>
      <c r="K5" s="470"/>
      <c r="L5" s="470"/>
      <c r="M5" s="470"/>
    </row>
    <row r="6" spans="1:13" ht="31.5" customHeight="1">
      <c r="A6" s="915" t="s">
        <v>540</v>
      </c>
      <c r="B6" s="915"/>
      <c r="C6" s="828" t="s">
        <v>541</v>
      </c>
      <c r="D6" s="828"/>
      <c r="E6" s="828"/>
      <c r="F6" s="828"/>
      <c r="G6" s="828"/>
      <c r="H6" s="828"/>
      <c r="I6" s="272"/>
      <c r="J6" s="467"/>
      <c r="K6" s="467"/>
      <c r="L6" s="467"/>
      <c r="M6" s="467"/>
    </row>
    <row r="7" spans="1:13" ht="31.5" customHeight="1">
      <c r="A7" s="915" t="s">
        <v>542</v>
      </c>
      <c r="B7" s="915"/>
      <c r="C7" s="917" t="s">
        <v>664</v>
      </c>
      <c r="D7" s="917"/>
      <c r="E7" s="917"/>
      <c r="F7" s="917"/>
      <c r="G7" s="917"/>
      <c r="H7" s="917"/>
      <c r="I7" s="273"/>
      <c r="J7" s="465"/>
      <c r="K7" s="465"/>
      <c r="L7" s="465"/>
      <c r="M7" s="465"/>
    </row>
    <row r="8" spans="1:13" ht="31.5" customHeight="1">
      <c r="A8" s="915" t="s">
        <v>543</v>
      </c>
      <c r="B8" s="915"/>
      <c r="C8" s="828" t="s">
        <v>665</v>
      </c>
      <c r="D8" s="828"/>
      <c r="E8" s="828"/>
      <c r="F8" s="828"/>
      <c r="G8" s="828"/>
      <c r="H8" s="828"/>
      <c r="I8" s="272"/>
      <c r="J8" s="467"/>
      <c r="K8" s="467"/>
      <c r="L8" s="467"/>
      <c r="M8" s="467"/>
    </row>
    <row r="9" spans="1:13" ht="31.5" customHeight="1">
      <c r="A9" s="915" t="s">
        <v>544</v>
      </c>
      <c r="B9" s="915"/>
      <c r="C9" s="918" t="str">
        <f>'NGAY THANG'!C20</f>
        <v>Ngày 06 tháng 04 năm 2026
06 April 2026</v>
      </c>
      <c r="D9" s="918"/>
      <c r="E9" s="918"/>
      <c r="F9" s="918"/>
      <c r="G9" s="918"/>
      <c r="H9" s="918"/>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2" t="s">
        <v>965</v>
      </c>
      <c r="B11" s="279"/>
      <c r="C11" s="279"/>
      <c r="D11" s="279"/>
      <c r="E11" s="279"/>
      <c r="F11" s="279"/>
      <c r="G11" s="279"/>
      <c r="H11" s="280"/>
      <c r="I11" s="281"/>
      <c r="J11" s="282"/>
      <c r="K11" s="282"/>
      <c r="L11" s="282"/>
      <c r="M11" s="282"/>
    </row>
    <row r="12" spans="1:13" ht="59.25" customHeight="1">
      <c r="A12" s="916" t="s">
        <v>43</v>
      </c>
      <c r="B12" s="916" t="s">
        <v>197</v>
      </c>
      <c r="C12" s="916" t="s">
        <v>199</v>
      </c>
      <c r="D12" s="916" t="s">
        <v>200</v>
      </c>
      <c r="E12" s="916"/>
      <c r="F12" s="916" t="s">
        <v>201</v>
      </c>
      <c r="G12" s="916"/>
      <c r="H12" s="916" t="s">
        <v>202</v>
      </c>
      <c r="I12" s="283"/>
      <c r="J12" s="284"/>
      <c r="K12" s="284"/>
      <c r="L12" s="284"/>
      <c r="M12" s="284"/>
    </row>
    <row r="13" spans="1:13" ht="30" customHeight="1">
      <c r="A13" s="916"/>
      <c r="B13" s="916"/>
      <c r="C13" s="916"/>
      <c r="D13" s="475" t="s">
        <v>771</v>
      </c>
      <c r="E13" s="475" t="s">
        <v>800</v>
      </c>
      <c r="F13" s="475" t="s">
        <v>771</v>
      </c>
      <c r="G13" s="475" t="s">
        <v>800</v>
      </c>
      <c r="H13" s="916"/>
      <c r="I13" s="283"/>
      <c r="J13" s="284"/>
      <c r="K13" s="284"/>
      <c r="L13" s="284"/>
      <c r="M13" s="284"/>
    </row>
    <row r="14" spans="1:13" ht="39" customHeight="1">
      <c r="A14" s="475" t="s">
        <v>59</v>
      </c>
      <c r="B14" s="245" t="s">
        <v>790</v>
      </c>
      <c r="C14" s="475"/>
      <c r="D14" s="475"/>
      <c r="E14" s="475"/>
      <c r="F14" s="475"/>
      <c r="G14" s="475"/>
      <c r="H14" s="475"/>
      <c r="I14" s="283"/>
      <c r="J14" s="284"/>
      <c r="K14" s="284"/>
      <c r="L14" s="284"/>
      <c r="M14" s="284"/>
    </row>
    <row r="15" spans="1:13" ht="19.5" customHeight="1">
      <c r="A15" s="475">
        <v>1</v>
      </c>
      <c r="B15" s="475"/>
      <c r="C15" s="475"/>
      <c r="D15" s="475"/>
      <c r="E15" s="475"/>
      <c r="F15" s="475"/>
      <c r="G15" s="475"/>
      <c r="H15" s="475"/>
      <c r="I15" s="283"/>
      <c r="J15" s="284"/>
      <c r="K15" s="284"/>
      <c r="L15" s="284"/>
      <c r="M15" s="284"/>
    </row>
    <row r="16" spans="1:13" ht="33" customHeight="1">
      <c r="A16" s="475"/>
      <c r="B16" s="245" t="s">
        <v>203</v>
      </c>
      <c r="C16" s="475"/>
      <c r="D16" s="475"/>
      <c r="E16" s="475"/>
      <c r="F16" s="475"/>
      <c r="G16" s="475"/>
      <c r="H16" s="475"/>
      <c r="I16" s="283"/>
      <c r="J16" s="284"/>
      <c r="K16" s="284"/>
      <c r="L16" s="284"/>
      <c r="M16" s="284"/>
    </row>
    <row r="17" spans="1:14" ht="28.5" customHeight="1">
      <c r="A17" s="475" t="s">
        <v>87</v>
      </c>
      <c r="B17" s="245" t="s">
        <v>789</v>
      </c>
      <c r="C17" s="475"/>
      <c r="D17" s="475"/>
      <c r="E17" s="475"/>
      <c r="F17" s="475"/>
      <c r="G17" s="475"/>
      <c r="H17" s="475"/>
      <c r="I17" s="283"/>
      <c r="J17" s="284"/>
      <c r="K17" s="284"/>
      <c r="L17" s="284"/>
      <c r="M17" s="284"/>
    </row>
    <row r="18" spans="1:14" ht="19.5" customHeight="1">
      <c r="A18" s="475">
        <v>1</v>
      </c>
      <c r="B18" s="245"/>
      <c r="C18" s="475"/>
      <c r="D18" s="475"/>
      <c r="E18" s="475"/>
      <c r="F18" s="475"/>
      <c r="G18" s="475"/>
      <c r="H18" s="475"/>
      <c r="I18" s="283"/>
      <c r="J18" s="284"/>
      <c r="K18" s="284"/>
      <c r="L18" s="284"/>
      <c r="M18" s="284"/>
    </row>
    <row r="19" spans="1:14" ht="34.5" customHeight="1">
      <c r="A19" s="475"/>
      <c r="B19" s="245" t="s">
        <v>203</v>
      </c>
      <c r="C19" s="475"/>
      <c r="D19" s="475"/>
      <c r="E19" s="475"/>
      <c r="F19" s="475"/>
      <c r="G19" s="475"/>
      <c r="H19" s="475"/>
      <c r="I19" s="283"/>
      <c r="J19" s="284"/>
      <c r="K19" s="284"/>
      <c r="L19" s="284"/>
      <c r="M19" s="284"/>
    </row>
    <row r="20" spans="1:14" ht="30" customHeight="1">
      <c r="A20" s="373" t="s">
        <v>61</v>
      </c>
      <c r="B20" s="107" t="s">
        <v>196</v>
      </c>
      <c r="C20" s="345"/>
      <c r="D20" s="107"/>
      <c r="E20" s="107"/>
      <c r="F20" s="426"/>
      <c r="G20" s="426"/>
      <c r="H20" s="427"/>
      <c r="I20" s="61"/>
      <c r="J20" s="61"/>
      <c r="K20" s="57"/>
      <c r="L20" s="57"/>
      <c r="M20" s="57"/>
      <c r="N20" s="285"/>
    </row>
    <row r="21" spans="1:14" ht="30" customHeight="1">
      <c r="A21" s="373">
        <v>1</v>
      </c>
      <c r="B21" s="107"/>
      <c r="C21" s="345"/>
      <c r="D21" s="107"/>
      <c r="E21" s="107"/>
      <c r="F21" s="426"/>
      <c r="G21" s="426"/>
      <c r="H21" s="427"/>
      <c r="I21" s="61"/>
      <c r="J21" s="61"/>
      <c r="K21" s="57"/>
      <c r="L21" s="57"/>
      <c r="M21" s="57"/>
      <c r="N21" s="285"/>
    </row>
    <row r="22" spans="1:14" s="135" customFormat="1" ht="25.5">
      <c r="A22" s="286"/>
      <c r="B22" s="107" t="s">
        <v>203</v>
      </c>
      <c r="C22" s="345"/>
      <c r="D22" s="347"/>
      <c r="E22" s="347"/>
      <c r="F22" s="349"/>
      <c r="G22" s="349"/>
      <c r="H22" s="427"/>
    </row>
    <row r="23" spans="1:14" s="289" customFormat="1" ht="25.5">
      <c r="A23" s="373" t="s">
        <v>60</v>
      </c>
      <c r="B23" s="107" t="s">
        <v>791</v>
      </c>
      <c r="C23" s="345"/>
      <c r="D23" s="347"/>
      <c r="E23" s="347"/>
      <c r="F23" s="345"/>
      <c r="G23" s="345"/>
      <c r="H23" s="433"/>
    </row>
    <row r="24" spans="1:14" s="289" customFormat="1" ht="15">
      <c r="A24" s="373">
        <v>1</v>
      </c>
      <c r="B24" s="107"/>
      <c r="C24" s="345"/>
      <c r="D24" s="347"/>
      <c r="E24" s="347"/>
      <c r="F24" s="345"/>
      <c r="G24" s="345"/>
      <c r="H24" s="433"/>
    </row>
    <row r="25" spans="1:14" s="289" customFormat="1" ht="25.5">
      <c r="A25" s="286"/>
      <c r="B25" s="107" t="s">
        <v>203</v>
      </c>
      <c r="C25" s="288"/>
      <c r="D25" s="288"/>
      <c r="E25" s="288"/>
      <c r="F25" s="288"/>
      <c r="G25" s="288"/>
      <c r="H25" s="433"/>
    </row>
    <row r="26" spans="1:14" s="289" customFormat="1" ht="25.5">
      <c r="A26" s="373" t="s">
        <v>92</v>
      </c>
      <c r="B26" s="107" t="s">
        <v>792</v>
      </c>
      <c r="C26" s="347"/>
      <c r="D26" s="347"/>
      <c r="E26" s="347"/>
      <c r="F26" s="347"/>
      <c r="G26" s="347"/>
      <c r="H26" s="433"/>
    </row>
    <row r="27" spans="1:14" s="289" customFormat="1" ht="15">
      <c r="A27" s="373">
        <v>1</v>
      </c>
      <c r="B27" s="286"/>
      <c r="C27" s="348"/>
      <c r="D27" s="348"/>
      <c r="E27" s="348"/>
      <c r="F27" s="434"/>
      <c r="G27" s="434"/>
      <c r="H27" s="435"/>
    </row>
    <row r="28" spans="1:14" s="287" customFormat="1" ht="25.5">
      <c r="A28" s="286"/>
      <c r="B28" s="107" t="s">
        <v>203</v>
      </c>
      <c r="C28" s="349"/>
      <c r="D28" s="347"/>
      <c r="E28" s="347"/>
      <c r="F28" s="349"/>
      <c r="G28" s="349"/>
      <c r="H28" s="431"/>
    </row>
    <row r="29" spans="1:14" s="290" customFormat="1" ht="25.5">
      <c r="A29" s="373" t="s">
        <v>93</v>
      </c>
      <c r="B29" s="107" t="s">
        <v>242</v>
      </c>
      <c r="C29" s="345"/>
      <c r="D29" s="347"/>
      <c r="E29" s="347"/>
      <c r="F29" s="345"/>
      <c r="G29" s="345"/>
      <c r="H29" s="433"/>
    </row>
    <row r="30" spans="1:14" s="290" customFormat="1" ht="15">
      <c r="A30" s="373">
        <v>1</v>
      </c>
      <c r="B30" s="286"/>
      <c r="C30" s="350"/>
      <c r="D30" s="350"/>
      <c r="E30" s="350"/>
      <c r="F30" s="429"/>
      <c r="G30" s="429"/>
      <c r="H30" s="428"/>
    </row>
    <row r="31" spans="1:14" s="287" customFormat="1" ht="25.5">
      <c r="A31" s="107"/>
      <c r="B31" s="107" t="s">
        <v>203</v>
      </c>
      <c r="C31" s="347"/>
      <c r="D31" s="347"/>
      <c r="E31" s="347"/>
      <c r="F31" s="349"/>
      <c r="G31" s="349"/>
      <c r="H31" s="431"/>
    </row>
    <row r="32" spans="1:14" s="135" customFormat="1" ht="25.5">
      <c r="A32" s="373" t="s">
        <v>62</v>
      </c>
      <c r="B32" s="107" t="s">
        <v>239</v>
      </c>
      <c r="C32" s="349"/>
      <c r="D32" s="347"/>
      <c r="E32" s="347"/>
      <c r="F32" s="288"/>
      <c r="G32" s="288"/>
      <c r="H32" s="431"/>
      <c r="I32" s="341"/>
    </row>
    <row r="33" spans="1:13">
      <c r="A33" s="291"/>
      <c r="B33" s="291"/>
      <c r="C33" s="351"/>
      <c r="D33" s="352"/>
      <c r="E33" s="352"/>
      <c r="F33" s="351"/>
      <c r="G33" s="351"/>
      <c r="H33" s="430"/>
      <c r="I33" s="292"/>
      <c r="J33" s="293"/>
      <c r="K33" s="293"/>
      <c r="L33" s="293"/>
      <c r="M33" s="293"/>
    </row>
    <row r="34" spans="1:13">
      <c r="A34" s="900" t="s">
        <v>779</v>
      </c>
      <c r="B34" s="900"/>
      <c r="C34" s="900"/>
      <c r="D34" s="900"/>
      <c r="E34" s="900"/>
      <c r="F34" s="900"/>
      <c r="G34" s="900"/>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7"/>
      <c r="B48" s="297"/>
      <c r="C48" s="298"/>
      <c r="D48" s="179"/>
      <c r="E48" s="179"/>
      <c r="F48" s="179"/>
      <c r="G48" s="179"/>
      <c r="H48" s="374"/>
      <c r="I48" s="277"/>
      <c r="J48" s="278"/>
      <c r="K48" s="278"/>
      <c r="L48" s="278"/>
      <c r="M48" s="278"/>
    </row>
    <row r="49" spans="1:13">
      <c r="A49" s="171" t="s">
        <v>666</v>
      </c>
      <c r="B49" s="171"/>
      <c r="C49" s="275"/>
      <c r="D49" s="299"/>
      <c r="E49" s="299"/>
      <c r="F49" s="180" t="s">
        <v>377</v>
      </c>
      <c r="G49" s="180"/>
      <c r="H49" s="375"/>
      <c r="I49" s="300"/>
      <c r="J49" s="299"/>
      <c r="K49" s="299"/>
      <c r="L49" s="299"/>
      <c r="M49" s="299"/>
    </row>
    <row r="50" spans="1:13">
      <c r="A50" s="181" t="s">
        <v>955</v>
      </c>
      <c r="B50" s="181"/>
      <c r="C50" s="275"/>
      <c r="D50" s="301"/>
      <c r="E50" s="301"/>
      <c r="F50" s="264"/>
      <c r="G50" s="264"/>
      <c r="H50" s="301"/>
      <c r="I50" s="302"/>
      <c r="J50" s="301"/>
      <c r="K50" s="301"/>
      <c r="L50" s="301"/>
      <c r="M50" s="301"/>
    </row>
    <row r="51" spans="1:13">
      <c r="A51" s="175" t="s">
        <v>663</v>
      </c>
      <c r="B51" s="175"/>
      <c r="C51" s="275"/>
      <c r="D51" s="303"/>
      <c r="E51" s="303"/>
      <c r="F51" s="304"/>
      <c r="G51" s="304"/>
      <c r="H51" s="301"/>
      <c r="I51" s="302"/>
      <c r="J51" s="301"/>
      <c r="K51" s="301"/>
      <c r="L51" s="301"/>
      <c r="M51" s="301"/>
    </row>
  </sheetData>
  <mergeCells count="19">
    <mergeCell ref="A34:G34"/>
    <mergeCell ref="A12:A13"/>
    <mergeCell ref="B12:B13"/>
    <mergeCell ref="C12:C13"/>
    <mergeCell ref="D12:E12"/>
    <mergeCell ref="F12:G12"/>
    <mergeCell ref="H12:H13"/>
    <mergeCell ref="A7:B7"/>
    <mergeCell ref="C7:H7"/>
    <mergeCell ref="A8:B8"/>
    <mergeCell ref="C8:H8"/>
    <mergeCell ref="A9:B9"/>
    <mergeCell ref="C9:H9"/>
    <mergeCell ref="A1:H1"/>
    <mergeCell ref="A2:H2"/>
    <mergeCell ref="A3:H3"/>
    <mergeCell ref="A4:H4"/>
    <mergeCell ref="A6:B6"/>
    <mergeCell ref="C6:H6"/>
  </mergeCells>
  <pageMargins left="0.7" right="0.7" top="0.75" bottom="0.75" header="0.3" footer="0.3"/>
  <pageSetup scale="6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39" customWidth="1"/>
    <col min="2" max="2" width="51.85546875" style="307" customWidth="1"/>
    <col min="3" max="3" width="33.5703125" style="307" customWidth="1"/>
    <col min="4" max="4" width="37.42578125" style="307" customWidth="1"/>
    <col min="5" max="16384" width="9.140625" style="307"/>
  </cols>
  <sheetData>
    <row r="1" spans="1:4" ht="27.75" customHeight="1">
      <c r="A1" s="888" t="s">
        <v>795</v>
      </c>
      <c r="B1" s="888"/>
      <c r="C1" s="888"/>
      <c r="D1" s="888"/>
    </row>
    <row r="2" spans="1:4" ht="28.5" customHeight="1">
      <c r="A2" s="889" t="s">
        <v>898</v>
      </c>
      <c r="B2" s="889"/>
      <c r="C2" s="889"/>
      <c r="D2" s="889"/>
    </row>
    <row r="3" spans="1:4" ht="15" customHeight="1">
      <c r="A3" s="850" t="s">
        <v>798</v>
      </c>
      <c r="B3" s="850"/>
      <c r="C3" s="850"/>
      <c r="D3" s="850"/>
    </row>
    <row r="4" spans="1:4">
      <c r="A4" s="850"/>
      <c r="B4" s="850"/>
      <c r="C4" s="850"/>
      <c r="D4" s="850"/>
    </row>
    <row r="5" spans="1:4">
      <c r="A5" s="851" t="str">
        <f>Khac_06137!A4</f>
        <v>Tại ngày 31 tháng 03 năm 2026/ As at 31 March 2026</v>
      </c>
      <c r="B5" s="852"/>
      <c r="C5" s="852"/>
      <c r="D5" s="852"/>
    </row>
    <row r="6" spans="1:4">
      <c r="A6" s="357"/>
      <c r="B6" s="357"/>
      <c r="C6" s="357"/>
      <c r="D6" s="357"/>
    </row>
    <row r="7" spans="1:4" ht="31.5" customHeight="1">
      <c r="A7" s="891" t="s">
        <v>710</v>
      </c>
      <c r="B7" s="891"/>
      <c r="C7" s="891" t="s">
        <v>702</v>
      </c>
      <c r="D7" s="891"/>
    </row>
    <row r="8" spans="1:4" ht="33" customHeight="1">
      <c r="A8" s="892" t="s">
        <v>703</v>
      </c>
      <c r="B8" s="892"/>
      <c r="C8" s="892" t="s">
        <v>708</v>
      </c>
      <c r="D8" s="892"/>
    </row>
    <row r="9" spans="1:4" ht="31.5" customHeight="1">
      <c r="A9" s="891" t="s">
        <v>711</v>
      </c>
      <c r="B9" s="891"/>
      <c r="C9" s="891" t="s">
        <v>706</v>
      </c>
      <c r="D9" s="891"/>
    </row>
    <row r="10" spans="1:4" ht="31.5" customHeight="1">
      <c r="A10" s="892" t="s">
        <v>707</v>
      </c>
      <c r="B10" s="892"/>
      <c r="C10" s="893" t="str">
        <f>'NGAY THANG'!C20</f>
        <v>Ngày 06 tháng 04 năm 2026
06 April 2026</v>
      </c>
      <c r="D10" s="892"/>
    </row>
    <row r="11" spans="1:4">
      <c r="A11" s="376"/>
      <c r="B11" s="376"/>
      <c r="C11" s="376"/>
      <c r="D11" s="376"/>
    </row>
    <row r="12" spans="1:4">
      <c r="A12" s="895" t="s">
        <v>801</v>
      </c>
      <c r="B12" s="895"/>
      <c r="C12" s="895"/>
      <c r="D12" s="895"/>
    </row>
    <row r="13" spans="1:4" s="310" customFormat="1" ht="15.75" customHeight="1">
      <c r="A13" s="853" t="s">
        <v>712</v>
      </c>
      <c r="B13" s="853" t="s">
        <v>709</v>
      </c>
      <c r="C13" s="896" t="s">
        <v>770</v>
      </c>
      <c r="D13" s="896"/>
    </row>
    <row r="14" spans="1:4" s="310" customFormat="1" ht="21" customHeight="1">
      <c r="A14" s="854"/>
      <c r="B14" s="854"/>
      <c r="C14" s="311" t="s">
        <v>771</v>
      </c>
      <c r="D14" s="377" t="s">
        <v>799</v>
      </c>
    </row>
    <row r="15" spans="1:4" s="310" customFormat="1" ht="12.75">
      <c r="A15" s="312" t="s">
        <v>59</v>
      </c>
      <c r="B15" s="313" t="s">
        <v>772</v>
      </c>
      <c r="C15" s="314"/>
      <c r="D15" s="314"/>
    </row>
    <row r="16" spans="1:4" s="310" customFormat="1" ht="12.75">
      <c r="A16" s="312" t="s">
        <v>773</v>
      </c>
      <c r="B16" s="313" t="s">
        <v>774</v>
      </c>
      <c r="C16" s="315"/>
      <c r="D16" s="315"/>
    </row>
    <row r="17" spans="1:4" s="310" customFormat="1" ht="12.75">
      <c r="A17" s="312" t="s">
        <v>775</v>
      </c>
      <c r="B17" s="313" t="s">
        <v>776</v>
      </c>
      <c r="C17" s="315"/>
      <c r="D17" s="315"/>
    </row>
    <row r="18" spans="1:4" s="310" customFormat="1" ht="12.75">
      <c r="A18" s="312" t="s">
        <v>87</v>
      </c>
      <c r="B18" s="313" t="s">
        <v>793</v>
      </c>
      <c r="C18" s="315"/>
      <c r="D18" s="315"/>
    </row>
    <row r="19" spans="1:4" s="310" customFormat="1" ht="12.75">
      <c r="A19" s="312" t="s">
        <v>773</v>
      </c>
      <c r="B19" s="313" t="s">
        <v>774</v>
      </c>
      <c r="C19" s="315"/>
      <c r="D19" s="315"/>
    </row>
    <row r="20" spans="1:4" s="310" customFormat="1" ht="12.75">
      <c r="A20" s="312" t="s">
        <v>775</v>
      </c>
      <c r="B20" s="313" t="s">
        <v>776</v>
      </c>
      <c r="C20" s="315"/>
      <c r="D20" s="315"/>
    </row>
    <row r="21" spans="1:4" s="310" customFormat="1" ht="12.75">
      <c r="A21" s="312" t="s">
        <v>61</v>
      </c>
      <c r="B21" s="313" t="s">
        <v>794</v>
      </c>
      <c r="C21" s="315"/>
      <c r="D21" s="315"/>
    </row>
    <row r="22" spans="1:4" s="310" customFormat="1" ht="12.75">
      <c r="A22" s="312" t="s">
        <v>773</v>
      </c>
      <c r="B22" s="313" t="s">
        <v>774</v>
      </c>
      <c r="C22" s="315"/>
      <c r="D22" s="315"/>
    </row>
    <row r="23" spans="1:4" s="310" customFormat="1" ht="12.75">
      <c r="A23" s="312" t="s">
        <v>775</v>
      </c>
      <c r="B23" s="313" t="s">
        <v>776</v>
      </c>
      <c r="C23" s="315"/>
      <c r="D23" s="315"/>
    </row>
    <row r="24" spans="1:4" s="310" customFormat="1" ht="12.75">
      <c r="A24" s="312" t="s">
        <v>91</v>
      </c>
      <c r="B24" s="313" t="s">
        <v>777</v>
      </c>
      <c r="C24" s="315"/>
      <c r="D24" s="315"/>
    </row>
    <row r="25" spans="1:4" s="310" customFormat="1" ht="12.75">
      <c r="A25" s="321">
        <v>1</v>
      </c>
      <c r="B25" s="362" t="s">
        <v>774</v>
      </c>
      <c r="C25" s="315"/>
      <c r="D25" s="315"/>
    </row>
    <row r="26" spans="1:4" s="310" customFormat="1" ht="12.75">
      <c r="A26" s="321">
        <v>2</v>
      </c>
      <c r="B26" s="362" t="s">
        <v>776</v>
      </c>
      <c r="C26" s="315"/>
      <c r="D26" s="315"/>
    </row>
    <row r="27" spans="1:4" s="310" customFormat="1" ht="12.75">
      <c r="A27" s="897" t="s">
        <v>779</v>
      </c>
      <c r="B27" s="897"/>
      <c r="C27" s="897"/>
      <c r="D27" s="897"/>
    </row>
    <row r="28" spans="1:4" s="310" customFormat="1" ht="12.75">
      <c r="A28" s="323"/>
      <c r="B28" s="324"/>
      <c r="C28" s="324"/>
      <c r="D28" s="324"/>
    </row>
    <row r="29" spans="1:4" s="310" customFormat="1" ht="12.75">
      <c r="A29" s="325" t="s">
        <v>373</v>
      </c>
      <c r="B29" s="326"/>
      <c r="C29" s="324"/>
      <c r="D29" s="328" t="s">
        <v>504</v>
      </c>
    </row>
    <row r="30" spans="1:4" s="310" customFormat="1" ht="12.75">
      <c r="A30" s="329" t="s">
        <v>375</v>
      </c>
      <c r="B30" s="326"/>
      <c r="C30" s="324"/>
      <c r="D30" s="330" t="s">
        <v>376</v>
      </c>
    </row>
    <row r="31" spans="1:4">
      <c r="A31" s="326"/>
      <c r="B31" s="326"/>
      <c r="C31" s="309"/>
      <c r="D31" s="331"/>
    </row>
    <row r="32" spans="1:4">
      <c r="A32" s="326"/>
      <c r="B32" s="326"/>
      <c r="C32" s="309"/>
      <c r="D32" s="331"/>
    </row>
    <row r="33" spans="1:4">
      <c r="A33" s="326"/>
      <c r="B33" s="326"/>
      <c r="C33" s="309"/>
      <c r="D33" s="331"/>
    </row>
    <row r="34" spans="1:4">
      <c r="A34" s="326"/>
      <c r="B34" s="326"/>
      <c r="C34" s="309"/>
      <c r="D34" s="331"/>
    </row>
    <row r="35" spans="1:4">
      <c r="A35" s="326"/>
      <c r="B35" s="326"/>
      <c r="C35" s="309"/>
      <c r="D35" s="331"/>
    </row>
    <row r="36" spans="1:4">
      <c r="A36" s="326"/>
      <c r="B36" s="326"/>
      <c r="C36" s="309"/>
      <c r="D36" s="331"/>
    </row>
    <row r="37" spans="1:4">
      <c r="A37" s="332"/>
      <c r="B37" s="332"/>
      <c r="C37" s="334"/>
      <c r="D37" s="336"/>
    </row>
    <row r="38" spans="1:4">
      <c r="A38" s="337" t="s">
        <v>742</v>
      </c>
      <c r="B38" s="326"/>
      <c r="C38" s="309"/>
      <c r="D38" s="338" t="s">
        <v>743</v>
      </c>
    </row>
    <row r="39" spans="1:4">
      <c r="A39" s="116" t="s">
        <v>955</v>
      </c>
      <c r="B39" s="326"/>
      <c r="C39" s="309"/>
      <c r="D39" s="309"/>
    </row>
    <row r="40" spans="1:4">
      <c r="A40" s="326" t="s">
        <v>663</v>
      </c>
      <c r="B40" s="326"/>
      <c r="C40" s="309"/>
      <c r="D40" s="309"/>
    </row>
    <row r="41" spans="1:4">
      <c r="A41" s="307"/>
    </row>
  </sheetData>
  <mergeCells count="17">
    <mergeCell ref="A7:B7"/>
    <mergeCell ref="C7:D7"/>
    <mergeCell ref="A27:D27"/>
    <mergeCell ref="A1:D1"/>
    <mergeCell ref="A2:D2"/>
    <mergeCell ref="C13:D13"/>
    <mergeCell ref="A12:D12"/>
    <mergeCell ref="A13:A14"/>
    <mergeCell ref="B13:B14"/>
    <mergeCell ref="A8:B8"/>
    <mergeCell ref="C8:D8"/>
    <mergeCell ref="A9:B9"/>
    <mergeCell ref="C9:D9"/>
    <mergeCell ref="A10:B10"/>
    <mergeCell ref="C10:D10"/>
    <mergeCell ref="A3:D4"/>
    <mergeCell ref="A5:D5"/>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2"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61" t="s">
        <v>795</v>
      </c>
      <c r="B1" s="761"/>
      <c r="C1" s="761"/>
      <c r="D1" s="761"/>
      <c r="E1" s="761"/>
      <c r="F1" s="761"/>
      <c r="G1" s="761"/>
    </row>
    <row r="2" spans="1:13" ht="34.5" customHeight="1">
      <c r="A2" s="762" t="s">
        <v>897</v>
      </c>
      <c r="B2" s="762"/>
      <c r="C2" s="762"/>
      <c r="D2" s="762"/>
      <c r="E2" s="762"/>
      <c r="F2" s="762"/>
      <c r="G2" s="762"/>
    </row>
    <row r="3" spans="1:13" ht="39.75" customHeight="1">
      <c r="A3" s="835" t="s">
        <v>778</v>
      </c>
      <c r="B3" s="835"/>
      <c r="C3" s="835"/>
      <c r="D3" s="835"/>
      <c r="E3" s="835"/>
      <c r="F3" s="835"/>
      <c r="G3" s="835"/>
    </row>
    <row r="4" spans="1:13">
      <c r="A4" s="827" t="str">
        <f>B04_181!A5</f>
        <v>Tại ngày 31 tháng 03 năm 2026/ As at 31 March 2026</v>
      </c>
      <c r="B4" s="763"/>
      <c r="C4" s="763"/>
      <c r="D4" s="763"/>
      <c r="E4" s="763"/>
      <c r="F4" s="763"/>
      <c r="G4" s="763"/>
    </row>
    <row r="5" spans="1:13">
      <c r="A5" s="354"/>
      <c r="B5" s="354"/>
      <c r="C5" s="354"/>
      <c r="D5" s="354"/>
      <c r="E5" s="354"/>
      <c r="F5" s="354"/>
      <c r="G5" s="354"/>
    </row>
    <row r="6" spans="1:13" s="140" customFormat="1" ht="28.5" customHeight="1">
      <c r="A6" s="898" t="s">
        <v>701</v>
      </c>
      <c r="B6" s="898"/>
      <c r="C6" s="754" t="s">
        <v>702</v>
      </c>
      <c r="D6" s="754"/>
      <c r="E6" s="754"/>
      <c r="F6" s="754"/>
      <c r="G6" s="754"/>
      <c r="H6" s="343"/>
    </row>
    <row r="7" spans="1:13" s="140" customFormat="1" ht="28.5" customHeight="1">
      <c r="A7" s="898" t="s">
        <v>703</v>
      </c>
      <c r="B7" s="898"/>
      <c r="C7" s="755" t="s">
        <v>780</v>
      </c>
      <c r="D7" s="755"/>
      <c r="E7" s="755"/>
      <c r="F7" s="755"/>
      <c r="G7" s="755"/>
      <c r="H7" s="343"/>
    </row>
    <row r="8" spans="1:13" s="140" customFormat="1" ht="28.5" customHeight="1">
      <c r="A8" s="898" t="s">
        <v>705</v>
      </c>
      <c r="B8" s="898"/>
      <c r="C8" s="754" t="s">
        <v>781</v>
      </c>
      <c r="D8" s="754"/>
      <c r="E8" s="754"/>
      <c r="F8" s="754"/>
      <c r="G8" s="754"/>
      <c r="H8" s="343"/>
    </row>
    <row r="9" spans="1:13" s="140" customFormat="1" ht="28.5" customHeight="1">
      <c r="A9" s="898" t="s">
        <v>707</v>
      </c>
      <c r="B9" s="898"/>
      <c r="C9" s="899" t="str">
        <f>'BC Han muc nuoc ngoai'!C10:D10</f>
        <v>Ngày 06 tháng 04 năm 2026
06 April 2026</v>
      </c>
      <c r="D9" s="899"/>
      <c r="E9" s="899"/>
      <c r="F9" s="356"/>
      <c r="G9" s="237"/>
      <c r="H9" s="343"/>
    </row>
    <row r="10" spans="1:13" ht="10.15" customHeight="1">
      <c r="A10" s="238"/>
      <c r="B10" s="238"/>
      <c r="C10" s="238"/>
      <c r="D10" s="238"/>
      <c r="E10" s="238"/>
      <c r="F10" s="238"/>
      <c r="G10" s="238"/>
    </row>
    <row r="11" spans="1:13" ht="18" customHeight="1">
      <c r="A11" s="239" t="s">
        <v>802</v>
      </c>
      <c r="B11" s="239"/>
      <c r="C11" s="239"/>
      <c r="D11" s="239"/>
      <c r="E11" s="239"/>
      <c r="F11" s="239"/>
      <c r="G11" s="240"/>
    </row>
    <row r="12" spans="1:13" ht="30.75" customHeight="1">
      <c r="A12" s="901" t="s">
        <v>217</v>
      </c>
      <c r="B12" s="901" t="s">
        <v>209</v>
      </c>
      <c r="C12" s="902" t="s">
        <v>219</v>
      </c>
      <c r="D12" s="902"/>
      <c r="E12" s="902" t="s">
        <v>220</v>
      </c>
      <c r="F12" s="902"/>
      <c r="G12" s="901" t="s">
        <v>610</v>
      </c>
      <c r="M12" s="243"/>
    </row>
    <row r="13" spans="1:13" ht="28.5" customHeight="1">
      <c r="A13" s="901"/>
      <c r="B13" s="901"/>
      <c r="C13" s="369" t="s">
        <v>771</v>
      </c>
      <c r="D13" s="369" t="s">
        <v>800</v>
      </c>
      <c r="E13" s="369" t="s">
        <v>771</v>
      </c>
      <c r="F13" s="369" t="s">
        <v>800</v>
      </c>
      <c r="G13" s="901"/>
      <c r="M13" s="243"/>
    </row>
    <row r="14" spans="1:13" s="236" customFormat="1" ht="25.5">
      <c r="A14" s="136" t="s">
        <v>79</v>
      </c>
      <c r="B14" s="103" t="s">
        <v>190</v>
      </c>
      <c r="C14" s="110"/>
      <c r="D14" s="110"/>
      <c r="E14" s="110"/>
      <c r="F14" s="110"/>
      <c r="G14" s="109"/>
      <c r="H14" s="344"/>
    </row>
    <row r="15" spans="1:13" s="236" customFormat="1" ht="25.5">
      <c r="A15" s="136"/>
      <c r="B15" s="103" t="s">
        <v>191</v>
      </c>
      <c r="C15" s="110"/>
      <c r="D15" s="110"/>
      <c r="E15" s="110"/>
      <c r="F15" s="110"/>
      <c r="G15" s="109"/>
      <c r="H15" s="344"/>
    </row>
    <row r="16" spans="1:13" s="236" customFormat="1" ht="25.5">
      <c r="A16" s="136"/>
      <c r="B16" s="103" t="s">
        <v>192</v>
      </c>
      <c r="C16" s="110"/>
      <c r="D16" s="110"/>
      <c r="E16" s="110"/>
      <c r="F16" s="110"/>
      <c r="G16" s="109"/>
      <c r="H16" s="344"/>
    </row>
    <row r="17" spans="1:13" s="236" customFormat="1" ht="25.5">
      <c r="A17" s="136"/>
      <c r="B17" s="103" t="s">
        <v>193</v>
      </c>
      <c r="C17" s="110"/>
      <c r="D17" s="110"/>
      <c r="E17" s="110"/>
      <c r="F17" s="110"/>
      <c r="G17" s="109"/>
      <c r="H17" s="344"/>
    </row>
    <row r="18" spans="1:13" s="236" customFormat="1" ht="25.5">
      <c r="A18" s="136" t="s">
        <v>80</v>
      </c>
      <c r="B18" s="103" t="s">
        <v>194</v>
      </c>
      <c r="C18" s="110"/>
      <c r="D18" s="110"/>
      <c r="E18" s="110"/>
      <c r="F18" s="110"/>
      <c r="G18" s="109"/>
      <c r="H18" s="344"/>
    </row>
    <row r="19" spans="1:13" s="236" customFormat="1" ht="25.5">
      <c r="A19" s="136" t="s">
        <v>81</v>
      </c>
      <c r="B19" s="103" t="s">
        <v>195</v>
      </c>
      <c r="C19" s="110"/>
      <c r="D19" s="110"/>
      <c r="E19" s="110"/>
      <c r="F19" s="110"/>
      <c r="G19" s="109"/>
      <c r="H19" s="344"/>
    </row>
    <row r="20" spans="1:13" s="236" customFormat="1" ht="25.5">
      <c r="A20" s="136" t="s">
        <v>82</v>
      </c>
      <c r="B20" s="103" t="s">
        <v>207</v>
      </c>
      <c r="C20" s="110"/>
      <c r="D20" s="110"/>
      <c r="E20" s="110"/>
      <c r="F20" s="110"/>
      <c r="G20" s="109"/>
      <c r="H20" s="344"/>
    </row>
    <row r="21" spans="1:13" s="236" customFormat="1" ht="38.25">
      <c r="A21" s="136" t="s">
        <v>83</v>
      </c>
      <c r="B21" s="103" t="s">
        <v>208</v>
      </c>
      <c r="C21" s="110"/>
      <c r="D21" s="110"/>
      <c r="E21" s="110"/>
      <c r="F21" s="110"/>
      <c r="G21" s="109"/>
      <c r="H21" s="344"/>
    </row>
    <row r="22" spans="1:13" s="236" customFormat="1" ht="25.5">
      <c r="A22" s="136" t="s">
        <v>84</v>
      </c>
      <c r="B22" s="103" t="s">
        <v>210</v>
      </c>
      <c r="C22" s="110"/>
      <c r="D22" s="110"/>
      <c r="E22" s="110"/>
      <c r="F22" s="110"/>
      <c r="G22" s="109"/>
      <c r="H22" s="344"/>
    </row>
    <row r="23" spans="1:13" s="236" customFormat="1" ht="25.5">
      <c r="A23" s="136" t="s">
        <v>85</v>
      </c>
      <c r="B23" s="103" t="s">
        <v>211</v>
      </c>
      <c r="C23" s="110"/>
      <c r="D23" s="110"/>
      <c r="E23" s="110"/>
      <c r="F23" s="110"/>
      <c r="G23" s="109"/>
      <c r="H23" s="344"/>
    </row>
    <row r="24" spans="1:13" s="236" customFormat="1" ht="25.5">
      <c r="A24" s="136" t="s">
        <v>86</v>
      </c>
      <c r="B24" s="103" t="s">
        <v>212</v>
      </c>
      <c r="C24" s="244"/>
      <c r="D24" s="244"/>
      <c r="E24" s="244"/>
      <c r="F24" s="244"/>
      <c r="G24" s="353"/>
      <c r="H24" s="344"/>
    </row>
    <row r="25" spans="1:13" ht="30.75" customHeight="1">
      <c r="A25" s="901" t="s">
        <v>217</v>
      </c>
      <c r="B25" s="901" t="s">
        <v>213</v>
      </c>
      <c r="C25" s="902" t="s">
        <v>219</v>
      </c>
      <c r="D25" s="902"/>
      <c r="E25" s="902" t="s">
        <v>220</v>
      </c>
      <c r="F25" s="902"/>
      <c r="G25" s="901" t="s">
        <v>610</v>
      </c>
      <c r="M25" s="243"/>
    </row>
    <row r="26" spans="1:13" ht="28.5" customHeight="1">
      <c r="A26" s="901"/>
      <c r="B26" s="901"/>
      <c r="C26" s="369" t="s">
        <v>771</v>
      </c>
      <c r="D26" s="369" t="s">
        <v>800</v>
      </c>
      <c r="E26" s="369" t="s">
        <v>771</v>
      </c>
      <c r="F26" s="369" t="s">
        <v>800</v>
      </c>
      <c r="G26" s="901"/>
      <c r="M26" s="243"/>
    </row>
    <row r="27" spans="1:13" s="236" customFormat="1" ht="38.25">
      <c r="A27" s="136" t="s">
        <v>88</v>
      </c>
      <c r="B27" s="103" t="s">
        <v>214</v>
      </c>
      <c r="C27" s="244"/>
      <c r="D27" s="244"/>
      <c r="E27" s="244"/>
      <c r="F27" s="244"/>
      <c r="G27" s="109"/>
      <c r="H27" s="344"/>
    </row>
    <row r="28" spans="1:13" s="236" customFormat="1" ht="25.5">
      <c r="A28" s="136" t="s">
        <v>89</v>
      </c>
      <c r="B28" s="103" t="s">
        <v>215</v>
      </c>
      <c r="C28" s="110"/>
      <c r="D28" s="110"/>
      <c r="E28" s="110"/>
      <c r="F28" s="110"/>
      <c r="G28" s="109"/>
      <c r="H28" s="344"/>
    </row>
    <row r="29" spans="1:13" s="236" customFormat="1" ht="25.5">
      <c r="A29" s="136" t="s">
        <v>90</v>
      </c>
      <c r="B29" s="103" t="s">
        <v>216</v>
      </c>
      <c r="C29" s="244"/>
      <c r="D29" s="244"/>
      <c r="E29" s="244"/>
      <c r="F29" s="244"/>
      <c r="G29" s="353"/>
      <c r="H29" s="344"/>
    </row>
    <row r="30" spans="1:13" s="236" customFormat="1" ht="15">
      <c r="A30" s="900" t="s">
        <v>779</v>
      </c>
      <c r="B30" s="900"/>
      <c r="C30" s="900"/>
      <c r="D30" s="900"/>
      <c r="E30" s="900"/>
      <c r="F30" s="900"/>
      <c r="G30" s="900"/>
      <c r="H30" s="344"/>
    </row>
    <row r="31" spans="1:13" s="236" customFormat="1" ht="15">
      <c r="A31" s="167"/>
      <c r="B31" s="363"/>
      <c r="C31" s="364"/>
      <c r="D31" s="364"/>
      <c r="E31" s="364"/>
      <c r="F31" s="364"/>
      <c r="G31" s="365"/>
      <c r="H31" s="344"/>
    </row>
    <row r="32" spans="1:13" s="342" customFormat="1" ht="11.25" customHeight="1">
      <c r="A32" s="247"/>
      <c r="B32" s="139"/>
      <c r="C32" s="248"/>
      <c r="D32" s="248"/>
      <c r="E32" s="248"/>
      <c r="F32" s="248"/>
      <c r="G32" s="139"/>
      <c r="I32" s="139"/>
      <c r="J32" s="139"/>
      <c r="K32" s="139"/>
      <c r="L32" s="139"/>
      <c r="M32" s="139"/>
    </row>
    <row r="33" spans="1:13" s="342" customFormat="1" ht="5.25" customHeight="1">
      <c r="A33" s="139"/>
      <c r="B33" s="249"/>
      <c r="C33" s="139"/>
      <c r="D33" s="139"/>
      <c r="E33" s="139"/>
      <c r="F33" s="139"/>
      <c r="G33" s="139"/>
      <c r="I33" s="139"/>
      <c r="J33" s="139"/>
      <c r="K33" s="139"/>
      <c r="L33" s="139"/>
      <c r="M33" s="139"/>
    </row>
    <row r="34" spans="1:13" s="342" customFormat="1" ht="12.75" customHeight="1">
      <c r="A34" s="251" t="s">
        <v>373</v>
      </c>
      <c r="B34" s="251"/>
      <c r="C34" s="252"/>
      <c r="D34" s="252"/>
      <c r="E34" s="252" t="s">
        <v>504</v>
      </c>
      <c r="F34" s="252"/>
      <c r="G34" s="252"/>
      <c r="I34" s="139"/>
      <c r="J34" s="139"/>
      <c r="K34" s="139"/>
      <c r="L34" s="139"/>
      <c r="M34" s="139"/>
    </row>
    <row r="35" spans="1:13" s="342" customFormat="1">
      <c r="A35" s="175" t="s">
        <v>375</v>
      </c>
      <c r="B35" s="175"/>
      <c r="C35" s="253"/>
      <c r="D35" s="253"/>
      <c r="E35" s="253" t="s">
        <v>376</v>
      </c>
      <c r="F35" s="252"/>
      <c r="G35" s="252"/>
      <c r="I35" s="139"/>
      <c r="J35" s="139"/>
      <c r="K35" s="139"/>
      <c r="L35" s="139"/>
      <c r="M35" s="139"/>
    </row>
    <row r="36" spans="1:13" s="342" customFormat="1">
      <c r="A36" s="254"/>
      <c r="B36" s="254"/>
      <c r="C36" s="256"/>
      <c r="D36" s="256"/>
      <c r="E36" s="256"/>
      <c r="F36" s="256"/>
      <c r="G36" s="238"/>
      <c r="I36" s="139"/>
      <c r="J36" s="139"/>
      <c r="K36" s="139"/>
      <c r="L36" s="139"/>
      <c r="M36" s="139"/>
    </row>
    <row r="37" spans="1:13" s="342" customFormat="1">
      <c r="A37" s="254"/>
      <c r="B37" s="254"/>
      <c r="C37" s="256"/>
      <c r="D37" s="256"/>
      <c r="E37" s="256"/>
      <c r="F37" s="256"/>
      <c r="G37" s="238"/>
      <c r="I37" s="139"/>
      <c r="J37" s="139"/>
      <c r="K37" s="139"/>
      <c r="L37" s="139"/>
      <c r="M37" s="139"/>
    </row>
    <row r="38" spans="1:13" s="342" customFormat="1">
      <c r="A38" s="254"/>
      <c r="B38" s="254"/>
      <c r="C38" s="256"/>
      <c r="D38" s="256"/>
      <c r="E38" s="256"/>
      <c r="F38" s="256"/>
      <c r="G38" s="238"/>
      <c r="I38" s="139"/>
      <c r="J38" s="139"/>
      <c r="K38" s="139"/>
      <c r="L38" s="139"/>
      <c r="M38" s="139"/>
    </row>
    <row r="39" spans="1:13" s="342" customFormat="1">
      <c r="A39" s="254"/>
      <c r="B39" s="254"/>
      <c r="C39" s="256"/>
      <c r="D39" s="256"/>
      <c r="E39" s="256"/>
      <c r="F39" s="256"/>
      <c r="G39" s="238"/>
      <c r="I39" s="139"/>
      <c r="J39" s="139"/>
      <c r="K39" s="139"/>
      <c r="L39" s="139"/>
      <c r="M39" s="139"/>
    </row>
    <row r="40" spans="1:13" s="342" customFormat="1" ht="65.25" customHeight="1">
      <c r="A40" s="366"/>
      <c r="B40" s="366"/>
      <c r="C40" s="367"/>
      <c r="D40" s="367"/>
      <c r="E40" s="367"/>
      <c r="F40" s="367"/>
      <c r="G40" s="368"/>
      <c r="I40" s="139"/>
      <c r="J40" s="139"/>
      <c r="K40" s="139"/>
      <c r="L40" s="139"/>
      <c r="M40" s="139"/>
    </row>
    <row r="41" spans="1:13" s="342" customFormat="1">
      <c r="A41" s="180" t="s">
        <v>666</v>
      </c>
      <c r="B41" s="180"/>
      <c r="C41" s="180"/>
      <c r="D41" s="171"/>
      <c r="E41" s="180" t="s">
        <v>377</v>
      </c>
      <c r="F41" s="180"/>
      <c r="G41" s="180"/>
      <c r="I41" s="139"/>
      <c r="J41" s="139"/>
      <c r="K41" s="139"/>
      <c r="L41" s="139"/>
      <c r="M41" s="139"/>
    </row>
    <row r="42" spans="1:13" s="342" customFormat="1">
      <c r="A42" s="181" t="s">
        <v>955</v>
      </c>
      <c r="B42" s="181"/>
      <c r="C42" s="171"/>
      <c r="D42" s="171"/>
      <c r="E42" s="171"/>
      <c r="F42" s="171"/>
      <c r="G42" s="171"/>
      <c r="I42" s="139"/>
      <c r="J42" s="139"/>
      <c r="K42" s="139"/>
      <c r="L42" s="139"/>
      <c r="M42" s="139"/>
    </row>
    <row r="43" spans="1:13" s="342" customFormat="1">
      <c r="A43" s="175" t="s">
        <v>663</v>
      </c>
      <c r="B43" s="175"/>
      <c r="C43" s="174"/>
      <c r="D43" s="174"/>
      <c r="E43" s="171"/>
      <c r="F43" s="171"/>
      <c r="G43" s="171"/>
      <c r="I43" s="139"/>
      <c r="J43" s="139"/>
      <c r="K43" s="139"/>
      <c r="L43" s="139"/>
      <c r="M43" s="139"/>
    </row>
  </sheetData>
  <mergeCells count="23">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 ref="G25:G26"/>
    <mergeCell ref="A1:G1"/>
    <mergeCell ref="A2:G2"/>
    <mergeCell ref="A3:G3"/>
    <mergeCell ref="A4:G4"/>
    <mergeCell ref="A6:B6"/>
    <mergeCell ref="C6:G6"/>
  </mergeCells>
  <printOptions horizontalCentered="1"/>
  <pageMargins left="0.28000000000000003" right="0.26" top="0.28000000000000003" bottom="0.28999999999999998" header="0.17" footer="0.17"/>
  <pageSetup scale="64" fitToHeight="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903" t="s">
        <v>795</v>
      </c>
      <c r="B1" s="903"/>
      <c r="C1" s="903"/>
      <c r="D1" s="903"/>
      <c r="E1" s="903"/>
      <c r="F1" s="903"/>
      <c r="G1" s="903"/>
    </row>
    <row r="2" spans="1:7" ht="37.15" customHeight="1">
      <c r="A2" s="762" t="s">
        <v>896</v>
      </c>
      <c r="B2" s="762"/>
      <c r="C2" s="762"/>
      <c r="D2" s="762"/>
      <c r="E2" s="762"/>
      <c r="F2" s="762"/>
      <c r="G2" s="762"/>
    </row>
    <row r="3" spans="1:7" ht="35.25" customHeight="1">
      <c r="A3" s="835" t="s">
        <v>778</v>
      </c>
      <c r="B3" s="835"/>
      <c r="C3" s="835"/>
      <c r="D3" s="835"/>
      <c r="E3" s="835"/>
      <c r="F3" s="835"/>
      <c r="G3" s="835"/>
    </row>
    <row r="4" spans="1:7">
      <c r="A4" s="763" t="str">
        <f>'NGAY THANG'!C17</f>
        <v>Năm 2026/Year 2026</v>
      </c>
      <c r="B4" s="763"/>
      <c r="C4" s="763"/>
      <c r="D4" s="763"/>
      <c r="E4" s="763"/>
      <c r="F4" s="763"/>
      <c r="G4" s="763"/>
    </row>
    <row r="5" spans="1:7" ht="5.25" customHeight="1">
      <c r="A5" s="354"/>
      <c r="B5" s="763"/>
      <c r="C5" s="763"/>
      <c r="D5" s="763"/>
      <c r="E5" s="763"/>
      <c r="F5" s="354"/>
    </row>
    <row r="6" spans="1:7" ht="28.5" customHeight="1">
      <c r="A6" s="898" t="s">
        <v>701</v>
      </c>
      <c r="B6" s="898"/>
      <c r="C6" s="754" t="s">
        <v>702</v>
      </c>
      <c r="D6" s="754"/>
      <c r="E6" s="754"/>
      <c r="F6" s="754"/>
      <c r="G6" s="754"/>
    </row>
    <row r="7" spans="1:7" ht="28.5" customHeight="1">
      <c r="A7" s="898" t="s">
        <v>703</v>
      </c>
      <c r="B7" s="898"/>
      <c r="C7" s="755" t="s">
        <v>704</v>
      </c>
      <c r="D7" s="755"/>
      <c r="E7" s="755"/>
      <c r="F7" s="755"/>
      <c r="G7" s="755"/>
    </row>
    <row r="8" spans="1:7" ht="28.5" customHeight="1">
      <c r="A8" s="898" t="s">
        <v>705</v>
      </c>
      <c r="B8" s="898"/>
      <c r="C8" s="370" t="s">
        <v>706</v>
      </c>
      <c r="D8" s="370"/>
      <c r="E8" s="370"/>
      <c r="F8" s="370"/>
      <c r="G8" s="370"/>
    </row>
    <row r="9" spans="1:7" ht="28.5" customHeight="1">
      <c r="A9" s="898" t="s">
        <v>707</v>
      </c>
      <c r="B9" s="898"/>
      <c r="C9" s="371" t="str">
        <f>'BC TS DT nuoc ngoai'!C9:E9</f>
        <v>Ngày 06 tháng 04 năm 2026
06 April 2026</v>
      </c>
      <c r="D9" s="371"/>
      <c r="E9" s="371"/>
      <c r="F9" s="371"/>
      <c r="G9" s="356"/>
    </row>
    <row r="10" spans="1:7" ht="9" customHeight="1">
      <c r="A10" s="257"/>
      <c r="B10" s="257"/>
      <c r="C10" s="257"/>
      <c r="D10" s="257"/>
      <c r="E10" s="257"/>
      <c r="F10" s="257"/>
      <c r="G10" s="257"/>
    </row>
    <row r="11" spans="1:7" s="140" customFormat="1" ht="18.600000000000001" customHeight="1">
      <c r="A11" s="117" t="s">
        <v>788</v>
      </c>
      <c r="B11" s="117"/>
      <c r="C11" s="117"/>
      <c r="D11" s="117"/>
      <c r="E11" s="117"/>
      <c r="F11" s="117"/>
      <c r="G11" s="258"/>
    </row>
    <row r="12" spans="1:7" ht="60" customHeight="1">
      <c r="A12" s="904" t="s">
        <v>217</v>
      </c>
      <c r="B12" s="904" t="s">
        <v>218</v>
      </c>
      <c r="C12" s="906" t="s">
        <v>219</v>
      </c>
      <c r="D12" s="907"/>
      <c r="E12" s="906" t="s">
        <v>220</v>
      </c>
      <c r="F12" s="907"/>
      <c r="G12" s="908" t="s">
        <v>221</v>
      </c>
    </row>
    <row r="13" spans="1:7" ht="60" customHeight="1">
      <c r="A13" s="905"/>
      <c r="B13" s="905"/>
      <c r="C13" s="242" t="s">
        <v>771</v>
      </c>
      <c r="D13" s="242" t="s">
        <v>800</v>
      </c>
      <c r="E13" s="242" t="s">
        <v>771</v>
      </c>
      <c r="F13" s="242" t="s">
        <v>800</v>
      </c>
      <c r="G13" s="909"/>
    </row>
    <row r="14" spans="1:7" s="137" customFormat="1" ht="51">
      <c r="A14" s="355"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355"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355" t="s">
        <v>61</v>
      </c>
      <c r="B21" s="101" t="s">
        <v>786</v>
      </c>
      <c r="C21" s="102"/>
      <c r="D21" s="102"/>
      <c r="E21" s="102"/>
      <c r="F21" s="102"/>
      <c r="G21" s="102"/>
    </row>
    <row r="22" spans="1:7" s="137" customFormat="1" ht="25.5">
      <c r="A22" s="355"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900" t="s">
        <v>779</v>
      </c>
      <c r="B25" s="900"/>
      <c r="C25" s="900"/>
      <c r="D25" s="900"/>
      <c r="E25" s="900"/>
      <c r="F25" s="900"/>
      <c r="G25" s="900"/>
    </row>
    <row r="27" spans="1:7" ht="12.75" customHeight="1">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ht="32.25" customHeight="1">
      <c r="A38" s="366"/>
      <c r="B38" s="366"/>
      <c r="C38" s="372"/>
      <c r="D38" s="372"/>
      <c r="E38" s="372"/>
      <c r="F38" s="367"/>
      <c r="G38" s="367"/>
    </row>
    <row r="39" spans="1:7">
      <c r="A39" s="262" t="s">
        <v>666</v>
      </c>
      <c r="B39" s="180"/>
      <c r="C39" s="262"/>
      <c r="D39" s="263"/>
      <c r="E39" s="262" t="s">
        <v>377</v>
      </c>
      <c r="F39" s="180"/>
      <c r="G39" s="180"/>
    </row>
    <row r="40" spans="1:7">
      <c r="A40" s="263" t="s">
        <v>955</v>
      </c>
      <c r="B40" s="181"/>
      <c r="C40" s="117"/>
      <c r="D40" s="117"/>
      <c r="E40" s="264"/>
      <c r="F40" s="264"/>
      <c r="G40" s="264"/>
    </row>
    <row r="41" spans="1:7">
      <c r="A41" s="238" t="s">
        <v>668</v>
      </c>
      <c r="B41" s="175"/>
      <c r="C41" s="238"/>
      <c r="D41" s="238"/>
      <c r="E41" s="264"/>
      <c r="F41" s="264"/>
      <c r="G41" s="264"/>
    </row>
  </sheetData>
  <mergeCells count="17">
    <mergeCell ref="A25:G25"/>
    <mergeCell ref="C7:G7"/>
    <mergeCell ref="A12:A13"/>
    <mergeCell ref="B12:B13"/>
    <mergeCell ref="C12:D12"/>
    <mergeCell ref="E12:F12"/>
    <mergeCell ref="G12:G13"/>
    <mergeCell ref="A7:B7"/>
    <mergeCell ref="A8:B8"/>
    <mergeCell ref="A9:B9"/>
    <mergeCell ref="A6:B6"/>
    <mergeCell ref="C6:G6"/>
    <mergeCell ref="A1:G1"/>
    <mergeCell ref="A2:G2"/>
    <mergeCell ref="A3:G3"/>
    <mergeCell ref="A4:G4"/>
    <mergeCell ref="B5:E5"/>
  </mergeCells>
  <printOptions horizontalCentered="1"/>
  <pageMargins left="0.27" right="0.23" top="0.49" bottom="0.52" header="0.3" footer="0.3"/>
  <pageSetup scale="60" fitToHeight="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5"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910" t="s">
        <v>795</v>
      </c>
      <c r="B1" s="910"/>
      <c r="C1" s="910"/>
      <c r="D1" s="910"/>
      <c r="E1" s="910"/>
      <c r="F1" s="910"/>
      <c r="G1" s="910"/>
      <c r="H1" s="910"/>
      <c r="I1" s="265"/>
      <c r="J1" s="266"/>
      <c r="K1" s="266"/>
      <c r="L1" s="266"/>
      <c r="M1" s="266"/>
    </row>
    <row r="2" spans="1:13" ht="43.15" customHeight="1">
      <c r="A2" s="911" t="s">
        <v>896</v>
      </c>
      <c r="B2" s="911"/>
      <c r="C2" s="911"/>
      <c r="D2" s="911"/>
      <c r="E2" s="911"/>
      <c r="F2" s="911"/>
      <c r="G2" s="911"/>
      <c r="H2" s="911"/>
      <c r="I2" s="268"/>
      <c r="J2" s="269"/>
      <c r="K2" s="269"/>
      <c r="L2" s="269"/>
      <c r="M2" s="269"/>
    </row>
    <row r="3" spans="1:13" ht="37.15" customHeight="1">
      <c r="A3" s="912" t="s">
        <v>778</v>
      </c>
      <c r="B3" s="912"/>
      <c r="C3" s="912"/>
      <c r="D3" s="912"/>
      <c r="E3" s="912"/>
      <c r="F3" s="912"/>
      <c r="G3" s="912"/>
      <c r="H3" s="912"/>
      <c r="I3" s="270"/>
      <c r="J3" s="360"/>
      <c r="K3" s="360"/>
      <c r="L3" s="360"/>
      <c r="M3" s="360"/>
    </row>
    <row r="4" spans="1:13" ht="14.25" customHeight="1">
      <c r="A4" s="913" t="str">
        <f>Khac_06137!A4</f>
        <v>Tại ngày 31 tháng 03 năm 2026/ As at 31 March 2026</v>
      </c>
      <c r="B4" s="914"/>
      <c r="C4" s="914"/>
      <c r="D4" s="914"/>
      <c r="E4" s="914"/>
      <c r="F4" s="914"/>
      <c r="G4" s="914"/>
      <c r="H4" s="914"/>
      <c r="I4" s="56"/>
      <c r="J4" s="361"/>
      <c r="K4" s="361"/>
      <c r="L4" s="361"/>
      <c r="M4" s="361"/>
    </row>
    <row r="5" spans="1:13" ht="13.5" customHeight="1">
      <c r="A5" s="361"/>
      <c r="B5" s="361"/>
      <c r="C5" s="361"/>
      <c r="D5" s="361"/>
      <c r="E5" s="361"/>
      <c r="F5" s="361"/>
      <c r="G5" s="361"/>
      <c r="H5" s="271"/>
      <c r="I5" s="56"/>
      <c r="J5" s="361"/>
      <c r="K5" s="361"/>
      <c r="L5" s="361"/>
      <c r="M5" s="361"/>
    </row>
    <row r="6" spans="1:13" ht="31.5" customHeight="1">
      <c r="A6" s="915" t="s">
        <v>540</v>
      </c>
      <c r="B6" s="915"/>
      <c r="C6" s="828" t="s">
        <v>541</v>
      </c>
      <c r="D6" s="828"/>
      <c r="E6" s="828"/>
      <c r="F6" s="828"/>
      <c r="G6" s="828"/>
      <c r="H6" s="828"/>
      <c r="I6" s="272"/>
      <c r="J6" s="358"/>
      <c r="K6" s="358"/>
      <c r="L6" s="358"/>
      <c r="M6" s="358"/>
    </row>
    <row r="7" spans="1:13" ht="31.5" customHeight="1">
      <c r="A7" s="915" t="s">
        <v>542</v>
      </c>
      <c r="B7" s="915"/>
      <c r="C7" s="917" t="s">
        <v>664</v>
      </c>
      <c r="D7" s="917"/>
      <c r="E7" s="917"/>
      <c r="F7" s="917"/>
      <c r="G7" s="917"/>
      <c r="H7" s="917"/>
      <c r="I7" s="273"/>
      <c r="J7" s="359"/>
      <c r="K7" s="359"/>
      <c r="L7" s="359"/>
      <c r="M7" s="359"/>
    </row>
    <row r="8" spans="1:13" ht="31.5" customHeight="1">
      <c r="A8" s="915" t="s">
        <v>543</v>
      </c>
      <c r="B8" s="915"/>
      <c r="C8" s="828" t="s">
        <v>665</v>
      </c>
      <c r="D8" s="828"/>
      <c r="E8" s="828"/>
      <c r="F8" s="828"/>
      <c r="G8" s="828"/>
      <c r="H8" s="828"/>
      <c r="I8" s="272"/>
      <c r="J8" s="358"/>
      <c r="K8" s="358"/>
      <c r="L8" s="358"/>
      <c r="M8" s="358"/>
    </row>
    <row r="9" spans="1:13" ht="31.5" customHeight="1">
      <c r="A9" s="915" t="s">
        <v>544</v>
      </c>
      <c r="B9" s="915"/>
      <c r="C9" s="918" t="str">
        <f>'BCKetQuaHoatDong DT nuoc ngoai'!C9</f>
        <v>Ngày 06 tháng 04 năm 2026
06 April 2026</v>
      </c>
      <c r="D9" s="918"/>
      <c r="E9" s="918"/>
      <c r="F9" s="918"/>
      <c r="G9" s="918"/>
      <c r="H9" s="918"/>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2" t="s">
        <v>965</v>
      </c>
      <c r="B11" s="279"/>
      <c r="C11" s="279"/>
      <c r="D11" s="279"/>
      <c r="E11" s="279"/>
      <c r="F11" s="279"/>
      <c r="G11" s="279"/>
      <c r="H11" s="280"/>
      <c r="I11" s="281"/>
      <c r="J11" s="282"/>
      <c r="K11" s="282"/>
      <c r="L11" s="282"/>
      <c r="M11" s="282"/>
    </row>
    <row r="12" spans="1:13" ht="59.25" customHeight="1">
      <c r="A12" s="916" t="s">
        <v>43</v>
      </c>
      <c r="B12" s="916" t="s">
        <v>197</v>
      </c>
      <c r="C12" s="916" t="s">
        <v>199</v>
      </c>
      <c r="D12" s="916" t="s">
        <v>200</v>
      </c>
      <c r="E12" s="916"/>
      <c r="F12" s="916" t="s">
        <v>201</v>
      </c>
      <c r="G12" s="916"/>
      <c r="H12" s="916" t="s">
        <v>202</v>
      </c>
      <c r="I12" s="283"/>
      <c r="J12" s="284"/>
      <c r="K12" s="284"/>
      <c r="L12" s="284"/>
      <c r="M12" s="284"/>
    </row>
    <row r="13" spans="1:13" ht="30" customHeight="1">
      <c r="A13" s="916"/>
      <c r="B13" s="916"/>
      <c r="C13" s="916"/>
      <c r="D13" s="241" t="s">
        <v>771</v>
      </c>
      <c r="E13" s="241" t="s">
        <v>800</v>
      </c>
      <c r="F13" s="241" t="s">
        <v>771</v>
      </c>
      <c r="G13" s="241" t="s">
        <v>800</v>
      </c>
      <c r="H13" s="916"/>
      <c r="I13" s="283"/>
      <c r="J13" s="284"/>
      <c r="K13" s="284"/>
      <c r="L13" s="284"/>
      <c r="M13" s="284"/>
    </row>
    <row r="14" spans="1:13" ht="39" customHeight="1">
      <c r="A14" s="241" t="s">
        <v>59</v>
      </c>
      <c r="B14" s="245" t="s">
        <v>790</v>
      </c>
      <c r="C14" s="241"/>
      <c r="D14" s="241"/>
      <c r="E14" s="241"/>
      <c r="F14" s="241"/>
      <c r="G14" s="241"/>
      <c r="H14" s="241"/>
      <c r="I14" s="283"/>
      <c r="J14" s="284"/>
      <c r="K14" s="284"/>
      <c r="L14" s="284"/>
      <c r="M14" s="284"/>
    </row>
    <row r="15" spans="1:13" ht="19.5" customHeight="1">
      <c r="A15" s="241">
        <v>1</v>
      </c>
      <c r="B15" s="241"/>
      <c r="C15" s="241"/>
      <c r="D15" s="241"/>
      <c r="E15" s="241"/>
      <c r="F15" s="241"/>
      <c r="G15" s="241"/>
      <c r="H15" s="241"/>
      <c r="I15" s="283"/>
      <c r="J15" s="284"/>
      <c r="K15" s="284"/>
      <c r="L15" s="284"/>
      <c r="M15" s="284"/>
    </row>
    <row r="16" spans="1:13" ht="33" customHeight="1">
      <c r="A16" s="241"/>
      <c r="B16" s="245" t="s">
        <v>203</v>
      </c>
      <c r="C16" s="241"/>
      <c r="D16" s="241"/>
      <c r="E16" s="241"/>
      <c r="F16" s="241"/>
      <c r="G16" s="241"/>
      <c r="H16" s="241"/>
      <c r="I16" s="283"/>
      <c r="J16" s="284"/>
      <c r="K16" s="284"/>
      <c r="L16" s="284"/>
      <c r="M16" s="284"/>
    </row>
    <row r="17" spans="1:14" ht="28.5" customHeight="1">
      <c r="A17" s="241" t="s">
        <v>87</v>
      </c>
      <c r="B17" s="245" t="s">
        <v>789</v>
      </c>
      <c r="C17" s="241"/>
      <c r="D17" s="241"/>
      <c r="E17" s="241"/>
      <c r="F17" s="241"/>
      <c r="G17" s="241"/>
      <c r="H17" s="241"/>
      <c r="I17" s="283"/>
      <c r="J17" s="284"/>
      <c r="K17" s="284"/>
      <c r="L17" s="284"/>
      <c r="M17" s="284"/>
    </row>
    <row r="18" spans="1:14" ht="19.5" customHeight="1">
      <c r="A18" s="241">
        <v>1</v>
      </c>
      <c r="B18" s="245"/>
      <c r="C18" s="241"/>
      <c r="D18" s="241"/>
      <c r="E18" s="241"/>
      <c r="F18" s="241"/>
      <c r="G18" s="241"/>
      <c r="H18" s="241"/>
      <c r="I18" s="283"/>
      <c r="J18" s="284"/>
      <c r="K18" s="284"/>
      <c r="L18" s="284"/>
      <c r="M18" s="284"/>
    </row>
    <row r="19" spans="1:14" ht="34.5" customHeight="1">
      <c r="A19" s="241"/>
      <c r="B19" s="245" t="s">
        <v>203</v>
      </c>
      <c r="C19" s="241"/>
      <c r="D19" s="241"/>
      <c r="E19" s="241"/>
      <c r="F19" s="241"/>
      <c r="G19" s="241"/>
      <c r="H19" s="241"/>
      <c r="I19" s="283"/>
      <c r="J19" s="284"/>
      <c r="K19" s="284"/>
      <c r="L19" s="284"/>
      <c r="M19" s="284"/>
    </row>
    <row r="20" spans="1:14" ht="30" customHeight="1">
      <c r="A20" s="373" t="s">
        <v>61</v>
      </c>
      <c r="B20" s="107" t="s">
        <v>196</v>
      </c>
      <c r="C20" s="345"/>
      <c r="D20" s="107"/>
      <c r="E20" s="107"/>
      <c r="F20" s="426"/>
      <c r="G20" s="426"/>
      <c r="H20" s="427"/>
      <c r="I20" s="61"/>
      <c r="J20" s="61"/>
      <c r="K20" s="57"/>
      <c r="L20" s="57"/>
      <c r="M20" s="57"/>
      <c r="N20" s="285"/>
    </row>
    <row r="21" spans="1:14" ht="30" customHeight="1">
      <c r="A21" s="373">
        <v>1</v>
      </c>
      <c r="B21" s="107"/>
      <c r="C21" s="345"/>
      <c r="D21" s="107"/>
      <c r="E21" s="107"/>
      <c r="F21" s="426"/>
      <c r="G21" s="426"/>
      <c r="H21" s="427"/>
      <c r="I21" s="61"/>
      <c r="J21" s="61"/>
      <c r="K21" s="57"/>
      <c r="L21" s="57"/>
      <c r="M21" s="57"/>
      <c r="N21" s="285"/>
    </row>
    <row r="22" spans="1:14" s="135" customFormat="1" ht="25.5">
      <c r="A22" s="286"/>
      <c r="B22" s="107" t="s">
        <v>203</v>
      </c>
      <c r="C22" s="345"/>
      <c r="D22" s="347"/>
      <c r="E22" s="347"/>
      <c r="F22" s="349"/>
      <c r="G22" s="349"/>
      <c r="H22" s="427"/>
    </row>
    <row r="23" spans="1:14" s="289" customFormat="1" ht="25.5">
      <c r="A23" s="373" t="s">
        <v>60</v>
      </c>
      <c r="B23" s="107" t="s">
        <v>791</v>
      </c>
      <c r="C23" s="345"/>
      <c r="D23" s="347"/>
      <c r="E23" s="347"/>
      <c r="F23" s="345"/>
      <c r="G23" s="345"/>
      <c r="H23" s="433"/>
    </row>
    <row r="24" spans="1:14" s="289" customFormat="1" ht="15">
      <c r="A24" s="373">
        <v>1</v>
      </c>
      <c r="B24" s="107"/>
      <c r="C24" s="345"/>
      <c r="D24" s="347"/>
      <c r="E24" s="347"/>
      <c r="F24" s="345"/>
      <c r="G24" s="345"/>
      <c r="H24" s="433"/>
    </row>
    <row r="25" spans="1:14" s="289" customFormat="1" ht="25.5">
      <c r="A25" s="286"/>
      <c r="B25" s="107" t="s">
        <v>203</v>
      </c>
      <c r="C25" s="288"/>
      <c r="D25" s="288"/>
      <c r="E25" s="288"/>
      <c r="F25" s="288"/>
      <c r="G25" s="288"/>
      <c r="H25" s="433"/>
    </row>
    <row r="26" spans="1:14" s="289" customFormat="1" ht="25.5">
      <c r="A26" s="373" t="s">
        <v>92</v>
      </c>
      <c r="B26" s="107" t="s">
        <v>792</v>
      </c>
      <c r="C26" s="347"/>
      <c r="D26" s="347"/>
      <c r="E26" s="347"/>
      <c r="F26" s="347"/>
      <c r="G26" s="347"/>
      <c r="H26" s="433"/>
    </row>
    <row r="27" spans="1:14" s="289" customFormat="1" ht="15">
      <c r="A27" s="373">
        <v>1</v>
      </c>
      <c r="B27" s="286"/>
      <c r="C27" s="348"/>
      <c r="D27" s="348"/>
      <c r="E27" s="348"/>
      <c r="F27" s="434"/>
      <c r="G27" s="434"/>
      <c r="H27" s="435"/>
    </row>
    <row r="28" spans="1:14" s="287" customFormat="1" ht="25.5">
      <c r="A28" s="286"/>
      <c r="B28" s="107" t="s">
        <v>203</v>
      </c>
      <c r="C28" s="349"/>
      <c r="D28" s="347"/>
      <c r="E28" s="347"/>
      <c r="F28" s="349"/>
      <c r="G28" s="349"/>
      <c r="H28" s="431"/>
    </row>
    <row r="29" spans="1:14" s="290" customFormat="1" ht="25.5">
      <c r="A29" s="373" t="s">
        <v>93</v>
      </c>
      <c r="B29" s="107" t="s">
        <v>242</v>
      </c>
      <c r="C29" s="345"/>
      <c r="D29" s="347"/>
      <c r="E29" s="347"/>
      <c r="F29" s="345"/>
      <c r="G29" s="345"/>
      <c r="H29" s="433"/>
    </row>
    <row r="30" spans="1:14" s="290" customFormat="1" ht="15">
      <c r="A30" s="373">
        <v>1</v>
      </c>
      <c r="B30" s="286"/>
      <c r="C30" s="350"/>
      <c r="D30" s="350"/>
      <c r="E30" s="350"/>
      <c r="F30" s="429"/>
      <c r="G30" s="429"/>
      <c r="H30" s="428"/>
    </row>
    <row r="31" spans="1:14" s="287" customFormat="1" ht="25.5">
      <c r="A31" s="107"/>
      <c r="B31" s="107" t="s">
        <v>203</v>
      </c>
      <c r="C31" s="347"/>
      <c r="D31" s="347"/>
      <c r="E31" s="347"/>
      <c r="F31" s="349"/>
      <c r="G31" s="349"/>
      <c r="H31" s="431"/>
    </row>
    <row r="32" spans="1:14" s="135" customFormat="1" ht="25.5">
      <c r="A32" s="373" t="s">
        <v>62</v>
      </c>
      <c r="B32" s="107" t="s">
        <v>239</v>
      </c>
      <c r="C32" s="349"/>
      <c r="D32" s="347"/>
      <c r="E32" s="347"/>
      <c r="F32" s="288"/>
      <c r="G32" s="288"/>
      <c r="H32" s="431"/>
      <c r="I32" s="341"/>
    </row>
    <row r="33" spans="1:13">
      <c r="A33" s="291"/>
      <c r="B33" s="291"/>
      <c r="C33" s="351"/>
      <c r="D33" s="352"/>
      <c r="E33" s="352"/>
      <c r="F33" s="351"/>
      <c r="G33" s="351"/>
      <c r="H33" s="430"/>
      <c r="I33" s="292"/>
      <c r="J33" s="293"/>
      <c r="K33" s="293"/>
      <c r="L33" s="293"/>
      <c r="M33" s="293"/>
    </row>
    <row r="34" spans="1:13">
      <c r="A34" s="900" t="s">
        <v>779</v>
      </c>
      <c r="B34" s="900"/>
      <c r="C34" s="900"/>
      <c r="D34" s="900"/>
      <c r="E34" s="900"/>
      <c r="F34" s="900"/>
      <c r="G34" s="900"/>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7"/>
      <c r="B48" s="297"/>
      <c r="C48" s="298"/>
      <c r="D48" s="179"/>
      <c r="E48" s="179"/>
      <c r="F48" s="179"/>
      <c r="G48" s="179"/>
      <c r="H48" s="374"/>
      <c r="I48" s="277"/>
      <c r="J48" s="278"/>
      <c r="K48" s="278"/>
      <c r="L48" s="278"/>
      <c r="M48" s="278"/>
    </row>
    <row r="49" spans="1:13">
      <c r="A49" s="171" t="s">
        <v>666</v>
      </c>
      <c r="B49" s="171"/>
      <c r="C49" s="275"/>
      <c r="D49" s="299"/>
      <c r="E49" s="299"/>
      <c r="F49" s="180" t="s">
        <v>377</v>
      </c>
      <c r="G49" s="180"/>
      <c r="H49" s="375"/>
      <c r="I49" s="300"/>
      <c r="J49" s="299"/>
      <c r="K49" s="299"/>
      <c r="L49" s="299"/>
      <c r="M49" s="299"/>
    </row>
    <row r="50" spans="1:13">
      <c r="A50" s="181" t="s">
        <v>955</v>
      </c>
      <c r="B50" s="181"/>
      <c r="C50" s="275"/>
      <c r="D50" s="301"/>
      <c r="E50" s="301"/>
      <c r="F50" s="264"/>
      <c r="G50" s="264"/>
      <c r="H50" s="301"/>
      <c r="I50" s="302"/>
      <c r="J50" s="301"/>
      <c r="K50" s="301"/>
      <c r="L50" s="301"/>
      <c r="M50" s="301"/>
    </row>
    <row r="51" spans="1:13">
      <c r="A51" s="175" t="s">
        <v>663</v>
      </c>
      <c r="B51" s="175"/>
      <c r="C51" s="275"/>
      <c r="D51" s="303"/>
      <c r="E51" s="303"/>
      <c r="F51" s="304"/>
      <c r="G51" s="304"/>
      <c r="H51" s="301"/>
      <c r="I51" s="302"/>
      <c r="J51" s="301"/>
      <c r="K51" s="301"/>
      <c r="L51" s="301"/>
      <c r="M51" s="301"/>
    </row>
  </sheetData>
  <mergeCells count="19">
    <mergeCell ref="A34:G34"/>
    <mergeCell ref="A1:H1"/>
    <mergeCell ref="A2:H2"/>
    <mergeCell ref="A3:H3"/>
    <mergeCell ref="A4:H4"/>
    <mergeCell ref="A6:B6"/>
    <mergeCell ref="C6:H6"/>
    <mergeCell ref="H12:H13"/>
    <mergeCell ref="A7:B7"/>
    <mergeCell ref="A8:B8"/>
    <mergeCell ref="A9:B9"/>
    <mergeCell ref="C7:H7"/>
    <mergeCell ref="C8:H8"/>
    <mergeCell ref="C9:H9"/>
    <mergeCell ref="A12:A13"/>
    <mergeCell ref="B12:B13"/>
    <mergeCell ref="C12:C13"/>
    <mergeCell ref="D12:E12"/>
    <mergeCell ref="F12:G12"/>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view="pageBreakPreview" topLeftCell="B16" zoomScaleSheetLayoutView="100" workbookViewId="0">
      <selection activeCell="F61" sqref="F61"/>
    </sheetView>
  </sheetViews>
  <sheetFormatPr defaultColWidth="9.140625" defaultRowHeight="12.75"/>
  <cols>
    <col min="1" max="1" width="0.140625" style="182" hidden="1" customWidth="1"/>
    <col min="2" max="2" width="6.85546875" style="192" customWidth="1"/>
    <col min="3" max="3" width="47.85546875" style="191" customWidth="1"/>
    <col min="4" max="4" width="14.85546875" style="170" customWidth="1"/>
    <col min="5" max="5" width="12.140625" style="170" hidden="1" customWidth="1"/>
    <col min="6" max="7" width="22.5703125" style="142" customWidth="1"/>
    <col min="8" max="9" width="24" style="170" customWidth="1"/>
    <col min="10" max="10" width="17.5703125" style="170" bestFit="1" customWidth="1"/>
    <col min="11" max="12" width="12.28515625" style="170" bestFit="1" customWidth="1"/>
    <col min="13" max="16384" width="9.140625" style="170"/>
  </cols>
  <sheetData>
    <row r="1" spans="1:12" s="631" customFormat="1" ht="30.6" customHeight="1">
      <c r="B1" s="759" t="s">
        <v>657</v>
      </c>
      <c r="C1" s="759"/>
      <c r="D1" s="759"/>
      <c r="E1" s="759"/>
      <c r="F1" s="759"/>
      <c r="G1" s="759"/>
      <c r="H1" s="759"/>
      <c r="I1" s="759"/>
    </row>
    <row r="2" spans="1:12" s="631" customFormat="1" ht="32.25" customHeight="1">
      <c r="B2" s="760" t="s">
        <v>635</v>
      </c>
      <c r="C2" s="760"/>
      <c r="D2" s="760"/>
      <c r="E2" s="760"/>
      <c r="F2" s="760"/>
      <c r="G2" s="760"/>
      <c r="H2" s="760"/>
      <c r="I2" s="760"/>
    </row>
    <row r="3" spans="1:12" s="53" customFormat="1" ht="40.15" customHeight="1">
      <c r="B3" s="761" t="s">
        <v>279</v>
      </c>
      <c r="C3" s="761"/>
      <c r="D3" s="761"/>
      <c r="E3" s="761"/>
      <c r="F3" s="761"/>
      <c r="G3" s="761"/>
      <c r="H3" s="761"/>
      <c r="I3" s="761"/>
    </row>
    <row r="4" spans="1:12" s="53" customFormat="1" ht="12.75" customHeight="1">
      <c r="B4" s="762" t="s">
        <v>1081</v>
      </c>
      <c r="C4" s="763"/>
      <c r="D4" s="763"/>
      <c r="E4" s="763"/>
      <c r="F4" s="763"/>
      <c r="G4" s="763"/>
      <c r="H4" s="763"/>
      <c r="I4" s="763"/>
    </row>
    <row r="5" spans="1:12" s="53" customFormat="1" ht="4.5" customHeight="1">
      <c r="B5" s="141"/>
      <c r="C5" s="700"/>
      <c r="D5" s="140"/>
      <c r="E5" s="140"/>
      <c r="F5" s="142"/>
      <c r="G5" s="142"/>
      <c r="H5" s="140"/>
      <c r="I5" s="140"/>
    </row>
    <row r="6" spans="1:12" s="53" customFormat="1" ht="30" customHeight="1">
      <c r="B6" s="143" t="s">
        <v>280</v>
      </c>
      <c r="C6" s="701" t="s">
        <v>540</v>
      </c>
      <c r="D6" s="754" t="s">
        <v>1067</v>
      </c>
      <c r="E6" s="754"/>
      <c r="F6" s="754"/>
      <c r="G6" s="754"/>
      <c r="I6" s="144"/>
    </row>
    <row r="7" spans="1:12" s="53" customFormat="1" ht="30" customHeight="1">
      <c r="B7" s="143" t="s">
        <v>281</v>
      </c>
      <c r="C7" s="701" t="s">
        <v>542</v>
      </c>
      <c r="D7" s="755" t="s">
        <v>667</v>
      </c>
      <c r="E7" s="755"/>
      <c r="F7" s="755"/>
      <c r="G7" s="755"/>
      <c r="H7" s="755"/>
      <c r="I7" s="144"/>
    </row>
    <row r="8" spans="1:12" s="53" customFormat="1" ht="30" customHeight="1">
      <c r="B8" s="143" t="s">
        <v>282</v>
      </c>
      <c r="C8" s="701" t="s">
        <v>543</v>
      </c>
      <c r="D8" s="754" t="s">
        <v>1070</v>
      </c>
      <c r="E8" s="754"/>
      <c r="F8" s="754"/>
      <c r="G8" s="754"/>
      <c r="I8" s="144"/>
    </row>
    <row r="9" spans="1:12" s="53" customFormat="1" ht="30" customHeight="1">
      <c r="B9" s="145" t="s">
        <v>419</v>
      </c>
      <c r="C9" s="699" t="s">
        <v>997</v>
      </c>
      <c r="D9" s="623" t="s">
        <v>1073</v>
      </c>
      <c r="E9" s="696"/>
      <c r="F9" s="696"/>
      <c r="G9" s="696"/>
      <c r="I9" s="144"/>
    </row>
    <row r="10" spans="1:12" s="53" customFormat="1" ht="30" customHeight="1">
      <c r="B10" s="145" t="s">
        <v>422</v>
      </c>
      <c r="C10" s="701" t="s">
        <v>544</v>
      </c>
      <c r="D10" s="755" t="s">
        <v>1083</v>
      </c>
      <c r="E10" s="755"/>
      <c r="F10" s="755"/>
      <c r="G10" s="755"/>
      <c r="I10" s="702"/>
    </row>
    <row r="11" spans="1:12" s="53" customFormat="1">
      <c r="A11" s="593"/>
      <c r="B11" s="141"/>
      <c r="C11" s="700"/>
      <c r="D11" s="140"/>
      <c r="E11" s="140"/>
      <c r="F11" s="142"/>
      <c r="G11" s="142"/>
      <c r="H11" s="140"/>
      <c r="I11" s="146" t="s">
        <v>503</v>
      </c>
    </row>
    <row r="12" spans="1:12" s="53" customFormat="1" ht="26.25" customHeight="1">
      <c r="B12" s="756" t="s">
        <v>283</v>
      </c>
      <c r="C12" s="757" t="s">
        <v>284</v>
      </c>
      <c r="D12" s="756" t="s">
        <v>285</v>
      </c>
      <c r="E12" s="697"/>
      <c r="F12" s="753" t="s">
        <v>286</v>
      </c>
      <c r="G12" s="753"/>
      <c r="H12" s="753" t="s">
        <v>611</v>
      </c>
      <c r="I12" s="753"/>
    </row>
    <row r="13" spans="1:12" s="53" customFormat="1" ht="84.75" customHeight="1">
      <c r="B13" s="757"/>
      <c r="C13" s="757"/>
      <c r="D13" s="757"/>
      <c r="E13" s="698"/>
      <c r="F13" s="147" t="s">
        <v>499</v>
      </c>
      <c r="G13" s="147" t="s">
        <v>500</v>
      </c>
      <c r="H13" s="148" t="s">
        <v>501</v>
      </c>
      <c r="I13" s="148" t="s">
        <v>502</v>
      </c>
    </row>
    <row r="14" spans="1:12" s="53" customFormat="1" ht="35.25" customHeight="1">
      <c r="B14" s="698" t="s">
        <v>288</v>
      </c>
      <c r="C14" s="149" t="s">
        <v>545</v>
      </c>
      <c r="D14" s="150" t="s">
        <v>289</v>
      </c>
      <c r="E14" s="150"/>
      <c r="F14" s="102">
        <v>-6819270598</v>
      </c>
      <c r="G14" s="102">
        <v>-3138295924</v>
      </c>
      <c r="H14" s="102"/>
      <c r="I14" s="102"/>
      <c r="J14" s="659"/>
      <c r="K14" s="661"/>
      <c r="L14" s="661"/>
    </row>
    <row r="15" spans="1:12" s="53" customFormat="1" ht="30.75" customHeight="1">
      <c r="A15" s="53" t="s">
        <v>290</v>
      </c>
      <c r="B15" s="151" t="s">
        <v>291</v>
      </c>
      <c r="C15" s="152" t="s">
        <v>673</v>
      </c>
      <c r="D15" s="153" t="s">
        <v>292</v>
      </c>
      <c r="E15" s="153"/>
      <c r="F15" s="104"/>
      <c r="G15" s="104">
        <v>97700000</v>
      </c>
      <c r="H15" s="104"/>
      <c r="I15" s="104"/>
      <c r="J15" s="659"/>
      <c r="K15" s="661"/>
      <c r="L15" s="661"/>
    </row>
    <row r="16" spans="1:12" s="53" customFormat="1" ht="30.75" customHeight="1">
      <c r="A16" s="53" t="s">
        <v>293</v>
      </c>
      <c r="B16" s="151" t="s">
        <v>294</v>
      </c>
      <c r="C16" s="152" t="s">
        <v>674</v>
      </c>
      <c r="D16" s="153" t="s">
        <v>295</v>
      </c>
      <c r="E16" s="153"/>
      <c r="F16" s="104">
        <v>11202</v>
      </c>
      <c r="G16" s="104">
        <v>69726</v>
      </c>
      <c r="H16" s="104"/>
      <c r="I16" s="104"/>
      <c r="J16" s="659"/>
      <c r="K16" s="661"/>
      <c r="L16" s="661"/>
    </row>
    <row r="17" spans="1:12" s="53" customFormat="1" ht="30.75" customHeight="1">
      <c r="A17" s="53" t="s">
        <v>296</v>
      </c>
      <c r="B17" s="151" t="s">
        <v>297</v>
      </c>
      <c r="C17" s="54" t="s">
        <v>675</v>
      </c>
      <c r="D17" s="153"/>
      <c r="E17" s="153"/>
      <c r="F17" s="104"/>
      <c r="G17" s="104"/>
      <c r="H17" s="104"/>
      <c r="I17" s="104"/>
      <c r="J17" s="659"/>
      <c r="K17" s="661"/>
      <c r="L17" s="661"/>
    </row>
    <row r="18" spans="1:12" s="53" customFormat="1" ht="30.75" customHeight="1">
      <c r="A18" s="53" t="s">
        <v>298</v>
      </c>
      <c r="B18" s="151" t="s">
        <v>299</v>
      </c>
      <c r="C18" s="152" t="s">
        <v>538</v>
      </c>
      <c r="D18" s="153" t="s">
        <v>300</v>
      </c>
      <c r="E18" s="153"/>
      <c r="F18" s="104"/>
      <c r="G18" s="104"/>
      <c r="H18" s="104"/>
      <c r="I18" s="104"/>
      <c r="J18" s="659"/>
      <c r="K18" s="661"/>
      <c r="L18" s="661"/>
    </row>
    <row r="19" spans="1:12" s="53" customFormat="1" ht="30.75" customHeight="1">
      <c r="B19" s="151"/>
      <c r="C19" s="55" t="s">
        <v>538</v>
      </c>
      <c r="D19" s="154"/>
      <c r="E19" s="154"/>
      <c r="F19" s="104"/>
      <c r="G19" s="104"/>
      <c r="H19" s="104"/>
      <c r="I19" s="104"/>
      <c r="J19" s="659"/>
      <c r="K19" s="661"/>
      <c r="L19" s="661"/>
    </row>
    <row r="20" spans="1:12" s="53" customFormat="1" ht="35.25" customHeight="1">
      <c r="B20" s="151"/>
      <c r="C20" s="55" t="s">
        <v>699</v>
      </c>
      <c r="D20" s="154"/>
      <c r="E20" s="154"/>
      <c r="F20" s="104"/>
      <c r="G20" s="104"/>
      <c r="H20" s="104"/>
      <c r="I20" s="104"/>
      <c r="J20" s="659"/>
      <c r="K20" s="661"/>
      <c r="L20" s="661"/>
    </row>
    <row r="21" spans="1:12" s="53" customFormat="1" ht="35.25" customHeight="1">
      <c r="B21" s="151"/>
      <c r="C21" s="55" t="s">
        <v>746</v>
      </c>
      <c r="D21" s="154"/>
      <c r="E21" s="154"/>
      <c r="F21" s="104"/>
      <c r="G21" s="104"/>
      <c r="H21" s="104"/>
      <c r="I21" s="104"/>
      <c r="J21" s="659"/>
      <c r="K21" s="661"/>
      <c r="L21" s="661"/>
    </row>
    <row r="22" spans="1:12" s="53" customFormat="1" ht="51.75" customHeight="1">
      <c r="A22" s="53" t="s">
        <v>301</v>
      </c>
      <c r="B22" s="151" t="s">
        <v>302</v>
      </c>
      <c r="C22" s="152" t="s">
        <v>676</v>
      </c>
      <c r="D22" s="153" t="s">
        <v>303</v>
      </c>
      <c r="E22" s="153"/>
      <c r="F22" s="104">
        <v>-6819281800</v>
      </c>
      <c r="G22" s="104">
        <v>-3236065650</v>
      </c>
      <c r="H22" s="104"/>
      <c r="I22" s="104"/>
      <c r="J22" s="659"/>
      <c r="K22" s="661"/>
      <c r="L22" s="661"/>
    </row>
    <row r="23" spans="1:12" s="155" customFormat="1" ht="35.25" customHeight="1">
      <c r="A23" s="53" t="s">
        <v>304</v>
      </c>
      <c r="B23" s="151" t="s">
        <v>305</v>
      </c>
      <c r="C23" s="152" t="s">
        <v>677</v>
      </c>
      <c r="D23" s="153" t="s">
        <v>306</v>
      </c>
      <c r="E23" s="153"/>
      <c r="F23" s="104"/>
      <c r="G23" s="104"/>
      <c r="H23" s="104"/>
      <c r="I23" s="104"/>
      <c r="J23" s="659"/>
      <c r="K23" s="661"/>
      <c r="L23" s="661"/>
    </row>
    <row r="24" spans="1:12" s="155" customFormat="1" ht="48" customHeight="1">
      <c r="A24" s="53" t="s">
        <v>307</v>
      </c>
      <c r="B24" s="151" t="s">
        <v>308</v>
      </c>
      <c r="C24" s="152" t="s">
        <v>678</v>
      </c>
      <c r="D24" s="153" t="s">
        <v>309</v>
      </c>
      <c r="E24" s="153"/>
      <c r="F24" s="104"/>
      <c r="G24" s="104"/>
      <c r="H24" s="104"/>
      <c r="I24" s="104"/>
      <c r="J24" s="659"/>
      <c r="K24" s="661"/>
      <c r="L24" s="661"/>
    </row>
    <row r="25" spans="1:12" s="155" customFormat="1" ht="35.25" customHeight="1">
      <c r="A25" s="53"/>
      <c r="B25" s="151" t="s">
        <v>310</v>
      </c>
      <c r="C25" s="152" t="s">
        <v>679</v>
      </c>
      <c r="D25" s="153" t="s">
        <v>311</v>
      </c>
      <c r="E25" s="153"/>
      <c r="F25" s="104"/>
      <c r="G25" s="104"/>
      <c r="H25" s="104"/>
      <c r="I25" s="104"/>
      <c r="J25" s="659"/>
      <c r="K25" s="661"/>
      <c r="L25" s="661"/>
    </row>
    <row r="26" spans="1:12" s="53" customFormat="1" ht="35.25" customHeight="1">
      <c r="B26" s="156" t="s">
        <v>312</v>
      </c>
      <c r="C26" s="149" t="s">
        <v>313</v>
      </c>
      <c r="D26" s="150" t="s">
        <v>314</v>
      </c>
      <c r="E26" s="150"/>
      <c r="F26" s="102"/>
      <c r="G26" s="102"/>
      <c r="H26" s="102"/>
      <c r="I26" s="102"/>
      <c r="J26" s="659"/>
      <c r="K26" s="661"/>
      <c r="L26" s="661"/>
    </row>
    <row r="27" spans="1:12" s="53" customFormat="1" ht="35.25" customHeight="1">
      <c r="A27" s="53" t="s">
        <v>315</v>
      </c>
      <c r="B27" s="157" t="s">
        <v>316</v>
      </c>
      <c r="C27" s="152" t="s">
        <v>680</v>
      </c>
      <c r="D27" s="153" t="s">
        <v>317</v>
      </c>
      <c r="E27" s="153"/>
      <c r="F27" s="104"/>
      <c r="G27" s="104"/>
      <c r="H27" s="104"/>
      <c r="I27" s="104"/>
      <c r="J27" s="659"/>
      <c r="K27" s="661"/>
      <c r="L27" s="661"/>
    </row>
    <row r="28" spans="1:12" s="53" customFormat="1" ht="35.25" customHeight="1">
      <c r="A28" s="53" t="s">
        <v>318</v>
      </c>
      <c r="B28" s="158"/>
      <c r="C28" s="54" t="s">
        <v>319</v>
      </c>
      <c r="D28" s="154">
        <v>11.1</v>
      </c>
      <c r="E28" s="154"/>
      <c r="F28" s="104"/>
      <c r="G28" s="104"/>
      <c r="H28" s="104"/>
      <c r="I28" s="104"/>
      <c r="J28" s="659"/>
      <c r="K28" s="661"/>
      <c r="L28" s="661"/>
    </row>
    <row r="29" spans="1:12" s="53" customFormat="1" ht="35.25" customHeight="1">
      <c r="B29" s="158"/>
      <c r="C29" s="54" t="s">
        <v>613</v>
      </c>
      <c r="D29" s="154">
        <v>11.2</v>
      </c>
      <c r="E29" s="154"/>
      <c r="F29" s="104"/>
      <c r="G29" s="104"/>
      <c r="H29" s="104"/>
      <c r="I29" s="104"/>
      <c r="J29" s="659"/>
      <c r="K29" s="661"/>
      <c r="L29" s="661"/>
    </row>
    <row r="30" spans="1:12" s="53" customFormat="1" ht="35.25" customHeight="1">
      <c r="A30" s="53" t="s">
        <v>320</v>
      </c>
      <c r="B30" s="157" t="s">
        <v>321</v>
      </c>
      <c r="C30" s="149" t="s">
        <v>681</v>
      </c>
      <c r="D30" s="153" t="s">
        <v>322</v>
      </c>
      <c r="E30" s="153"/>
      <c r="F30" s="102"/>
      <c r="G30" s="102"/>
      <c r="H30" s="102"/>
      <c r="I30" s="102"/>
      <c r="J30" s="659"/>
      <c r="K30" s="661"/>
      <c r="L30" s="661"/>
    </row>
    <row r="31" spans="1:12" s="53" customFormat="1" ht="35.25" customHeight="1">
      <c r="B31" s="156" t="s">
        <v>323</v>
      </c>
      <c r="C31" s="149" t="s">
        <v>324</v>
      </c>
      <c r="D31" s="150" t="s">
        <v>325</v>
      </c>
      <c r="E31" s="150"/>
      <c r="F31" s="102">
        <v>116352181</v>
      </c>
      <c r="G31" s="102">
        <v>353714671</v>
      </c>
      <c r="H31" s="102"/>
      <c r="I31" s="102"/>
      <c r="J31" s="659"/>
      <c r="K31" s="661"/>
      <c r="L31" s="661"/>
    </row>
    <row r="32" spans="1:12" s="159" customFormat="1" ht="35.25" customHeight="1">
      <c r="A32" s="53" t="s">
        <v>326</v>
      </c>
      <c r="B32" s="157" t="s">
        <v>327</v>
      </c>
      <c r="C32" s="152" t="s">
        <v>682</v>
      </c>
      <c r="D32" s="153" t="s">
        <v>328</v>
      </c>
      <c r="E32" s="153"/>
      <c r="F32" s="104">
        <v>34247502</v>
      </c>
      <c r="G32" s="104">
        <v>104698971</v>
      </c>
      <c r="H32" s="104"/>
      <c r="I32" s="104"/>
      <c r="J32" s="659"/>
      <c r="K32" s="661"/>
      <c r="L32" s="661"/>
    </row>
    <row r="33" spans="1:12" s="159" customFormat="1" ht="35.25" customHeight="1">
      <c r="A33" s="53"/>
      <c r="B33" s="157" t="s">
        <v>329</v>
      </c>
      <c r="C33" s="152" t="s">
        <v>683</v>
      </c>
      <c r="D33" s="153" t="s">
        <v>330</v>
      </c>
      <c r="E33" s="153"/>
      <c r="F33" s="104">
        <v>20429409</v>
      </c>
      <c r="G33" s="104">
        <v>61240842</v>
      </c>
      <c r="H33" s="104"/>
      <c r="I33" s="104"/>
      <c r="J33" s="659"/>
      <c r="K33" s="661"/>
      <c r="L33" s="661"/>
    </row>
    <row r="34" spans="1:12" s="159" customFormat="1" ht="35.25" customHeight="1">
      <c r="A34" s="53" t="s">
        <v>331</v>
      </c>
      <c r="B34" s="160"/>
      <c r="C34" s="54" t="s">
        <v>332</v>
      </c>
      <c r="D34" s="200" t="s">
        <v>748</v>
      </c>
      <c r="E34" s="161"/>
      <c r="F34" s="104">
        <v>20000000</v>
      </c>
      <c r="G34" s="104">
        <v>60000000</v>
      </c>
      <c r="H34" s="104"/>
      <c r="I34" s="104"/>
      <c r="J34" s="659"/>
      <c r="K34" s="661"/>
      <c r="L34" s="661"/>
    </row>
    <row r="35" spans="1:12" s="159" customFormat="1" ht="35.25" customHeight="1">
      <c r="A35" s="53" t="s">
        <v>333</v>
      </c>
      <c r="B35" s="160"/>
      <c r="C35" s="54" t="s">
        <v>546</v>
      </c>
      <c r="D35" s="200" t="s">
        <v>749</v>
      </c>
      <c r="E35" s="161"/>
      <c r="F35" s="104"/>
      <c r="G35" s="104"/>
      <c r="H35" s="104"/>
      <c r="I35" s="104"/>
      <c r="J35" s="659"/>
      <c r="K35" s="661"/>
      <c r="L35" s="661"/>
    </row>
    <row r="36" spans="1:12" s="159" customFormat="1" ht="39.75" customHeight="1">
      <c r="A36" s="53"/>
      <c r="B36" s="160"/>
      <c r="C36" s="54" t="s">
        <v>633</v>
      </c>
      <c r="D36" s="200" t="s">
        <v>750</v>
      </c>
      <c r="E36" s="161"/>
      <c r="F36" s="104"/>
      <c r="G36" s="104"/>
      <c r="H36" s="104"/>
      <c r="I36" s="104"/>
      <c r="J36" s="659"/>
      <c r="K36" s="661"/>
      <c r="L36" s="661"/>
    </row>
    <row r="37" spans="1:12" s="159" customFormat="1" ht="33" customHeight="1">
      <c r="A37" s="53"/>
      <c r="B37" s="160"/>
      <c r="C37" s="54" t="s">
        <v>177</v>
      </c>
      <c r="D37" s="200" t="s">
        <v>751</v>
      </c>
      <c r="E37" s="161"/>
      <c r="F37" s="104">
        <v>429409</v>
      </c>
      <c r="G37" s="104">
        <v>1240842</v>
      </c>
      <c r="H37" s="104"/>
      <c r="I37" s="104"/>
      <c r="J37" s="659"/>
      <c r="K37" s="661"/>
      <c r="L37" s="661"/>
    </row>
    <row r="38" spans="1:12" s="155" customFormat="1" ht="35.25" customHeight="1">
      <c r="A38" s="53" t="s">
        <v>334</v>
      </c>
      <c r="B38" s="157" t="s">
        <v>335</v>
      </c>
      <c r="C38" s="152" t="s">
        <v>684</v>
      </c>
      <c r="D38" s="153" t="s">
        <v>336</v>
      </c>
      <c r="E38" s="153"/>
      <c r="F38" s="104">
        <v>5500000</v>
      </c>
      <c r="G38" s="104">
        <v>16500000</v>
      </c>
      <c r="H38" s="104"/>
      <c r="I38" s="104"/>
      <c r="J38" s="659"/>
      <c r="K38" s="661"/>
      <c r="L38" s="661"/>
    </row>
    <row r="39" spans="1:12" s="155" customFormat="1" ht="35.25" customHeight="1">
      <c r="A39" s="53" t="s">
        <v>337</v>
      </c>
      <c r="B39" s="157" t="s">
        <v>338</v>
      </c>
      <c r="C39" s="152" t="s">
        <v>685</v>
      </c>
      <c r="D39" s="153" t="s">
        <v>339</v>
      </c>
      <c r="E39" s="153"/>
      <c r="F39" s="104">
        <v>16500000</v>
      </c>
      <c r="G39" s="104">
        <v>49500000</v>
      </c>
      <c r="H39" s="104"/>
      <c r="I39" s="104"/>
      <c r="J39" s="659"/>
      <c r="K39" s="661"/>
      <c r="L39" s="661"/>
    </row>
    <row r="40" spans="1:12" s="155" customFormat="1" ht="35.25" customHeight="1">
      <c r="A40" s="53" t="s">
        <v>340</v>
      </c>
      <c r="B40" s="157" t="s">
        <v>341</v>
      </c>
      <c r="C40" s="152" t="s">
        <v>686</v>
      </c>
      <c r="D40" s="153" t="s">
        <v>342</v>
      </c>
      <c r="E40" s="153"/>
      <c r="F40" s="104">
        <v>11000000</v>
      </c>
      <c r="G40" s="104">
        <v>33000000</v>
      </c>
      <c r="H40" s="104"/>
      <c r="I40" s="104"/>
      <c r="J40" s="659"/>
      <c r="K40" s="661"/>
      <c r="L40" s="661"/>
    </row>
    <row r="41" spans="1:12" s="155" customFormat="1" ht="35.25" customHeight="1">
      <c r="A41" s="53"/>
      <c r="B41" s="157" t="s">
        <v>343</v>
      </c>
      <c r="C41" s="152" t="s">
        <v>687</v>
      </c>
      <c r="D41" s="153" t="s">
        <v>344</v>
      </c>
      <c r="E41" s="153"/>
      <c r="F41" s="104">
        <v>7534453</v>
      </c>
      <c r="G41" s="104">
        <v>26333773</v>
      </c>
      <c r="H41" s="104"/>
      <c r="I41" s="104"/>
      <c r="J41" s="659"/>
      <c r="K41" s="661"/>
      <c r="L41" s="661"/>
    </row>
    <row r="42" spans="1:12" s="155" customFormat="1" ht="35.25" customHeight="1">
      <c r="A42" s="53" t="s">
        <v>345</v>
      </c>
      <c r="B42" s="157" t="s">
        <v>346</v>
      </c>
      <c r="C42" s="152" t="s">
        <v>688</v>
      </c>
      <c r="D42" s="153" t="s">
        <v>347</v>
      </c>
      <c r="E42" s="153"/>
      <c r="F42" s="104"/>
      <c r="G42" s="104"/>
      <c r="H42" s="104"/>
      <c r="I42" s="104"/>
      <c r="J42" s="659"/>
      <c r="K42" s="661"/>
      <c r="L42" s="661"/>
    </row>
    <row r="43" spans="1:12" s="155" customFormat="1" ht="35.25" customHeight="1">
      <c r="A43" s="53" t="s">
        <v>348</v>
      </c>
      <c r="B43" s="157" t="s">
        <v>349</v>
      </c>
      <c r="C43" s="152" t="s">
        <v>689</v>
      </c>
      <c r="D43" s="153" t="s">
        <v>350</v>
      </c>
      <c r="E43" s="153"/>
      <c r="F43" s="104">
        <v>7338076</v>
      </c>
      <c r="G43" s="104">
        <v>21304095</v>
      </c>
      <c r="H43" s="104"/>
      <c r="I43" s="104"/>
      <c r="J43" s="659"/>
      <c r="K43" s="661"/>
      <c r="L43" s="661"/>
    </row>
    <row r="44" spans="1:12" s="155" customFormat="1" ht="35.25" customHeight="1">
      <c r="A44" s="53" t="s">
        <v>351</v>
      </c>
      <c r="B44" s="157" t="s">
        <v>352</v>
      </c>
      <c r="C44" s="152" t="s">
        <v>690</v>
      </c>
      <c r="D44" s="153" t="s">
        <v>353</v>
      </c>
      <c r="E44" s="153"/>
      <c r="F44" s="104"/>
      <c r="G44" s="104"/>
      <c r="H44" s="104"/>
      <c r="I44" s="104"/>
      <c r="J44" s="659"/>
      <c r="K44" s="661"/>
      <c r="L44" s="661"/>
    </row>
    <row r="45" spans="1:12" s="155" customFormat="1" ht="35.25" customHeight="1">
      <c r="A45" s="155" t="s">
        <v>354</v>
      </c>
      <c r="B45" s="157" t="s">
        <v>355</v>
      </c>
      <c r="C45" s="152" t="s">
        <v>691</v>
      </c>
      <c r="D45" s="153" t="s">
        <v>356</v>
      </c>
      <c r="E45" s="153"/>
      <c r="F45" s="104">
        <v>13802741</v>
      </c>
      <c r="G45" s="104">
        <v>41136990</v>
      </c>
      <c r="H45" s="104"/>
      <c r="I45" s="104"/>
      <c r="J45" s="659"/>
      <c r="K45" s="661"/>
      <c r="L45" s="661"/>
    </row>
    <row r="46" spans="1:12" s="155" customFormat="1" ht="30.75" customHeight="1">
      <c r="A46" s="53" t="s">
        <v>357</v>
      </c>
      <c r="B46" s="162"/>
      <c r="C46" s="55" t="s">
        <v>692</v>
      </c>
      <c r="D46" s="200" t="s">
        <v>752</v>
      </c>
      <c r="E46" s="161"/>
      <c r="F46" s="104"/>
      <c r="G46" s="104"/>
      <c r="H46" s="104"/>
      <c r="I46" s="104"/>
      <c r="J46" s="659"/>
      <c r="K46" s="661"/>
      <c r="L46" s="661"/>
    </row>
    <row r="47" spans="1:12" s="155" customFormat="1" ht="30.75" customHeight="1">
      <c r="A47" s="53"/>
      <c r="B47" s="162"/>
      <c r="C47" s="55" t="s">
        <v>506</v>
      </c>
      <c r="D47" s="200" t="s">
        <v>753</v>
      </c>
      <c r="E47" s="161"/>
      <c r="F47" s="104"/>
      <c r="G47" s="104"/>
      <c r="H47" s="104"/>
      <c r="I47" s="104"/>
      <c r="J47" s="659"/>
      <c r="K47" s="661"/>
      <c r="L47" s="661"/>
    </row>
    <row r="48" spans="1:12" s="155" customFormat="1" ht="30.75" customHeight="1">
      <c r="A48" s="53"/>
      <c r="B48" s="162"/>
      <c r="C48" s="55" t="s">
        <v>187</v>
      </c>
      <c r="D48" s="200" t="s">
        <v>754</v>
      </c>
      <c r="E48" s="161"/>
      <c r="F48" s="104"/>
      <c r="G48" s="104"/>
      <c r="H48" s="104"/>
      <c r="I48" s="104"/>
      <c r="J48" s="659"/>
      <c r="K48" s="661"/>
      <c r="L48" s="661"/>
    </row>
    <row r="49" spans="1:12" s="155" customFormat="1" ht="30.75" customHeight="1">
      <c r="A49" s="53"/>
      <c r="B49" s="162"/>
      <c r="C49" s="55" t="s">
        <v>616</v>
      </c>
      <c r="D49" s="200" t="s">
        <v>755</v>
      </c>
      <c r="E49" s="161"/>
      <c r="F49" s="104"/>
      <c r="G49" s="104"/>
      <c r="H49" s="104"/>
      <c r="I49" s="104"/>
      <c r="J49" s="659"/>
      <c r="K49" s="661"/>
      <c r="L49" s="661"/>
    </row>
    <row r="50" spans="1:12" s="155" customFormat="1" ht="30.75" customHeight="1">
      <c r="A50" s="53"/>
      <c r="B50" s="162"/>
      <c r="C50" s="55" t="s">
        <v>358</v>
      </c>
      <c r="D50" s="200" t="s">
        <v>756</v>
      </c>
      <c r="E50" s="161"/>
      <c r="F50" s="104">
        <v>11000000</v>
      </c>
      <c r="G50" s="104">
        <v>33000000</v>
      </c>
      <c r="H50" s="104"/>
      <c r="I50" s="104"/>
      <c r="J50" s="659"/>
      <c r="K50" s="661"/>
      <c r="L50" s="661"/>
    </row>
    <row r="51" spans="1:12" s="155" customFormat="1" ht="30.75" customHeight="1">
      <c r="A51" s="53"/>
      <c r="B51" s="162"/>
      <c r="C51" s="55" t="s">
        <v>275</v>
      </c>
      <c r="D51" s="200" t="s">
        <v>757</v>
      </c>
      <c r="E51" s="161"/>
      <c r="F51" s="104"/>
      <c r="G51" s="104"/>
      <c r="H51" s="104"/>
      <c r="I51" s="104"/>
      <c r="J51" s="659"/>
      <c r="K51" s="661"/>
      <c r="L51" s="661"/>
    </row>
    <row r="52" spans="1:12" s="155" customFormat="1" ht="30.75" customHeight="1">
      <c r="A52" s="53"/>
      <c r="B52" s="162"/>
      <c r="C52" s="55" t="s">
        <v>764</v>
      </c>
      <c r="D52" s="200" t="s">
        <v>758</v>
      </c>
      <c r="E52" s="161"/>
      <c r="F52" s="104">
        <v>2802741</v>
      </c>
      <c r="G52" s="104">
        <v>8136990</v>
      </c>
      <c r="H52" s="104"/>
      <c r="I52" s="104"/>
      <c r="J52" s="659"/>
      <c r="K52" s="661"/>
      <c r="L52" s="661"/>
    </row>
    <row r="53" spans="1:12" s="155" customFormat="1" ht="30.75" customHeight="1">
      <c r="A53" s="53"/>
      <c r="B53" s="162"/>
      <c r="C53" s="55" t="s">
        <v>266</v>
      </c>
      <c r="D53" s="200" t="s">
        <v>759</v>
      </c>
      <c r="E53" s="161"/>
      <c r="F53" s="104"/>
      <c r="G53" s="104"/>
      <c r="H53" s="104"/>
      <c r="I53" s="104"/>
      <c r="J53" s="659"/>
      <c r="K53" s="661"/>
      <c r="L53" s="661"/>
    </row>
    <row r="54" spans="1:12" s="155" customFormat="1" ht="30.75" customHeight="1">
      <c r="A54" s="53" t="s">
        <v>359</v>
      </c>
      <c r="B54" s="162"/>
      <c r="C54" s="55" t="s">
        <v>360</v>
      </c>
      <c r="D54" s="200" t="s">
        <v>988</v>
      </c>
      <c r="E54" s="161"/>
      <c r="F54" s="104"/>
      <c r="G54" s="104"/>
      <c r="H54" s="104"/>
      <c r="I54" s="104"/>
      <c r="J54" s="659"/>
      <c r="K54" s="661"/>
      <c r="L54" s="661"/>
    </row>
    <row r="55" spans="1:12" s="155" customFormat="1" ht="46.5" customHeight="1">
      <c r="B55" s="163" t="s">
        <v>91</v>
      </c>
      <c r="C55" s="149" t="s">
        <v>361</v>
      </c>
      <c r="D55" s="156">
        <v>23</v>
      </c>
      <c r="E55" s="156"/>
      <c r="F55" s="102">
        <v>-6935622779</v>
      </c>
      <c r="G55" s="102">
        <v>-3492010595</v>
      </c>
      <c r="H55" s="102"/>
      <c r="I55" s="102"/>
      <c r="J55" s="659"/>
      <c r="K55" s="661"/>
      <c r="L55" s="661"/>
    </row>
    <row r="56" spans="1:12" s="155" customFormat="1" ht="35.25" customHeight="1">
      <c r="B56" s="163" t="s">
        <v>92</v>
      </c>
      <c r="C56" s="149" t="s">
        <v>362</v>
      </c>
      <c r="D56" s="150" t="s">
        <v>363</v>
      </c>
      <c r="E56" s="150"/>
      <c r="F56" s="104"/>
      <c r="G56" s="104"/>
      <c r="H56" s="104"/>
      <c r="I56" s="104"/>
      <c r="J56" s="659"/>
      <c r="K56" s="661"/>
      <c r="L56" s="661"/>
    </row>
    <row r="57" spans="1:12" s="155" customFormat="1" ht="28.5" customHeight="1">
      <c r="A57" s="53" t="s">
        <v>364</v>
      </c>
      <c r="B57" s="157" t="s">
        <v>365</v>
      </c>
      <c r="C57" s="152" t="s">
        <v>693</v>
      </c>
      <c r="D57" s="153" t="s">
        <v>366</v>
      </c>
      <c r="E57" s="153"/>
      <c r="F57" s="104"/>
      <c r="G57" s="104"/>
      <c r="H57" s="104"/>
      <c r="I57" s="104"/>
      <c r="J57" s="659"/>
      <c r="K57" s="661"/>
      <c r="L57" s="661"/>
    </row>
    <row r="58" spans="1:12" s="155" customFormat="1" ht="28.5" customHeight="1">
      <c r="A58" s="53" t="s">
        <v>367</v>
      </c>
      <c r="B58" s="157" t="s">
        <v>368</v>
      </c>
      <c r="C58" s="152" t="s">
        <v>694</v>
      </c>
      <c r="D58" s="153" t="s">
        <v>369</v>
      </c>
      <c r="E58" s="153"/>
      <c r="F58" s="104"/>
      <c r="G58" s="104"/>
      <c r="H58" s="104"/>
      <c r="I58" s="104"/>
      <c r="J58" s="659"/>
      <c r="K58" s="661"/>
      <c r="L58" s="661"/>
    </row>
    <row r="59" spans="1:12" s="155" customFormat="1" ht="40.5" customHeight="1">
      <c r="B59" s="163" t="s">
        <v>93</v>
      </c>
      <c r="C59" s="149" t="s">
        <v>370</v>
      </c>
      <c r="D59" s="156">
        <v>30</v>
      </c>
      <c r="E59" s="156"/>
      <c r="F59" s="102">
        <v>-6935622779</v>
      </c>
      <c r="G59" s="102">
        <v>-3492010595</v>
      </c>
      <c r="H59" s="102"/>
      <c r="I59" s="102"/>
      <c r="J59" s="659"/>
      <c r="K59" s="661"/>
      <c r="L59" s="661"/>
    </row>
    <row r="60" spans="1:12" s="155" customFormat="1" ht="35.25" customHeight="1">
      <c r="A60" s="53"/>
      <c r="B60" s="157">
        <v>6.1</v>
      </c>
      <c r="C60" s="152" t="s">
        <v>695</v>
      </c>
      <c r="D60" s="164">
        <v>31</v>
      </c>
      <c r="E60" s="164"/>
      <c r="F60" s="104">
        <v>-116340979</v>
      </c>
      <c r="G60" s="104">
        <v>-255944945</v>
      </c>
      <c r="H60" s="104"/>
      <c r="I60" s="104"/>
      <c r="J60" s="659"/>
      <c r="K60" s="661"/>
      <c r="L60" s="661"/>
    </row>
    <row r="61" spans="1:12" s="155" customFormat="1" ht="35.25" customHeight="1">
      <c r="A61" s="53" t="s">
        <v>301</v>
      </c>
      <c r="B61" s="157">
        <v>6.2</v>
      </c>
      <c r="C61" s="152" t="s">
        <v>696</v>
      </c>
      <c r="D61" s="164">
        <v>32</v>
      </c>
      <c r="E61" s="164"/>
      <c r="F61" s="104">
        <v>-6819281800</v>
      </c>
      <c r="G61" s="104">
        <v>-3236065650</v>
      </c>
      <c r="H61" s="104"/>
      <c r="I61" s="104"/>
      <c r="J61" s="659"/>
      <c r="K61" s="661"/>
      <c r="L61" s="661"/>
    </row>
    <row r="62" spans="1:12" s="155" customFormat="1" ht="35.25" customHeight="1">
      <c r="B62" s="163" t="s">
        <v>62</v>
      </c>
      <c r="C62" s="149" t="s">
        <v>371</v>
      </c>
      <c r="D62" s="156">
        <v>40</v>
      </c>
      <c r="E62" s="156"/>
      <c r="F62" s="102"/>
      <c r="G62" s="102"/>
      <c r="H62" s="102"/>
      <c r="I62" s="102"/>
      <c r="J62" s="659"/>
      <c r="K62" s="661"/>
      <c r="L62" s="661"/>
    </row>
    <row r="63" spans="1:12" s="155" customFormat="1" ht="51.75" customHeight="1">
      <c r="B63" s="156" t="s">
        <v>94</v>
      </c>
      <c r="C63" s="165" t="s">
        <v>372</v>
      </c>
      <c r="D63" s="156">
        <v>41</v>
      </c>
      <c r="E63" s="156"/>
      <c r="F63" s="102">
        <v>-6935622779</v>
      </c>
      <c r="G63" s="102">
        <v>-3492010595</v>
      </c>
      <c r="H63" s="102"/>
      <c r="I63" s="102"/>
      <c r="J63" s="659"/>
      <c r="K63" s="661"/>
      <c r="L63" s="661"/>
    </row>
    <row r="64" spans="1:12" s="53" customFormat="1" ht="20.25" customHeight="1">
      <c r="A64" s="166"/>
      <c r="B64" s="167"/>
      <c r="C64" s="594"/>
      <c r="D64" s="168"/>
      <c r="E64" s="168"/>
      <c r="F64" s="169"/>
      <c r="G64" s="169"/>
      <c r="H64" s="169"/>
    </row>
    <row r="65" spans="1:9" ht="15" customHeight="1">
      <c r="A65" s="170"/>
      <c r="B65" s="171"/>
      <c r="C65" s="171"/>
      <c r="D65" s="171"/>
      <c r="E65" s="171"/>
      <c r="G65" s="751"/>
      <c r="H65" s="751"/>
      <c r="I65" s="172"/>
    </row>
    <row r="66" spans="1:9" ht="29.25" customHeight="1">
      <c r="A66" s="170"/>
      <c r="B66" s="751" t="s">
        <v>977</v>
      </c>
      <c r="C66" s="751"/>
      <c r="D66" s="758" t="s">
        <v>991</v>
      </c>
      <c r="E66" s="752"/>
      <c r="F66" s="752"/>
      <c r="G66" s="758" t="s">
        <v>978</v>
      </c>
      <c r="H66" s="751" t="s">
        <v>979</v>
      </c>
      <c r="I66" s="751"/>
    </row>
    <row r="67" spans="1:9" ht="12.75" customHeight="1">
      <c r="A67" s="170"/>
      <c r="B67" s="595"/>
      <c r="C67" s="595"/>
      <c r="D67" s="758"/>
      <c r="E67" s="596"/>
      <c r="F67" s="596"/>
      <c r="G67" s="758"/>
      <c r="H67" s="114"/>
      <c r="I67" s="177"/>
    </row>
    <row r="68" spans="1:9" ht="19.5" customHeight="1">
      <c r="A68" s="170"/>
      <c r="B68" s="254"/>
      <c r="C68" s="176"/>
      <c r="D68" s="176"/>
      <c r="E68" s="176"/>
      <c r="G68" s="256"/>
      <c r="H68" s="177"/>
      <c r="I68" s="177"/>
    </row>
    <row r="69" spans="1:9" ht="19.5" customHeight="1">
      <c r="A69" s="170"/>
      <c r="B69" s="254"/>
      <c r="C69" s="176"/>
      <c r="D69" s="176"/>
      <c r="E69" s="176"/>
      <c r="G69" s="256"/>
      <c r="H69" s="177"/>
      <c r="I69" s="177"/>
    </row>
    <row r="70" spans="1:9" ht="19.5" customHeight="1">
      <c r="A70" s="170"/>
      <c r="B70" s="254"/>
      <c r="C70" s="176"/>
      <c r="D70" s="176"/>
      <c r="E70" s="176"/>
      <c r="G70" s="256"/>
      <c r="H70" s="177"/>
      <c r="I70" s="177"/>
    </row>
    <row r="71" spans="1:9" ht="19.5" customHeight="1">
      <c r="A71" s="170"/>
      <c r="B71" s="254"/>
      <c r="C71" s="176"/>
      <c r="D71" s="176"/>
      <c r="E71" s="176"/>
      <c r="G71" s="256"/>
      <c r="H71" s="177"/>
      <c r="I71" s="177"/>
    </row>
    <row r="72" spans="1:9">
      <c r="B72" s="183"/>
      <c r="C72" s="184"/>
      <c r="D72" s="183"/>
      <c r="E72" s="183"/>
      <c r="F72" s="185"/>
      <c r="G72" s="186"/>
      <c r="H72" s="187"/>
      <c r="I72" s="187"/>
    </row>
    <row r="73" spans="1:9">
      <c r="B73" s="183"/>
      <c r="C73" s="171"/>
      <c r="D73" s="171"/>
      <c r="E73" s="171"/>
      <c r="F73" s="188"/>
      <c r="G73" s="183"/>
      <c r="H73" s="171"/>
      <c r="I73" s="171"/>
    </row>
    <row r="74" spans="1:9">
      <c r="B74" s="182"/>
      <c r="C74" s="181"/>
      <c r="D74" s="181"/>
      <c r="E74" s="181"/>
      <c r="F74" s="188"/>
      <c r="G74" s="189"/>
      <c r="H74" s="117"/>
      <c r="I74" s="117"/>
    </row>
    <row r="75" spans="1:9">
      <c r="B75" s="190"/>
      <c r="C75" s="175"/>
      <c r="D75" s="175"/>
      <c r="E75" s="175"/>
      <c r="F75" s="188"/>
      <c r="G75" s="700"/>
      <c r="H75" s="140"/>
      <c r="I75" s="140"/>
    </row>
    <row r="76" spans="1:9">
      <c r="B76" s="182"/>
      <c r="D76" s="191"/>
      <c r="E76" s="191"/>
    </row>
    <row r="82" spans="1:7">
      <c r="A82" s="170"/>
      <c r="B82" s="170"/>
      <c r="C82" s="170"/>
      <c r="F82" s="170"/>
      <c r="G82" s="170"/>
    </row>
    <row r="83" spans="1:7">
      <c r="A83" s="170"/>
      <c r="B83" s="170"/>
      <c r="C83" s="170"/>
      <c r="F83" s="170"/>
      <c r="G83" s="170"/>
    </row>
    <row r="84" spans="1:7">
      <c r="A84" s="170"/>
      <c r="B84" s="170"/>
      <c r="C84" s="170"/>
      <c r="F84" s="170"/>
      <c r="G84" s="170"/>
    </row>
    <row r="85" spans="1:7">
      <c r="A85" s="170"/>
      <c r="B85" s="170"/>
      <c r="C85" s="170"/>
      <c r="F85" s="170"/>
      <c r="G85" s="170"/>
    </row>
    <row r="86" spans="1:7">
      <c r="A86" s="170"/>
      <c r="B86" s="170"/>
      <c r="C86" s="170"/>
      <c r="F86" s="170"/>
      <c r="G86" s="170"/>
    </row>
    <row r="87" spans="1:7">
      <c r="A87" s="170"/>
      <c r="B87" s="170"/>
      <c r="C87" s="170"/>
      <c r="F87" s="170"/>
      <c r="G87" s="170"/>
    </row>
    <row r="88" spans="1:7">
      <c r="A88" s="170"/>
      <c r="B88" s="170"/>
      <c r="C88" s="170"/>
      <c r="F88" s="170"/>
      <c r="G88" s="170"/>
    </row>
  </sheetData>
  <mergeCells count="19">
    <mergeCell ref="D7:H7"/>
    <mergeCell ref="B1:I1"/>
    <mergeCell ref="B2:I2"/>
    <mergeCell ref="B3:I3"/>
    <mergeCell ref="B4:I4"/>
    <mergeCell ref="D6:G6"/>
    <mergeCell ref="B66:C66"/>
    <mergeCell ref="E66:F66"/>
    <mergeCell ref="H66:I66"/>
    <mergeCell ref="H12:I12"/>
    <mergeCell ref="D8:G8"/>
    <mergeCell ref="D10:G10"/>
    <mergeCell ref="B12:B13"/>
    <mergeCell ref="C12:C13"/>
    <mergeCell ref="D12:D13"/>
    <mergeCell ref="F12:G12"/>
    <mergeCell ref="G66:G67"/>
    <mergeCell ref="D66:D67"/>
    <mergeCell ref="G65:H65"/>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8" min="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7"/>
  <sheetViews>
    <sheetView showGridLines="0" tabSelected="1" view="pageBreakPreview" topLeftCell="A52" zoomScale="85" zoomScaleSheetLayoutView="85" workbookViewId="0">
      <selection activeCell="D111" sqref="D111"/>
    </sheetView>
  </sheetViews>
  <sheetFormatPr defaultColWidth="9.140625" defaultRowHeight="12.75"/>
  <cols>
    <col min="1" max="1" width="7.5703125" style="235" customWidth="1"/>
    <col min="2" max="2" width="55.140625" style="182" customWidth="1"/>
    <col min="3" max="3" width="17.85546875" style="170" customWidth="1"/>
    <col min="4" max="4" width="10.85546875" style="170" customWidth="1"/>
    <col min="5" max="5" width="33" style="170" customWidth="1"/>
    <col min="6" max="6" width="34.7109375" style="170" customWidth="1"/>
    <col min="7" max="7" width="19.7109375" style="170" bestFit="1" customWidth="1"/>
    <col min="8" max="16384" width="9.140625" style="170"/>
  </cols>
  <sheetData>
    <row r="1" spans="1:7" s="631" customFormat="1" ht="63.75" customHeight="1">
      <c r="A1" s="759" t="s">
        <v>658</v>
      </c>
      <c r="B1" s="759"/>
      <c r="C1" s="759"/>
      <c r="D1" s="759"/>
      <c r="E1" s="759"/>
      <c r="F1" s="759"/>
    </row>
    <row r="2" spans="1:7" s="631" customFormat="1" ht="30" customHeight="1">
      <c r="A2" s="760" t="s">
        <v>635</v>
      </c>
      <c r="B2" s="760"/>
      <c r="C2" s="760"/>
      <c r="D2" s="760"/>
      <c r="E2" s="760"/>
      <c r="F2" s="760"/>
    </row>
    <row r="3" spans="1:7" s="53" customFormat="1" ht="36.75" customHeight="1">
      <c r="A3" s="768" t="s">
        <v>378</v>
      </c>
      <c r="B3" s="768"/>
      <c r="C3" s="768"/>
      <c r="D3" s="768"/>
      <c r="E3" s="768"/>
      <c r="F3" s="768"/>
    </row>
    <row r="4" spans="1:7" s="53" customFormat="1" ht="15" customHeight="1">
      <c r="A4" s="769" t="s">
        <v>1080</v>
      </c>
      <c r="B4" s="769"/>
      <c r="C4" s="769"/>
      <c r="D4" s="769"/>
      <c r="E4" s="769"/>
      <c r="F4" s="769"/>
    </row>
    <row r="5" spans="1:7" s="53" customFormat="1">
      <c r="A5" s="745"/>
      <c r="B5" s="144"/>
      <c r="C5" s="168"/>
      <c r="D5" s="168"/>
      <c r="E5" s="144"/>
      <c r="F5" s="144"/>
    </row>
    <row r="6" spans="1:7" s="140" customFormat="1" ht="32.25" customHeight="1">
      <c r="A6" s="143" t="s">
        <v>280</v>
      </c>
      <c r="B6" s="673" t="s">
        <v>701</v>
      </c>
      <c r="C6" s="824" t="s">
        <v>1067</v>
      </c>
      <c r="D6" s="824"/>
      <c r="E6" s="824"/>
      <c r="F6" s="824"/>
    </row>
    <row r="7" spans="1:7" s="140" customFormat="1" ht="32.25" customHeight="1">
      <c r="A7" s="143" t="s">
        <v>281</v>
      </c>
      <c r="B7" s="673" t="s">
        <v>703</v>
      </c>
      <c r="C7" s="824" t="s">
        <v>1084</v>
      </c>
      <c r="D7" s="824"/>
      <c r="E7" s="824"/>
      <c r="F7" s="824"/>
    </row>
    <row r="8" spans="1:7" s="140" customFormat="1" ht="32.25" customHeight="1">
      <c r="A8" s="143" t="s">
        <v>282</v>
      </c>
      <c r="B8" s="673" t="s">
        <v>705</v>
      </c>
      <c r="C8" s="824" t="s">
        <v>1070</v>
      </c>
      <c r="D8" s="824"/>
      <c r="E8" s="824"/>
      <c r="F8" s="824"/>
    </row>
    <row r="9" spans="1:7" s="53" customFormat="1" ht="30" customHeight="1">
      <c r="A9" s="145" t="s">
        <v>419</v>
      </c>
      <c r="B9" s="748" t="s">
        <v>997</v>
      </c>
      <c r="C9" s="623" t="s">
        <v>1073</v>
      </c>
      <c r="E9" s="740"/>
      <c r="F9" s="740"/>
    </row>
    <row r="10" spans="1:7" s="140" customFormat="1" ht="32.25" customHeight="1">
      <c r="A10" s="145" t="s">
        <v>422</v>
      </c>
      <c r="B10" s="673" t="s">
        <v>707</v>
      </c>
      <c r="C10" s="755" t="s">
        <v>1083</v>
      </c>
      <c r="D10" s="755"/>
      <c r="E10" s="755"/>
      <c r="F10" s="755"/>
    </row>
    <row r="11" spans="1:7" s="53" customFormat="1">
      <c r="A11" s="195"/>
      <c r="F11" s="146" t="s">
        <v>503</v>
      </c>
    </row>
    <row r="12" spans="1:7" s="53" customFormat="1" ht="39.75" customHeight="1">
      <c r="A12" s="743" t="s">
        <v>379</v>
      </c>
      <c r="B12" s="744" t="s">
        <v>284</v>
      </c>
      <c r="C12" s="743" t="s">
        <v>380</v>
      </c>
      <c r="D12" s="743" t="s">
        <v>381</v>
      </c>
      <c r="E12" s="196" t="s">
        <v>499</v>
      </c>
      <c r="F12" s="196" t="s">
        <v>659</v>
      </c>
    </row>
    <row r="13" spans="1:7" s="53" customFormat="1" ht="36.75" customHeight="1">
      <c r="A13" s="743" t="s">
        <v>288</v>
      </c>
      <c r="B13" s="197" t="s">
        <v>382</v>
      </c>
      <c r="C13" s="156"/>
      <c r="D13" s="156"/>
      <c r="E13" s="477"/>
      <c r="F13" s="477"/>
    </row>
    <row r="14" spans="1:7" s="53" customFormat="1" ht="36.75" customHeight="1">
      <c r="A14" s="743" t="s">
        <v>280</v>
      </c>
      <c r="B14" s="197" t="s">
        <v>190</v>
      </c>
      <c r="C14" s="156">
        <v>110</v>
      </c>
      <c r="D14" s="156"/>
      <c r="E14" s="577">
        <v>24708539</v>
      </c>
      <c r="F14" s="577">
        <v>78120916</v>
      </c>
      <c r="G14" s="662"/>
    </row>
    <row r="15" spans="1:7" s="53" customFormat="1" ht="36.75" customHeight="1">
      <c r="A15" s="198" t="s">
        <v>291</v>
      </c>
      <c r="B15" s="199" t="s">
        <v>670</v>
      </c>
      <c r="C15" s="161" t="s">
        <v>383</v>
      </c>
      <c r="D15" s="200"/>
      <c r="E15" s="578">
        <v>24708539</v>
      </c>
      <c r="F15" s="578">
        <v>78120916</v>
      </c>
      <c r="G15" s="662"/>
    </row>
    <row r="16" spans="1:7" s="53" customFormat="1" ht="36.75" customHeight="1">
      <c r="A16" s="198" t="s">
        <v>294</v>
      </c>
      <c r="B16" s="199" t="s">
        <v>973</v>
      </c>
      <c r="C16" s="161">
        <v>112</v>
      </c>
      <c r="D16" s="200"/>
      <c r="E16" s="578"/>
      <c r="F16" s="578"/>
      <c r="G16" s="662"/>
    </row>
    <row r="17" spans="1:7" s="53" customFormat="1" ht="36.75" customHeight="1">
      <c r="A17" s="743" t="s">
        <v>281</v>
      </c>
      <c r="B17" s="197" t="s">
        <v>384</v>
      </c>
      <c r="C17" s="156">
        <v>120</v>
      </c>
      <c r="D17" s="156"/>
      <c r="E17" s="577">
        <v>61755346950</v>
      </c>
      <c r="F17" s="577">
        <v>68574628750</v>
      </c>
      <c r="G17" s="662"/>
    </row>
    <row r="18" spans="1:7" s="159" customFormat="1" ht="36.75" customHeight="1">
      <c r="A18" s="201" t="s">
        <v>316</v>
      </c>
      <c r="B18" s="202" t="s">
        <v>671</v>
      </c>
      <c r="C18" s="153" t="s">
        <v>385</v>
      </c>
      <c r="D18" s="200"/>
      <c r="E18" s="578">
        <v>61755346950</v>
      </c>
      <c r="F18" s="578">
        <v>68574628750</v>
      </c>
      <c r="G18" s="662"/>
    </row>
    <row r="19" spans="1:7" s="159" customFormat="1" ht="28.5" customHeight="1">
      <c r="A19" s="201"/>
      <c r="B19" s="203" t="s">
        <v>386</v>
      </c>
      <c r="C19" s="154">
        <v>121.1</v>
      </c>
      <c r="D19" s="200"/>
      <c r="E19" s="578">
        <v>61755346950</v>
      </c>
      <c r="F19" s="110">
        <v>68574628750</v>
      </c>
      <c r="G19" s="662"/>
    </row>
    <row r="20" spans="1:7" s="159" customFormat="1" ht="28.5" customHeight="1">
      <c r="A20" s="201"/>
      <c r="B20" s="203" t="s">
        <v>205</v>
      </c>
      <c r="C20" s="154">
        <v>121.2</v>
      </c>
      <c r="D20" s="200"/>
      <c r="E20" s="578"/>
      <c r="F20" s="578"/>
      <c r="G20" s="662"/>
    </row>
    <row r="21" spans="1:7" s="159" customFormat="1" ht="28.5" customHeight="1">
      <c r="A21" s="201"/>
      <c r="B21" s="203" t="s">
        <v>387</v>
      </c>
      <c r="C21" s="154">
        <v>121.3</v>
      </c>
      <c r="D21" s="200"/>
      <c r="E21" s="578"/>
      <c r="F21" s="578"/>
      <c r="G21" s="662"/>
    </row>
    <row r="22" spans="1:7" s="159" customFormat="1" ht="31.5" customHeight="1">
      <c r="A22" s="201"/>
      <c r="B22" s="203" t="s">
        <v>388</v>
      </c>
      <c r="C22" s="154">
        <v>121.4</v>
      </c>
      <c r="D22" s="200"/>
      <c r="E22" s="578"/>
      <c r="F22" s="578"/>
      <c r="G22" s="662"/>
    </row>
    <row r="23" spans="1:7" s="159" customFormat="1" ht="31.5" customHeight="1">
      <c r="A23" s="201"/>
      <c r="B23" s="203" t="s">
        <v>389</v>
      </c>
      <c r="C23" s="154">
        <v>121.5</v>
      </c>
      <c r="D23" s="200"/>
      <c r="E23" s="578"/>
      <c r="F23" s="578"/>
      <c r="G23" s="662"/>
    </row>
    <row r="24" spans="1:7" s="159" customFormat="1" ht="31.5" customHeight="1">
      <c r="A24" s="201"/>
      <c r="B24" s="204" t="s">
        <v>390</v>
      </c>
      <c r="C24" s="154">
        <v>121.6</v>
      </c>
      <c r="D24" s="200"/>
      <c r="E24" s="578"/>
      <c r="F24" s="578"/>
      <c r="G24" s="662"/>
    </row>
    <row r="25" spans="1:7" s="159" customFormat="1" ht="36.75" customHeight="1">
      <c r="A25" s="201" t="s">
        <v>321</v>
      </c>
      <c r="B25" s="199" t="s">
        <v>672</v>
      </c>
      <c r="C25" s="153" t="s">
        <v>391</v>
      </c>
      <c r="D25" s="205"/>
      <c r="E25" s="579"/>
      <c r="F25" s="579"/>
      <c r="G25" s="662"/>
    </row>
    <row r="26" spans="1:7" s="53" customFormat="1" ht="30.75" customHeight="1">
      <c r="A26" s="743" t="s">
        <v>282</v>
      </c>
      <c r="B26" s="197" t="s">
        <v>392</v>
      </c>
      <c r="C26" s="150" t="s">
        <v>393</v>
      </c>
      <c r="D26" s="156"/>
      <c r="E26" s="579">
        <v>61363010</v>
      </c>
      <c r="F26" s="577">
        <v>64165751</v>
      </c>
      <c r="G26" s="662"/>
    </row>
    <row r="27" spans="1:7" s="53" customFormat="1" ht="36.75" customHeight="1">
      <c r="A27" s="201" t="s">
        <v>327</v>
      </c>
      <c r="B27" s="206" t="s">
        <v>619</v>
      </c>
      <c r="C27" s="153" t="s">
        <v>394</v>
      </c>
      <c r="D27" s="205"/>
      <c r="E27" s="579"/>
      <c r="F27" s="579"/>
      <c r="G27" s="662"/>
    </row>
    <row r="28" spans="1:7" s="53" customFormat="1" ht="36.75" customHeight="1">
      <c r="A28" s="207"/>
      <c r="B28" s="199" t="s">
        <v>395</v>
      </c>
      <c r="C28" s="154" t="s">
        <v>396</v>
      </c>
      <c r="D28" s="200"/>
      <c r="E28" s="578"/>
      <c r="F28" s="578"/>
      <c r="G28" s="662"/>
    </row>
    <row r="29" spans="1:7" s="53" customFormat="1" ht="36.75" customHeight="1">
      <c r="A29" s="201" t="s">
        <v>329</v>
      </c>
      <c r="B29" s="206" t="s">
        <v>620</v>
      </c>
      <c r="C29" s="153" t="s">
        <v>397</v>
      </c>
      <c r="D29" s="205"/>
      <c r="E29" s="579">
        <v>36500000</v>
      </c>
      <c r="F29" s="579">
        <v>36500000</v>
      </c>
      <c r="G29" s="662"/>
    </row>
    <row r="30" spans="1:7" s="53" customFormat="1" ht="36.75" customHeight="1">
      <c r="A30" s="198" t="s">
        <v>398</v>
      </c>
      <c r="B30" s="202" t="s">
        <v>152</v>
      </c>
      <c r="C30" s="161" t="s">
        <v>399</v>
      </c>
      <c r="D30" s="164"/>
      <c r="E30" s="578"/>
      <c r="F30" s="578"/>
      <c r="G30" s="662"/>
    </row>
    <row r="31" spans="1:7" s="53" customFormat="1" ht="43.5" customHeight="1">
      <c r="A31" s="208"/>
      <c r="B31" s="199" t="s">
        <v>400</v>
      </c>
      <c r="C31" s="154" t="s">
        <v>401</v>
      </c>
      <c r="D31" s="200"/>
      <c r="E31" s="580"/>
      <c r="F31" s="580"/>
      <c r="G31" s="662"/>
    </row>
    <row r="32" spans="1:7" s="53" customFormat="1" ht="36.75" customHeight="1">
      <c r="A32" s="203" t="s">
        <v>402</v>
      </c>
      <c r="B32" s="202" t="s">
        <v>153</v>
      </c>
      <c r="C32" s="154" t="s">
        <v>403</v>
      </c>
      <c r="D32" s="164"/>
      <c r="E32" s="578">
        <v>36500000</v>
      </c>
      <c r="F32" s="578">
        <v>36500000</v>
      </c>
      <c r="G32" s="662"/>
    </row>
    <row r="33" spans="1:7" s="53" customFormat="1" ht="28.5" customHeight="1">
      <c r="A33" s="209"/>
      <c r="B33" s="199" t="s">
        <v>404</v>
      </c>
      <c r="C33" s="154">
        <v>136.1</v>
      </c>
      <c r="D33" s="164"/>
      <c r="E33" s="580">
        <v>36500000</v>
      </c>
      <c r="F33" s="580">
        <v>36500000</v>
      </c>
      <c r="G33" s="662"/>
    </row>
    <row r="34" spans="1:7" s="53" customFormat="1" ht="28.5" customHeight="1">
      <c r="A34" s="209"/>
      <c r="B34" s="199" t="s">
        <v>405</v>
      </c>
      <c r="C34" s="161"/>
      <c r="D34" s="164"/>
      <c r="E34" s="580"/>
      <c r="F34" s="580"/>
      <c r="G34" s="662"/>
    </row>
    <row r="35" spans="1:7" s="53" customFormat="1" ht="36.75" customHeight="1">
      <c r="A35" s="210" t="s">
        <v>335</v>
      </c>
      <c r="B35" s="202" t="s">
        <v>210</v>
      </c>
      <c r="C35" s="153" t="s">
        <v>406</v>
      </c>
      <c r="D35" s="205"/>
      <c r="E35" s="578">
        <v>24863010</v>
      </c>
      <c r="F35" s="578">
        <v>27665751</v>
      </c>
      <c r="G35" s="662"/>
    </row>
    <row r="36" spans="1:7" s="53" customFormat="1" ht="33" customHeight="1">
      <c r="A36" s="211"/>
      <c r="B36" s="199" t="s">
        <v>407</v>
      </c>
      <c r="C36" s="154">
        <v>137.1</v>
      </c>
      <c r="D36" s="164"/>
      <c r="E36" s="580"/>
      <c r="F36" s="580"/>
      <c r="G36" s="662"/>
    </row>
    <row r="37" spans="1:7" s="53" customFormat="1" ht="33" customHeight="1">
      <c r="A37" s="211"/>
      <c r="B37" s="199" t="s">
        <v>408</v>
      </c>
      <c r="C37" s="154">
        <v>137.19999999999999</v>
      </c>
      <c r="D37" s="164"/>
      <c r="E37" s="580"/>
      <c r="F37" s="580"/>
      <c r="G37" s="662"/>
    </row>
    <row r="38" spans="1:7" s="53" customFormat="1" ht="32.25" customHeight="1">
      <c r="A38" s="211"/>
      <c r="B38" s="199" t="s">
        <v>409</v>
      </c>
      <c r="C38" s="154">
        <v>137.30000000000001</v>
      </c>
      <c r="D38" s="164"/>
      <c r="E38" s="580">
        <v>24863010</v>
      </c>
      <c r="F38" s="580">
        <v>27665751</v>
      </c>
      <c r="G38" s="662"/>
    </row>
    <row r="39" spans="1:7" s="53" customFormat="1" ht="31.5" customHeight="1">
      <c r="A39" s="211"/>
      <c r="B39" s="199" t="s">
        <v>617</v>
      </c>
      <c r="C39" s="154">
        <v>137.4</v>
      </c>
      <c r="D39" s="164"/>
      <c r="E39" s="580"/>
      <c r="F39" s="580"/>
      <c r="G39" s="662"/>
    </row>
    <row r="40" spans="1:7" s="53" customFormat="1" ht="32.25" customHeight="1">
      <c r="A40" s="201" t="s">
        <v>338</v>
      </c>
      <c r="B40" s="206" t="s">
        <v>621</v>
      </c>
      <c r="C40" s="153" t="s">
        <v>410</v>
      </c>
      <c r="D40" s="205"/>
      <c r="E40" s="579"/>
      <c r="F40" s="579"/>
      <c r="G40" s="662"/>
    </row>
    <row r="41" spans="1:7" s="155" customFormat="1" ht="30" customHeight="1">
      <c r="A41" s="212"/>
      <c r="B41" s="165" t="s">
        <v>411</v>
      </c>
      <c r="C41" s="150">
        <v>200</v>
      </c>
      <c r="D41" s="156"/>
      <c r="E41" s="577">
        <v>61841418499</v>
      </c>
      <c r="F41" s="577">
        <v>68716915417</v>
      </c>
      <c r="G41" s="662"/>
    </row>
    <row r="42" spans="1:7" s="53" customFormat="1" ht="36.75" customHeight="1">
      <c r="A42" s="213" t="s">
        <v>312</v>
      </c>
      <c r="B42" s="214" t="s">
        <v>412</v>
      </c>
      <c r="C42" s="156" t="s">
        <v>87</v>
      </c>
      <c r="D42" s="156"/>
      <c r="E42" s="577"/>
      <c r="F42" s="577"/>
      <c r="G42" s="662"/>
    </row>
    <row r="43" spans="1:7" s="53" customFormat="1" ht="36.75" customHeight="1">
      <c r="A43" s="215" t="s">
        <v>280</v>
      </c>
      <c r="B43" s="165" t="s">
        <v>413</v>
      </c>
      <c r="C43" s="154" t="s">
        <v>414</v>
      </c>
      <c r="D43" s="164"/>
      <c r="E43" s="580"/>
      <c r="F43" s="580"/>
      <c r="G43" s="662"/>
    </row>
    <row r="44" spans="1:7" s="53" customFormat="1" ht="36.75" customHeight="1">
      <c r="A44" s="212" t="s">
        <v>281</v>
      </c>
      <c r="B44" s="165" t="s">
        <v>415</v>
      </c>
      <c r="C44" s="154" t="s">
        <v>416</v>
      </c>
      <c r="D44" s="164"/>
      <c r="E44" s="577"/>
      <c r="F44" s="577"/>
      <c r="G44" s="662"/>
    </row>
    <row r="45" spans="1:7" s="53" customFormat="1" ht="66" customHeight="1">
      <c r="A45" s="212" t="s">
        <v>282</v>
      </c>
      <c r="B45" s="165" t="s">
        <v>417</v>
      </c>
      <c r="C45" s="154" t="s">
        <v>418</v>
      </c>
      <c r="D45" s="164"/>
      <c r="E45" s="577"/>
      <c r="F45" s="577"/>
      <c r="G45" s="662"/>
    </row>
    <row r="46" spans="1:7" s="53" customFormat="1" ht="31.5" customHeight="1">
      <c r="A46" s="215" t="s">
        <v>419</v>
      </c>
      <c r="B46" s="165" t="s">
        <v>420</v>
      </c>
      <c r="C46" s="154" t="s">
        <v>421</v>
      </c>
      <c r="D46" s="164"/>
      <c r="E46" s="577"/>
      <c r="F46" s="577"/>
      <c r="G46" s="662"/>
    </row>
    <row r="47" spans="1:7" s="53" customFormat="1" ht="36.75" customHeight="1">
      <c r="A47" s="215" t="s">
        <v>422</v>
      </c>
      <c r="B47" s="165" t="s">
        <v>423</v>
      </c>
      <c r="C47" s="154" t="s">
        <v>424</v>
      </c>
      <c r="D47" s="164"/>
      <c r="E47" s="577"/>
      <c r="F47" s="577"/>
      <c r="G47" s="662"/>
    </row>
    <row r="48" spans="1:7" s="53" customFormat="1" ht="36.75" customHeight="1">
      <c r="A48" s="215"/>
      <c r="B48" s="919" t="s">
        <v>172</v>
      </c>
      <c r="C48" s="154">
        <v>315.10000000000002</v>
      </c>
      <c r="D48" s="164"/>
      <c r="E48" s="578"/>
      <c r="F48" s="578"/>
      <c r="G48" s="662"/>
    </row>
    <row r="49" spans="1:7" s="53" customFormat="1" ht="36.75" customHeight="1">
      <c r="A49" s="215"/>
      <c r="B49" s="919" t="s">
        <v>173</v>
      </c>
      <c r="C49" s="154">
        <v>315.2</v>
      </c>
      <c r="D49" s="164"/>
      <c r="E49" s="578"/>
      <c r="F49" s="578"/>
      <c r="G49" s="662"/>
    </row>
    <row r="50" spans="1:7" s="53" customFormat="1" ht="36.75" customHeight="1">
      <c r="A50" s="212" t="s">
        <v>425</v>
      </c>
      <c r="B50" s="165" t="s">
        <v>426</v>
      </c>
      <c r="C50" s="150" t="s">
        <v>427</v>
      </c>
      <c r="D50" s="164"/>
      <c r="E50" s="577">
        <v>75904095</v>
      </c>
      <c r="F50" s="577">
        <v>57566019</v>
      </c>
      <c r="G50" s="662"/>
    </row>
    <row r="51" spans="1:7" s="53" customFormat="1" ht="36.75" customHeight="1">
      <c r="A51" s="212"/>
      <c r="B51" s="216" t="s">
        <v>428</v>
      </c>
      <c r="C51" s="154">
        <v>316.10000000000002</v>
      </c>
      <c r="D51" s="164"/>
      <c r="E51" s="580"/>
      <c r="F51" s="580"/>
      <c r="G51" s="662"/>
    </row>
    <row r="52" spans="1:7" s="53" customFormat="1" ht="36.75" customHeight="1">
      <c r="A52" s="212"/>
      <c r="B52" s="217" t="s">
        <v>429</v>
      </c>
      <c r="C52" s="154">
        <v>316.2</v>
      </c>
      <c r="D52" s="164"/>
      <c r="E52" s="580">
        <v>42904095</v>
      </c>
      <c r="F52" s="580">
        <v>35566019</v>
      </c>
      <c r="G52" s="662"/>
    </row>
    <row r="53" spans="1:7" s="53" customFormat="1" ht="36.75" customHeight="1">
      <c r="A53" s="212"/>
      <c r="B53" s="217" t="s">
        <v>430</v>
      </c>
      <c r="C53" s="154">
        <v>316.3</v>
      </c>
      <c r="D53" s="164"/>
      <c r="E53" s="580"/>
      <c r="F53" s="580"/>
      <c r="G53" s="662"/>
    </row>
    <row r="54" spans="1:7" s="53" customFormat="1" ht="45.75" customHeight="1">
      <c r="A54" s="212"/>
      <c r="B54" s="217" t="s">
        <v>431</v>
      </c>
      <c r="C54" s="154">
        <v>316.39999999999998</v>
      </c>
      <c r="D54" s="164"/>
      <c r="E54" s="580">
        <v>33000000</v>
      </c>
      <c r="F54" s="580">
        <v>22000000</v>
      </c>
      <c r="G54" s="662"/>
    </row>
    <row r="55" spans="1:7" s="53" customFormat="1" ht="45.75" customHeight="1">
      <c r="A55" s="212"/>
      <c r="B55" s="218" t="s">
        <v>432</v>
      </c>
      <c r="C55" s="154">
        <v>316.5</v>
      </c>
      <c r="D55" s="164"/>
      <c r="E55" s="580"/>
      <c r="F55" s="580"/>
      <c r="G55" s="662"/>
    </row>
    <row r="56" spans="1:7" s="53" customFormat="1" ht="36.75" customHeight="1">
      <c r="A56" s="212"/>
      <c r="B56" s="218" t="s">
        <v>433</v>
      </c>
      <c r="C56" s="154">
        <v>316.60000000000002</v>
      </c>
      <c r="D56" s="164"/>
      <c r="E56" s="580"/>
      <c r="F56" s="580"/>
      <c r="G56" s="662"/>
    </row>
    <row r="57" spans="1:7" s="53" customFormat="1" ht="36.75" customHeight="1">
      <c r="A57" s="212" t="s">
        <v>434</v>
      </c>
      <c r="B57" s="165" t="s">
        <v>989</v>
      </c>
      <c r="C57" s="150" t="s">
        <v>435</v>
      </c>
      <c r="D57" s="164"/>
      <c r="E57" s="577"/>
      <c r="F57" s="577"/>
      <c r="G57" s="662"/>
    </row>
    <row r="58" spans="1:7" s="53" customFormat="1" ht="36.75" customHeight="1">
      <c r="A58" s="212" t="s">
        <v>436</v>
      </c>
      <c r="B58" s="165" t="s">
        <v>437</v>
      </c>
      <c r="C58" s="150" t="s">
        <v>438</v>
      </c>
      <c r="D58" s="164"/>
      <c r="E58" s="577"/>
      <c r="F58" s="577"/>
      <c r="G58" s="662"/>
    </row>
    <row r="59" spans="1:7" s="53" customFormat="1" ht="36.75" customHeight="1">
      <c r="A59" s="212" t="s">
        <v>439</v>
      </c>
      <c r="B59" s="165" t="s">
        <v>440</v>
      </c>
      <c r="C59" s="150" t="s">
        <v>441</v>
      </c>
      <c r="D59" s="164"/>
      <c r="E59" s="577">
        <v>163713531</v>
      </c>
      <c r="F59" s="577">
        <v>129460199</v>
      </c>
      <c r="G59" s="662"/>
    </row>
    <row r="60" spans="1:7" s="53" customFormat="1" ht="36.75" customHeight="1">
      <c r="A60" s="219">
        <v>9.1</v>
      </c>
      <c r="B60" s="220" t="s">
        <v>622</v>
      </c>
      <c r="C60" s="153">
        <v>319.10000000000002</v>
      </c>
      <c r="D60" s="205"/>
      <c r="E60" s="579">
        <v>67896268</v>
      </c>
      <c r="F60" s="579">
        <v>33648766</v>
      </c>
      <c r="G60" s="662"/>
    </row>
    <row r="61" spans="1:7" s="53" customFormat="1" ht="36.75" customHeight="1">
      <c r="A61" s="219">
        <v>9.1999999999999993</v>
      </c>
      <c r="B61" s="220" t="s">
        <v>623</v>
      </c>
      <c r="C61" s="153">
        <v>319.2</v>
      </c>
      <c r="D61" s="205"/>
      <c r="E61" s="579">
        <v>40817263</v>
      </c>
      <c r="F61" s="579">
        <v>40811433</v>
      </c>
      <c r="G61" s="662"/>
    </row>
    <row r="62" spans="1:7" s="53" customFormat="1" ht="36.75" customHeight="1">
      <c r="A62" s="221"/>
      <c r="B62" s="216" t="s">
        <v>442</v>
      </c>
      <c r="C62" s="200" t="s">
        <v>760</v>
      </c>
      <c r="D62" s="164"/>
      <c r="E62" s="580">
        <v>40000000</v>
      </c>
      <c r="F62" s="580">
        <v>40000000</v>
      </c>
      <c r="G62" s="662"/>
    </row>
    <row r="63" spans="1:7" s="53" customFormat="1" ht="36.75" customHeight="1">
      <c r="A63" s="221"/>
      <c r="B63" s="216" t="s">
        <v>443</v>
      </c>
      <c r="C63" s="200" t="s">
        <v>761</v>
      </c>
      <c r="D63" s="164"/>
      <c r="E63" s="580">
        <v>817263</v>
      </c>
      <c r="F63" s="580">
        <v>811433</v>
      </c>
      <c r="G63" s="662"/>
    </row>
    <row r="64" spans="1:7" s="53" customFormat="1" ht="36.75" customHeight="1">
      <c r="A64" s="219">
        <v>9.3000000000000007</v>
      </c>
      <c r="B64" s="220" t="s">
        <v>624</v>
      </c>
      <c r="C64" s="153">
        <v>319.3</v>
      </c>
      <c r="D64" s="205"/>
      <c r="E64" s="579">
        <v>11000000</v>
      </c>
      <c r="F64" s="579">
        <v>11000000</v>
      </c>
      <c r="G64" s="662"/>
    </row>
    <row r="65" spans="1:7" s="53" customFormat="1" ht="36.75" customHeight="1">
      <c r="A65" s="219">
        <v>9.4</v>
      </c>
      <c r="B65" s="222" t="s">
        <v>625</v>
      </c>
      <c r="C65" s="153">
        <v>319.39999999999998</v>
      </c>
      <c r="D65" s="205"/>
      <c r="E65" s="579">
        <v>33000000</v>
      </c>
      <c r="F65" s="579">
        <v>33000000</v>
      </c>
      <c r="G65" s="662"/>
    </row>
    <row r="66" spans="1:7" s="53" customFormat="1" ht="36.75" customHeight="1">
      <c r="A66" s="219">
        <v>9.5</v>
      </c>
      <c r="B66" s="222" t="s">
        <v>626</v>
      </c>
      <c r="C66" s="153">
        <v>319.5</v>
      </c>
      <c r="D66" s="205"/>
      <c r="E66" s="579">
        <v>11000000</v>
      </c>
      <c r="F66" s="579">
        <v>11000000</v>
      </c>
      <c r="G66" s="662"/>
    </row>
    <row r="67" spans="1:7" s="53" customFormat="1" ht="36.75" customHeight="1">
      <c r="A67" s="212" t="s">
        <v>314</v>
      </c>
      <c r="B67" s="165" t="s">
        <v>444</v>
      </c>
      <c r="C67" s="150" t="s">
        <v>445</v>
      </c>
      <c r="D67" s="164"/>
      <c r="E67" s="577">
        <v>23794118</v>
      </c>
      <c r="F67" s="577">
        <v>16259665</v>
      </c>
      <c r="G67" s="662"/>
    </row>
    <row r="68" spans="1:7" s="53" customFormat="1" ht="36.75" customHeight="1">
      <c r="A68" s="212"/>
      <c r="B68" s="216" t="s">
        <v>170</v>
      </c>
      <c r="C68" s="154">
        <v>320.10000000000002</v>
      </c>
      <c r="D68" s="164"/>
      <c r="E68" s="578"/>
      <c r="F68" s="578"/>
      <c r="G68" s="662"/>
    </row>
    <row r="69" spans="1:7" s="53" customFormat="1" ht="36.75" customHeight="1">
      <c r="A69" s="212"/>
      <c r="B69" s="216" t="s">
        <v>446</v>
      </c>
      <c r="C69" s="154">
        <v>320.2</v>
      </c>
      <c r="D69" s="164"/>
      <c r="E69" s="578"/>
      <c r="F69" s="578"/>
      <c r="G69" s="662"/>
    </row>
    <row r="70" spans="1:7" s="53" customFormat="1" ht="49.9" customHeight="1">
      <c r="A70" s="212"/>
      <c r="B70" s="223" t="s">
        <v>767</v>
      </c>
      <c r="C70" s="154">
        <v>320.3</v>
      </c>
      <c r="D70" s="164"/>
      <c r="E70" s="578">
        <v>9151583</v>
      </c>
      <c r="F70" s="578">
        <v>6253715</v>
      </c>
      <c r="G70" s="662"/>
    </row>
    <row r="71" spans="1:7" s="53" customFormat="1" ht="45.6" customHeight="1">
      <c r="A71" s="212"/>
      <c r="B71" s="223" t="s">
        <v>768</v>
      </c>
      <c r="C71" s="154">
        <v>320.39999999999998</v>
      </c>
      <c r="D71" s="164"/>
      <c r="E71" s="578">
        <v>14642535</v>
      </c>
      <c r="F71" s="578">
        <v>10005950</v>
      </c>
      <c r="G71" s="662"/>
    </row>
    <row r="72" spans="1:7" s="53" customFormat="1" ht="36.75" customHeight="1">
      <c r="A72" s="212"/>
      <c r="B72" s="216" t="s">
        <v>171</v>
      </c>
      <c r="C72" s="154">
        <v>320.5</v>
      </c>
      <c r="D72" s="164"/>
      <c r="E72" s="578"/>
      <c r="F72" s="578"/>
      <c r="G72" s="662"/>
    </row>
    <row r="73" spans="1:7" s="53" customFormat="1" ht="36.75" customHeight="1">
      <c r="A73" s="212"/>
      <c r="B73" s="216" t="s">
        <v>273</v>
      </c>
      <c r="C73" s="154">
        <v>320.60000000000002</v>
      </c>
      <c r="D73" s="164"/>
      <c r="E73" s="578"/>
      <c r="F73" s="578"/>
      <c r="G73" s="662"/>
    </row>
    <row r="74" spans="1:7" s="53" customFormat="1" ht="36.75" customHeight="1">
      <c r="A74" s="212"/>
      <c r="B74" s="165" t="s">
        <v>447</v>
      </c>
      <c r="C74" s="150">
        <v>300</v>
      </c>
      <c r="D74" s="156"/>
      <c r="E74" s="577">
        <v>263411744</v>
      </c>
      <c r="F74" s="577">
        <v>203285883</v>
      </c>
      <c r="G74" s="662"/>
    </row>
    <row r="75" spans="1:7" s="53" customFormat="1" ht="56.25" customHeight="1">
      <c r="A75" s="213" t="s">
        <v>323</v>
      </c>
      <c r="B75" s="214" t="s">
        <v>448</v>
      </c>
      <c r="C75" s="156">
        <v>400</v>
      </c>
      <c r="D75" s="156"/>
      <c r="E75" s="577">
        <v>61578006755</v>
      </c>
      <c r="F75" s="577">
        <v>68513629534</v>
      </c>
      <c r="G75" s="662"/>
    </row>
    <row r="76" spans="1:7" s="53" customFormat="1" ht="36.75" customHeight="1">
      <c r="A76" s="213" t="s">
        <v>280</v>
      </c>
      <c r="B76" s="214" t="s">
        <v>449</v>
      </c>
      <c r="C76" s="161" t="s">
        <v>450</v>
      </c>
      <c r="D76" s="164"/>
      <c r="E76" s="577">
        <v>56000000000</v>
      </c>
      <c r="F76" s="577">
        <v>56000000000</v>
      </c>
      <c r="G76" s="662"/>
    </row>
    <row r="77" spans="1:7" s="159" customFormat="1" ht="36.75" customHeight="1">
      <c r="A77" s="224" t="s">
        <v>451</v>
      </c>
      <c r="B77" s="225" t="s">
        <v>627</v>
      </c>
      <c r="C77" s="153">
        <v>412</v>
      </c>
      <c r="D77" s="205"/>
      <c r="E77" s="579">
        <v>56000000000</v>
      </c>
      <c r="F77" s="579">
        <v>56000000000</v>
      </c>
      <c r="G77" s="662"/>
    </row>
    <row r="78" spans="1:7" s="159" customFormat="1" ht="36.75" customHeight="1">
      <c r="A78" s="224" t="s">
        <v>452</v>
      </c>
      <c r="B78" s="225" t="s">
        <v>628</v>
      </c>
      <c r="C78" s="153">
        <v>413</v>
      </c>
      <c r="D78" s="205"/>
      <c r="E78" s="579"/>
      <c r="F78" s="579"/>
      <c r="G78" s="662"/>
    </row>
    <row r="79" spans="1:7" s="159" customFormat="1" ht="36.75" customHeight="1">
      <c r="A79" s="226" t="s">
        <v>281</v>
      </c>
      <c r="B79" s="214" t="s">
        <v>453</v>
      </c>
      <c r="C79" s="161" t="s">
        <v>454</v>
      </c>
      <c r="D79" s="200"/>
      <c r="E79" s="581">
        <v>808056200</v>
      </c>
      <c r="F79" s="577">
        <v>808056200</v>
      </c>
      <c r="G79" s="662"/>
    </row>
    <row r="80" spans="1:7" s="159" customFormat="1" ht="36.75" customHeight="1">
      <c r="A80" s="226" t="s">
        <v>282</v>
      </c>
      <c r="B80" s="227" t="s">
        <v>455</v>
      </c>
      <c r="C80" s="161" t="s">
        <v>456</v>
      </c>
      <c r="D80" s="200"/>
      <c r="E80" s="577">
        <v>4769950555</v>
      </c>
      <c r="F80" s="577">
        <v>11705573334</v>
      </c>
      <c r="G80" s="662"/>
    </row>
    <row r="81" spans="1:7" s="159" customFormat="1" ht="68.25" customHeight="1">
      <c r="A81" s="213" t="s">
        <v>457</v>
      </c>
      <c r="B81" s="214" t="s">
        <v>458</v>
      </c>
      <c r="C81" s="161" t="s">
        <v>459</v>
      </c>
      <c r="D81" s="200"/>
      <c r="E81" s="658">
        <v>10996.07</v>
      </c>
      <c r="F81" s="658">
        <v>12234.57</v>
      </c>
      <c r="G81" s="662"/>
    </row>
    <row r="82" spans="1:7" s="159" customFormat="1" ht="37.5" customHeight="1">
      <c r="A82" s="213" t="s">
        <v>460</v>
      </c>
      <c r="B82" s="214" t="s">
        <v>461</v>
      </c>
      <c r="C82" s="161" t="s">
        <v>462</v>
      </c>
      <c r="D82" s="200"/>
      <c r="E82" s="578"/>
      <c r="F82" s="578"/>
      <c r="G82" s="662"/>
    </row>
    <row r="83" spans="1:7" s="159" customFormat="1" ht="36.75" customHeight="1">
      <c r="A83" s="226" t="s">
        <v>280</v>
      </c>
      <c r="B83" s="214" t="s">
        <v>463</v>
      </c>
      <c r="C83" s="161" t="s">
        <v>464</v>
      </c>
      <c r="D83" s="200"/>
      <c r="E83" s="578"/>
      <c r="F83" s="578"/>
      <c r="G83" s="662"/>
    </row>
    <row r="84" spans="1:7" s="159" customFormat="1" ht="53.25" customHeight="1">
      <c r="A84" s="226" t="s">
        <v>281</v>
      </c>
      <c r="B84" s="214" t="s">
        <v>465</v>
      </c>
      <c r="C84" s="161" t="s">
        <v>466</v>
      </c>
      <c r="D84" s="200"/>
      <c r="E84" s="578"/>
      <c r="F84" s="578"/>
      <c r="G84" s="662"/>
    </row>
    <row r="85" spans="1:7" s="53" customFormat="1">
      <c r="A85" s="746"/>
      <c r="B85" s="166"/>
      <c r="C85" s="168"/>
      <c r="D85" s="168"/>
      <c r="E85" s="169"/>
      <c r="F85" s="169"/>
      <c r="G85" s="662"/>
    </row>
    <row r="86" spans="1:7" s="53" customFormat="1" ht="12.75" customHeight="1">
      <c r="A86" s="770" t="s">
        <v>467</v>
      </c>
      <c r="B86" s="770"/>
      <c r="C86" s="770"/>
      <c r="D86" s="770"/>
      <c r="E86" s="770"/>
      <c r="F86" s="770"/>
      <c r="G86" s="662"/>
    </row>
    <row r="87" spans="1:7" s="53" customFormat="1">
      <c r="A87" s="746"/>
      <c r="B87" s="444"/>
      <c r="C87" s="168"/>
      <c r="D87" s="168"/>
      <c r="E87" s="168"/>
      <c r="F87" s="146" t="s">
        <v>468</v>
      </c>
      <c r="G87" s="662"/>
    </row>
    <row r="88" spans="1:7" s="53" customFormat="1" ht="36.75" customHeight="1">
      <c r="A88" s="743" t="s">
        <v>379</v>
      </c>
      <c r="B88" s="744" t="s">
        <v>284</v>
      </c>
      <c r="C88" s="743" t="s">
        <v>380</v>
      </c>
      <c r="D88" s="743" t="s">
        <v>381</v>
      </c>
      <c r="E88" s="196" t="s">
        <v>287</v>
      </c>
      <c r="F88" s="196" t="s">
        <v>659</v>
      </c>
      <c r="G88" s="662"/>
    </row>
    <row r="89" spans="1:7" s="53" customFormat="1" ht="36.75" customHeight="1">
      <c r="A89" s="228" t="s">
        <v>280</v>
      </c>
      <c r="B89" s="197" t="s">
        <v>469</v>
      </c>
      <c r="C89" s="208" t="s">
        <v>470</v>
      </c>
      <c r="D89" s="743"/>
      <c r="E89" s="196"/>
      <c r="F89" s="478"/>
      <c r="G89" s="662"/>
    </row>
    <row r="90" spans="1:7" s="53" customFormat="1" ht="36.75" customHeight="1">
      <c r="A90" s="226" t="s">
        <v>281</v>
      </c>
      <c r="B90" s="214" t="s">
        <v>471</v>
      </c>
      <c r="C90" s="161" t="s">
        <v>472</v>
      </c>
      <c r="D90" s="164"/>
      <c r="E90" s="479"/>
      <c r="F90" s="479"/>
      <c r="G90" s="662"/>
    </row>
    <row r="91" spans="1:7" s="53" customFormat="1" ht="36.75" customHeight="1">
      <c r="A91" s="226" t="s">
        <v>282</v>
      </c>
      <c r="B91" s="214" t="s">
        <v>473</v>
      </c>
      <c r="C91" s="161" t="s">
        <v>474</v>
      </c>
      <c r="D91" s="164"/>
      <c r="E91" s="479"/>
      <c r="F91" s="479"/>
      <c r="G91" s="662"/>
    </row>
    <row r="92" spans="1:7" s="53" customFormat="1" ht="36" customHeight="1">
      <c r="A92" s="226" t="s">
        <v>419</v>
      </c>
      <c r="B92" s="214" t="s">
        <v>615</v>
      </c>
      <c r="C92" s="161" t="s">
        <v>475</v>
      </c>
      <c r="D92" s="164"/>
      <c r="E92" s="480">
        <v>5600000</v>
      </c>
      <c r="F92" s="480">
        <v>5600000</v>
      </c>
      <c r="G92" s="662"/>
    </row>
    <row r="93" spans="1:7" s="53" customFormat="1">
      <c r="A93" s="746"/>
      <c r="B93" s="166"/>
      <c r="C93" s="168"/>
      <c r="D93" s="168"/>
      <c r="E93" s="229"/>
      <c r="F93" s="229"/>
      <c r="G93" s="662"/>
    </row>
    <row r="94" spans="1:7" s="53" customFormat="1">
      <c r="A94" s="746"/>
      <c r="B94" s="166"/>
      <c r="C94" s="168"/>
      <c r="D94" s="168"/>
      <c r="E94" s="229"/>
      <c r="F94" s="229"/>
      <c r="G94" s="662"/>
    </row>
    <row r="95" spans="1:7" s="53" customFormat="1" ht="42" customHeight="1">
      <c r="A95" s="767" t="s">
        <v>977</v>
      </c>
      <c r="B95" s="767"/>
      <c r="C95" s="758" t="s">
        <v>991</v>
      </c>
      <c r="D95" s="766" t="s">
        <v>980</v>
      </c>
      <c r="E95" s="766"/>
      <c r="F95" s="758" t="s">
        <v>979</v>
      </c>
      <c r="G95" s="662"/>
    </row>
    <row r="96" spans="1:7" ht="15" customHeight="1">
      <c r="A96" s="595"/>
      <c r="B96" s="595"/>
      <c r="C96" s="758"/>
      <c r="D96" s="596"/>
      <c r="E96" s="596"/>
      <c r="F96" s="758"/>
    </row>
    <row r="97" spans="1:6" ht="21" customHeight="1">
      <c r="A97" s="254"/>
      <c r="B97" s="741"/>
      <c r="C97" s="256"/>
      <c r="D97" s="230"/>
      <c r="E97" s="229"/>
      <c r="F97" s="113"/>
    </row>
    <row r="98" spans="1:6" ht="21" customHeight="1">
      <c r="A98" s="254"/>
      <c r="B98" s="747"/>
      <c r="C98" s="256"/>
      <c r="D98" s="749"/>
      <c r="E98" s="749"/>
      <c r="F98" s="191"/>
    </row>
    <row r="99" spans="1:6" ht="21" customHeight="1">
      <c r="A99" s="254"/>
      <c r="B99" s="747"/>
      <c r="C99" s="256"/>
      <c r="D99" s="749"/>
      <c r="E99" s="749"/>
      <c r="F99" s="191"/>
    </row>
    <row r="100" spans="1:6" ht="21" customHeight="1">
      <c r="A100" s="254"/>
      <c r="B100" s="747"/>
      <c r="C100" s="256"/>
      <c r="D100" s="749"/>
      <c r="E100" s="749"/>
      <c r="F100" s="191"/>
    </row>
    <row r="101" spans="1:6" ht="12.75" customHeight="1">
      <c r="A101" s="747"/>
      <c r="B101" s="747"/>
      <c r="C101" s="231"/>
      <c r="D101" s="749"/>
      <c r="E101" s="749"/>
      <c r="F101" s="191"/>
    </row>
    <row r="102" spans="1:6" ht="16.5" customHeight="1">
      <c r="A102" s="192"/>
      <c r="B102" s="192"/>
      <c r="C102" s="232"/>
      <c r="D102" s="233"/>
      <c r="E102" s="233"/>
      <c r="F102" s="191"/>
    </row>
    <row r="103" spans="1:6">
      <c r="A103" s="183"/>
      <c r="B103" s="184"/>
      <c r="C103" s="232"/>
      <c r="D103" s="233"/>
      <c r="E103" s="233"/>
      <c r="F103" s="233"/>
    </row>
    <row r="104" spans="1:6">
      <c r="A104" s="171"/>
      <c r="B104" s="171"/>
      <c r="C104" s="234"/>
      <c r="D104" s="183"/>
      <c r="E104" s="171"/>
      <c r="F104" s="171"/>
    </row>
    <row r="105" spans="1:6">
      <c r="A105" s="181"/>
      <c r="B105" s="181"/>
      <c r="C105" s="167"/>
      <c r="D105" s="189"/>
      <c r="E105" s="117"/>
      <c r="F105" s="117"/>
    </row>
    <row r="106" spans="1:6">
      <c r="A106" s="175"/>
      <c r="B106" s="175"/>
      <c r="C106" s="193"/>
      <c r="D106" s="749"/>
      <c r="E106" s="140"/>
      <c r="F106" s="140"/>
    </row>
    <row r="107" spans="1:6">
      <c r="A107" s="741"/>
      <c r="B107" s="183"/>
      <c r="C107" s="764"/>
      <c r="D107" s="764"/>
      <c r="E107" s="764"/>
      <c r="F107" s="764"/>
    </row>
  </sheetData>
  <mergeCells count="14">
    <mergeCell ref="A95:B95"/>
    <mergeCell ref="A1:F1"/>
    <mergeCell ref="A2:F2"/>
    <mergeCell ref="A3:F3"/>
    <mergeCell ref="A4:F4"/>
    <mergeCell ref="A86:F86"/>
    <mergeCell ref="C107:F107"/>
    <mergeCell ref="C6:F6"/>
    <mergeCell ref="C7:F7"/>
    <mergeCell ref="C8:F8"/>
    <mergeCell ref="C10:F10"/>
    <mergeCell ref="C95:C96"/>
    <mergeCell ref="D95:E95"/>
    <mergeCell ref="F95:F96"/>
  </mergeCells>
  <printOptions horizontalCentered="1"/>
  <pageMargins left="0.19685039370078741" right="0.11811023622047245" top="0.39370078740157483" bottom="0.51181102362204722" header="0.23622047244094491" footer="0.31496062992125984"/>
  <pageSetup scale="63" fitToWidth="0" fitToHeight="3" orientation="portrait" r:id="rId1"/>
  <rowBreaks count="5" manualBreakCount="5">
    <brk id="16" max="16383" man="1"/>
    <brk id="25" max="5" man="1"/>
    <brk id="48" max="5" man="1"/>
    <brk id="66" max="5" man="1"/>
    <brk id="8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89" hidden="1" customWidth="1"/>
    <col min="3" max="3" width="9.140625" style="389"/>
    <col min="4" max="4" width="3.42578125" style="389" customWidth="1"/>
    <col min="5" max="5" width="46.140625" style="389" customWidth="1"/>
    <col min="6" max="6" width="52.28515625" style="389" customWidth="1"/>
    <col min="7" max="8" width="32.5703125" style="389" customWidth="1"/>
    <col min="9" max="9" width="12.7109375" style="389" bestFit="1" customWidth="1"/>
    <col min="10" max="10" width="9.140625" style="389"/>
    <col min="11" max="11" width="19" style="389" bestFit="1" customWidth="1"/>
    <col min="12" max="12" width="18.5703125" style="389" bestFit="1" customWidth="1"/>
    <col min="13" max="16384" width="9.140625" style="389"/>
  </cols>
  <sheetData>
    <row r="1" spans="3:12" ht="30.75" customHeight="1">
      <c r="C1" s="801" t="s">
        <v>939</v>
      </c>
      <c r="D1" s="801"/>
      <c r="E1" s="801"/>
      <c r="F1" s="801"/>
      <c r="G1" s="801"/>
      <c r="H1" s="801"/>
      <c r="I1" s="388"/>
      <c r="J1" s="388"/>
      <c r="K1" s="388"/>
    </row>
    <row r="2" spans="3:12" ht="40.5" customHeight="1">
      <c r="C2" s="802" t="s">
        <v>476</v>
      </c>
      <c r="D2" s="802"/>
      <c r="E2" s="802"/>
      <c r="F2" s="802"/>
      <c r="G2" s="802"/>
      <c r="H2" s="802"/>
      <c r="I2" s="388"/>
      <c r="J2" s="388"/>
      <c r="K2" s="388"/>
    </row>
    <row r="3" spans="3:12">
      <c r="H3" s="390"/>
    </row>
    <row r="4" spans="3:12" ht="29.25" customHeight="1">
      <c r="C4" s="803" t="s">
        <v>477</v>
      </c>
      <c r="D4" s="803"/>
      <c r="E4" s="803"/>
      <c r="F4" s="803"/>
      <c r="G4" s="803"/>
      <c r="H4" s="803"/>
      <c r="I4" s="391"/>
      <c r="J4" s="391"/>
      <c r="K4" s="391"/>
    </row>
    <row r="5" spans="3:12" s="393" customFormat="1" ht="18" customHeight="1">
      <c r="C5" s="804" t="str">
        <f>'NGAY THANG'!C21</f>
        <v>Tại ngày 31 tháng 03 năm 2026/ As at 31 March 2026</v>
      </c>
      <c r="D5" s="804"/>
      <c r="E5" s="804"/>
      <c r="F5" s="804"/>
      <c r="G5" s="804"/>
      <c r="H5" s="804"/>
      <c r="I5" s="392"/>
      <c r="J5" s="392"/>
      <c r="K5" s="392"/>
    </row>
    <row r="6" spans="3:12">
      <c r="C6" s="394"/>
      <c r="D6" s="394"/>
      <c r="E6" s="395"/>
      <c r="F6" s="395"/>
      <c r="G6" s="396"/>
      <c r="H6" s="396"/>
      <c r="I6" s="395"/>
      <c r="J6" s="395"/>
      <c r="K6" s="395"/>
    </row>
    <row r="7" spans="3:12" s="399" customFormat="1" ht="32.25" customHeight="1">
      <c r="C7" s="99" t="s">
        <v>280</v>
      </c>
      <c r="D7" s="397"/>
      <c r="E7" s="398" t="s">
        <v>940</v>
      </c>
      <c r="F7" s="805" t="s">
        <v>941</v>
      </c>
      <c r="G7" s="805"/>
      <c r="H7" s="805"/>
      <c r="I7" s="73"/>
      <c r="J7" s="73"/>
      <c r="K7" s="73"/>
    </row>
    <row r="8" spans="3:12" s="399" customFormat="1" ht="32.25" customHeight="1">
      <c r="C8" s="99" t="s">
        <v>281</v>
      </c>
      <c r="D8" s="397"/>
      <c r="E8" s="398" t="s">
        <v>942</v>
      </c>
      <c r="F8" s="800" t="s">
        <v>943</v>
      </c>
      <c r="G8" s="800"/>
      <c r="H8" s="800"/>
      <c r="I8" s="73"/>
      <c r="J8" s="73"/>
      <c r="K8" s="73"/>
    </row>
    <row r="9" spans="3:12" s="399" customFormat="1" ht="32.25" customHeight="1">
      <c r="C9" s="99" t="s">
        <v>282</v>
      </c>
      <c r="D9" s="397"/>
      <c r="E9" s="398" t="s">
        <v>944</v>
      </c>
      <c r="F9" s="793" t="s">
        <v>945</v>
      </c>
      <c r="G9" s="793"/>
      <c r="H9" s="793"/>
      <c r="I9" s="73"/>
      <c r="J9" s="73"/>
      <c r="K9" s="73"/>
    </row>
    <row r="10" spans="3:12" s="399" customFormat="1" ht="32.25" customHeight="1">
      <c r="C10" s="100">
        <v>4</v>
      </c>
      <c r="D10" s="397"/>
      <c r="E10" s="400" t="s">
        <v>946</v>
      </c>
      <c r="F10" s="401" t="str">
        <f>'NGAY THANG'!C20</f>
        <v>Ngày 06 tháng 04 năm 2026
06 April 2026</v>
      </c>
      <c r="G10" s="401"/>
      <c r="H10" s="401"/>
      <c r="I10" s="73"/>
      <c r="J10" s="73"/>
      <c r="K10" s="73"/>
    </row>
    <row r="11" spans="3:12">
      <c r="C11" s="397"/>
      <c r="D11" s="397"/>
      <c r="E11" s="74"/>
      <c r="F11" s="74"/>
      <c r="G11" s="74"/>
      <c r="H11" s="402" t="s">
        <v>503</v>
      </c>
      <c r="I11" s="74"/>
      <c r="J11" s="74"/>
      <c r="K11" s="74"/>
    </row>
    <row r="12" spans="3:12" ht="33.75" customHeight="1">
      <c r="C12" s="403" t="s">
        <v>478</v>
      </c>
      <c r="D12" s="794" t="s">
        <v>479</v>
      </c>
      <c r="E12" s="795"/>
      <c r="F12" s="796"/>
      <c r="G12" s="404" t="s">
        <v>480</v>
      </c>
      <c r="H12" s="404" t="s">
        <v>481</v>
      </c>
      <c r="I12" s="405"/>
      <c r="J12" s="405"/>
      <c r="K12" s="405"/>
    </row>
    <row r="13" spans="3:12" ht="33" customHeight="1">
      <c r="C13" s="420" t="s">
        <v>59</v>
      </c>
      <c r="D13" s="797" t="s">
        <v>947</v>
      </c>
      <c r="E13" s="798"/>
      <c r="F13" s="798"/>
      <c r="G13" s="798"/>
      <c r="H13" s="799"/>
      <c r="I13" s="74"/>
      <c r="J13" s="74"/>
      <c r="K13" s="74"/>
    </row>
    <row r="14" spans="3:12" ht="33" customHeight="1">
      <c r="C14" s="419">
        <v>1</v>
      </c>
      <c r="D14" s="774" t="s">
        <v>948</v>
      </c>
      <c r="E14" s="775"/>
      <c r="F14" s="781"/>
      <c r="G14" s="406"/>
      <c r="H14" s="406"/>
      <c r="I14" s="74"/>
      <c r="J14" s="74"/>
      <c r="K14" s="74"/>
    </row>
    <row r="15" spans="3:12" ht="20.25" customHeight="1">
      <c r="C15" s="419">
        <v>1.1000000000000001</v>
      </c>
      <c r="D15" s="407"/>
      <c r="E15" s="776" t="s">
        <v>483</v>
      </c>
      <c r="F15" s="777"/>
      <c r="G15" s="75">
        <f>H19</f>
        <v>255443666060</v>
      </c>
      <c r="H15" s="75">
        <v>275746452655</v>
      </c>
      <c r="I15" s="74"/>
      <c r="J15" s="74"/>
      <c r="K15" s="76"/>
      <c r="L15" s="408"/>
    </row>
    <row r="16" spans="3:12" ht="20.25" customHeight="1">
      <c r="C16" s="419">
        <v>1.2</v>
      </c>
      <c r="D16" s="407"/>
      <c r="E16" s="776" t="s">
        <v>484</v>
      </c>
      <c r="F16" s="777"/>
      <c r="G16" s="75">
        <f>H20</f>
        <v>1627029720</v>
      </c>
      <c r="H16" s="75">
        <v>1756346832</v>
      </c>
      <c r="I16" s="418"/>
      <c r="J16" s="74"/>
      <c r="K16" s="76"/>
      <c r="L16" s="408"/>
    </row>
    <row r="17" spans="3:12" ht="20.25" customHeight="1">
      <c r="C17" s="419">
        <v>1.3</v>
      </c>
      <c r="D17" s="407"/>
      <c r="E17" s="776" t="s">
        <v>485</v>
      </c>
      <c r="F17" s="777"/>
      <c r="G17" s="77">
        <f>H21</f>
        <v>16270.29</v>
      </c>
      <c r="H17" s="77">
        <v>17563.46</v>
      </c>
      <c r="I17" s="74"/>
      <c r="J17" s="74"/>
      <c r="K17" s="76"/>
      <c r="L17" s="408"/>
    </row>
    <row r="18" spans="3:12" ht="33" customHeight="1">
      <c r="C18" s="419">
        <v>2</v>
      </c>
      <c r="D18" s="774" t="s">
        <v>949</v>
      </c>
      <c r="E18" s="775"/>
      <c r="F18" s="781"/>
      <c r="G18" s="409"/>
      <c r="H18" s="409"/>
      <c r="K18" s="76"/>
      <c r="L18" s="408"/>
    </row>
    <row r="19" spans="3:12" ht="20.25" customHeight="1">
      <c r="C19" s="419">
        <v>2.1</v>
      </c>
      <c r="D19" s="407"/>
      <c r="E19" s="776" t="s">
        <v>483</v>
      </c>
      <c r="F19" s="777"/>
      <c r="G19" s="118">
        <f>BCTaiSan_06134!D65</f>
        <v>61578006755</v>
      </c>
      <c r="H19" s="118">
        <v>255443666060</v>
      </c>
      <c r="I19" s="74"/>
      <c r="J19" s="74"/>
      <c r="K19" s="76"/>
      <c r="L19" s="408"/>
    </row>
    <row r="20" spans="3:12" ht="20.25" customHeight="1">
      <c r="C20" s="419">
        <v>2.2000000000000002</v>
      </c>
      <c r="D20" s="407"/>
      <c r="E20" s="776" t="s">
        <v>484</v>
      </c>
      <c r="F20" s="777"/>
      <c r="G20" s="75">
        <f>ROUNDDOWN(G19/BCTinhHinhTaiChinh_06105!E92*100000,0)</f>
        <v>1099607263</v>
      </c>
      <c r="H20" s="75">
        <v>1627029720</v>
      </c>
      <c r="I20" s="74"/>
      <c r="J20" s="74"/>
      <c r="K20" s="76"/>
      <c r="L20" s="408"/>
    </row>
    <row r="21" spans="3:12" ht="20.25" customHeight="1">
      <c r="C21" s="419">
        <v>2.2999999999999998</v>
      </c>
      <c r="D21" s="407"/>
      <c r="E21" s="776" t="s">
        <v>485</v>
      </c>
      <c r="F21" s="777"/>
      <c r="G21" s="119">
        <f>ROUNDDOWN(G19/BCTinhHinhTaiChinh_06105!E92,2)</f>
        <v>10996.07</v>
      </c>
      <c r="H21" s="119">
        <v>16270.29</v>
      </c>
      <c r="I21" s="74"/>
      <c r="J21" s="74"/>
      <c r="K21" s="76"/>
      <c r="L21" s="408"/>
    </row>
    <row r="22" spans="3:12" ht="32.25" customHeight="1">
      <c r="C22" s="419">
        <v>3</v>
      </c>
      <c r="D22" s="774" t="s">
        <v>957</v>
      </c>
      <c r="E22" s="775"/>
      <c r="F22" s="781"/>
      <c r="G22" s="422">
        <f>G19-G15</f>
        <v>-193865659305</v>
      </c>
      <c r="H22" s="346">
        <v>-20302786595</v>
      </c>
      <c r="K22" s="76"/>
      <c r="L22" s="408"/>
    </row>
    <row r="23" spans="3:12" ht="45" customHeight="1">
      <c r="C23" s="419">
        <v>3.1</v>
      </c>
      <c r="D23" s="410"/>
      <c r="E23" s="782" t="s">
        <v>956</v>
      </c>
      <c r="F23" s="783"/>
      <c r="G23" s="423">
        <f>B03_181!D16</f>
        <v>-6935622779</v>
      </c>
      <c r="H23" s="346">
        <v>-20302786595</v>
      </c>
      <c r="K23" s="76"/>
      <c r="L23" s="408"/>
    </row>
    <row r="24" spans="3:12" ht="35.25" customHeight="1">
      <c r="C24" s="419">
        <v>3.2</v>
      </c>
      <c r="D24" s="407"/>
      <c r="E24" s="788" t="s">
        <v>765</v>
      </c>
      <c r="F24" s="789"/>
      <c r="G24" s="423">
        <f>G22-G23</f>
        <v>-186930036526</v>
      </c>
      <c r="H24" s="120">
        <v>0</v>
      </c>
      <c r="K24" s="76"/>
      <c r="L24" s="408"/>
    </row>
    <row r="25" spans="3:12" ht="35.25" customHeight="1">
      <c r="C25" s="419">
        <v>3.3</v>
      </c>
      <c r="D25" s="407"/>
      <c r="E25" s="788" t="s">
        <v>486</v>
      </c>
      <c r="F25" s="789"/>
      <c r="G25" s="423">
        <v>0</v>
      </c>
      <c r="H25" s="120">
        <v>0</v>
      </c>
      <c r="K25" s="76"/>
      <c r="L25" s="408"/>
    </row>
    <row r="26" spans="3:12" ht="32.25" customHeight="1">
      <c r="C26" s="419">
        <v>4</v>
      </c>
      <c r="D26" s="774" t="s">
        <v>958</v>
      </c>
      <c r="E26" s="775"/>
      <c r="F26" s="775"/>
      <c r="G26" s="120">
        <f>G21-G17</f>
        <v>-5274.2200000000012</v>
      </c>
      <c r="H26" s="120">
        <v>-1293.1699999999983</v>
      </c>
      <c r="K26" s="76"/>
      <c r="L26" s="408"/>
    </row>
    <row r="27" spans="3:12" ht="32.25" customHeight="1">
      <c r="C27" s="419">
        <v>5</v>
      </c>
      <c r="D27" s="784" t="s">
        <v>959</v>
      </c>
      <c r="E27" s="785"/>
      <c r="F27" s="785"/>
      <c r="G27" s="411"/>
      <c r="H27" s="411"/>
      <c r="K27" s="76"/>
      <c r="L27" s="408"/>
    </row>
    <row r="28" spans="3:12" ht="18.75" customHeight="1">
      <c r="C28" s="419">
        <v>5.0999999999999996</v>
      </c>
      <c r="D28" s="407"/>
      <c r="E28" s="786" t="s">
        <v>487</v>
      </c>
      <c r="F28" s="787"/>
      <c r="G28" s="442">
        <v>347973766203</v>
      </c>
      <c r="H28" s="75">
        <v>347973766203</v>
      </c>
      <c r="K28" s="76"/>
      <c r="L28" s="408"/>
    </row>
    <row r="29" spans="3:12" ht="18.75" customHeight="1">
      <c r="C29" s="419">
        <v>5.2</v>
      </c>
      <c r="D29" s="407"/>
      <c r="E29" s="786" t="s">
        <v>488</v>
      </c>
      <c r="F29" s="787"/>
      <c r="G29" s="442">
        <v>137053702659</v>
      </c>
      <c r="H29" s="75">
        <v>254350640555</v>
      </c>
      <c r="K29" s="76"/>
      <c r="L29" s="408"/>
    </row>
    <row r="30" spans="3:12" ht="27" customHeight="1">
      <c r="C30" s="419">
        <v>6</v>
      </c>
      <c r="D30" s="790" t="s">
        <v>960</v>
      </c>
      <c r="E30" s="791"/>
      <c r="F30" s="792"/>
      <c r="G30" s="421"/>
      <c r="H30" s="421"/>
      <c r="K30" s="76"/>
      <c r="L30" s="408"/>
    </row>
    <row r="31" spans="3:12" ht="18.75" customHeight="1">
      <c r="C31" s="419">
        <v>6.1</v>
      </c>
      <c r="D31" s="407"/>
      <c r="E31" s="786" t="s">
        <v>961</v>
      </c>
      <c r="F31" s="787"/>
      <c r="G31" s="75"/>
      <c r="H31" s="75"/>
      <c r="K31" s="76"/>
      <c r="L31" s="408"/>
    </row>
    <row r="32" spans="3:12" ht="18.75" customHeight="1">
      <c r="C32" s="419">
        <v>6.2</v>
      </c>
      <c r="D32" s="407"/>
      <c r="E32" s="786" t="s">
        <v>962</v>
      </c>
      <c r="F32" s="787"/>
      <c r="G32" s="75"/>
      <c r="H32" s="75"/>
      <c r="K32" s="76"/>
      <c r="L32" s="408"/>
    </row>
    <row r="33" spans="3:12" ht="18.75" customHeight="1">
      <c r="C33" s="419">
        <v>6.3</v>
      </c>
      <c r="D33" s="407"/>
      <c r="E33" s="786" t="s">
        <v>963</v>
      </c>
      <c r="F33" s="787"/>
      <c r="G33" s="75"/>
      <c r="H33" s="75"/>
      <c r="K33" s="76"/>
      <c r="L33" s="408"/>
    </row>
    <row r="34" spans="3:12" ht="50.25" customHeight="1">
      <c r="C34" s="420" t="s">
        <v>87</v>
      </c>
      <c r="D34" s="779" t="s">
        <v>964</v>
      </c>
      <c r="E34" s="780"/>
      <c r="F34" s="780"/>
      <c r="G34" s="412"/>
      <c r="H34" s="412"/>
      <c r="K34" s="76"/>
      <c r="L34" s="408"/>
    </row>
    <row r="35" spans="3:12" ht="31.5" customHeight="1">
      <c r="C35" s="419">
        <v>1</v>
      </c>
      <c r="D35" s="774" t="s">
        <v>950</v>
      </c>
      <c r="E35" s="775"/>
      <c r="F35" s="781"/>
      <c r="G35" s="78">
        <f>H36</f>
        <v>19000</v>
      </c>
      <c r="H35" s="78">
        <v>17500</v>
      </c>
      <c r="K35" s="76"/>
      <c r="L35" s="408"/>
    </row>
    <row r="36" spans="3:12" ht="31.5" customHeight="1">
      <c r="C36" s="419">
        <v>2</v>
      </c>
      <c r="D36" s="774" t="s">
        <v>951</v>
      </c>
      <c r="E36" s="775"/>
      <c r="F36" s="781"/>
      <c r="G36" s="78">
        <v>14050</v>
      </c>
      <c r="H36" s="78">
        <v>19000</v>
      </c>
      <c r="K36" s="76"/>
      <c r="L36" s="408"/>
    </row>
    <row r="37" spans="3:12" ht="30.75" customHeight="1">
      <c r="C37" s="419">
        <v>3</v>
      </c>
      <c r="D37" s="774" t="s">
        <v>952</v>
      </c>
      <c r="E37" s="775"/>
      <c r="F37" s="781"/>
      <c r="G37" s="78">
        <f>G36-G35</f>
        <v>-4950</v>
      </c>
      <c r="H37" s="78">
        <v>1500</v>
      </c>
      <c r="K37" s="76"/>
      <c r="L37" s="408"/>
    </row>
    <row r="38" spans="3:12" ht="43.5" customHeight="1">
      <c r="C38" s="771">
        <v>4</v>
      </c>
      <c r="D38" s="774" t="s">
        <v>953</v>
      </c>
      <c r="E38" s="775"/>
      <c r="F38" s="775"/>
      <c r="G38" s="413"/>
      <c r="H38" s="413"/>
      <c r="K38" s="76"/>
      <c r="L38" s="408"/>
    </row>
    <row r="39" spans="3:12" ht="27.75" customHeight="1">
      <c r="C39" s="772"/>
      <c r="D39" s="407"/>
      <c r="E39" s="776" t="s">
        <v>490</v>
      </c>
      <c r="F39" s="777"/>
      <c r="G39" s="79">
        <f>G36-G21</f>
        <v>3053.9300000000003</v>
      </c>
      <c r="H39" s="79">
        <v>2729.7099999999991</v>
      </c>
      <c r="K39" s="76"/>
      <c r="L39" s="408"/>
    </row>
    <row r="40" spans="3:12" ht="32.25" customHeight="1">
      <c r="C40" s="773"/>
      <c r="D40" s="407"/>
      <c r="E40" s="776" t="s">
        <v>491</v>
      </c>
      <c r="F40" s="777"/>
      <c r="G40" s="80">
        <f>G39/G21</f>
        <v>0.27772922507768688</v>
      </c>
      <c r="H40" s="80">
        <v>0.16777267030888809</v>
      </c>
      <c r="I40" s="74"/>
      <c r="J40" s="74"/>
      <c r="K40" s="76"/>
      <c r="L40" s="408"/>
    </row>
    <row r="41" spans="3:12" ht="31.5" customHeight="1">
      <c r="C41" s="771">
        <v>5</v>
      </c>
      <c r="D41" s="774" t="s">
        <v>954</v>
      </c>
      <c r="E41" s="775"/>
      <c r="F41" s="775"/>
      <c r="G41" s="413"/>
      <c r="H41" s="413"/>
      <c r="I41" s="74"/>
      <c r="J41" s="74"/>
      <c r="K41" s="76"/>
      <c r="L41" s="408"/>
    </row>
    <row r="42" spans="3:12" ht="18.75" customHeight="1">
      <c r="C42" s="772"/>
      <c r="D42" s="407"/>
      <c r="E42" s="776" t="s">
        <v>487</v>
      </c>
      <c r="F42" s="777"/>
      <c r="G42" s="387">
        <v>23690</v>
      </c>
      <c r="H42" s="387">
        <v>23690</v>
      </c>
      <c r="I42" s="74"/>
      <c r="J42" s="74"/>
      <c r="K42" s="76"/>
      <c r="L42" s="408"/>
    </row>
    <row r="43" spans="3:12" ht="18.75" customHeight="1">
      <c r="C43" s="773"/>
      <c r="D43" s="407"/>
      <c r="E43" s="776" t="s">
        <v>488</v>
      </c>
      <c r="F43" s="777"/>
      <c r="G43" s="387">
        <v>11010</v>
      </c>
      <c r="H43" s="387">
        <v>16470</v>
      </c>
      <c r="I43" s="74"/>
      <c r="J43" s="74"/>
      <c r="K43" s="76"/>
      <c r="L43" s="408"/>
    </row>
    <row r="44" spans="3:12">
      <c r="C44" s="74"/>
      <c r="D44" s="74"/>
      <c r="E44" s="414"/>
      <c r="F44" s="414"/>
      <c r="G44" s="74"/>
      <c r="H44" s="74"/>
      <c r="I44" s="74"/>
      <c r="J44" s="74"/>
      <c r="K44" s="74"/>
    </row>
    <row r="45" spans="3:12" ht="0.75" customHeight="1">
      <c r="C45" s="81"/>
      <c r="D45" s="74"/>
      <c r="E45" s="414"/>
      <c r="F45" s="414"/>
      <c r="G45" s="74"/>
      <c r="H45" s="74"/>
      <c r="I45" s="74"/>
      <c r="J45" s="74"/>
      <c r="K45" s="74"/>
    </row>
    <row r="46" spans="3:12" s="399" customFormat="1" hidden="1">
      <c r="C46" s="415"/>
      <c r="D46" s="778"/>
      <c r="E46" s="778"/>
      <c r="F46" s="778"/>
      <c r="G46" s="778"/>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666</v>
      </c>
      <c r="D58" s="97"/>
      <c r="E58" s="97"/>
      <c r="F58" s="94"/>
      <c r="G58" s="115" t="s">
        <v>377</v>
      </c>
      <c r="H58" s="97"/>
      <c r="I58" s="86"/>
      <c r="J58" s="93"/>
      <c r="K58" s="93"/>
    </row>
    <row r="59" spans="3:11" ht="15.75" customHeight="1">
      <c r="C59" s="116" t="s">
        <v>955</v>
      </c>
      <c r="D59" s="92"/>
      <c r="E59" s="92"/>
      <c r="F59" s="94"/>
      <c r="G59" s="117"/>
      <c r="H59" s="98"/>
      <c r="I59" s="86"/>
      <c r="J59" s="93"/>
      <c r="K59" s="93"/>
    </row>
    <row r="60" spans="3:11">
      <c r="C60" s="416" t="s">
        <v>663</v>
      </c>
      <c r="D60" s="417"/>
      <c r="E60" s="417"/>
      <c r="F60" s="390"/>
      <c r="G60" s="416"/>
      <c r="H60" s="417"/>
    </row>
  </sheetData>
  <mergeCells count="42">
    <mergeCell ref="F8:H8"/>
    <mergeCell ref="C1:H1"/>
    <mergeCell ref="C2:H2"/>
    <mergeCell ref="C4:H4"/>
    <mergeCell ref="C5:H5"/>
    <mergeCell ref="F7:H7"/>
    <mergeCell ref="E21:F21"/>
    <mergeCell ref="F9:H9"/>
    <mergeCell ref="D12:F12"/>
    <mergeCell ref="D13:H13"/>
    <mergeCell ref="D14:F14"/>
    <mergeCell ref="E15:F15"/>
    <mergeCell ref="E16:F16"/>
    <mergeCell ref="E17:F17"/>
    <mergeCell ref="D18:F18"/>
    <mergeCell ref="E19:F19"/>
    <mergeCell ref="E20:F20"/>
    <mergeCell ref="D22:F22"/>
    <mergeCell ref="E23:F23"/>
    <mergeCell ref="D27:F27"/>
    <mergeCell ref="E32:F32"/>
    <mergeCell ref="E33:F33"/>
    <mergeCell ref="E24:F24"/>
    <mergeCell ref="E25:F25"/>
    <mergeCell ref="D26:F26"/>
    <mergeCell ref="E28:F28"/>
    <mergeCell ref="E29:F29"/>
    <mergeCell ref="E31:F31"/>
    <mergeCell ref="D30:F30"/>
    <mergeCell ref="D34:F34"/>
    <mergeCell ref="D35:F35"/>
    <mergeCell ref="D36:F36"/>
    <mergeCell ref="D37:F37"/>
    <mergeCell ref="C38:C40"/>
    <mergeCell ref="D38:F38"/>
    <mergeCell ref="E39:F39"/>
    <mergeCell ref="E40:F40"/>
    <mergeCell ref="C41:C43"/>
    <mergeCell ref="D41:F41"/>
    <mergeCell ref="E42:F42"/>
    <mergeCell ref="E43:F43"/>
    <mergeCell ref="D46:G46"/>
  </mergeCells>
  <pageMargins left="0.35" right="0.24" top="0.35" bottom="0.15" header="0.3" footer="0.3"/>
  <pageSetup scale="55"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showGridLines="0" view="pageBreakPreview" zoomScaleSheetLayoutView="100" workbookViewId="0">
      <selection activeCell="D17" sqref="D17"/>
    </sheetView>
  </sheetViews>
  <sheetFormatPr defaultColWidth="9.140625" defaultRowHeight="15"/>
  <cols>
    <col min="1" max="1" width="7.7109375" style="236" customWidth="1"/>
    <col min="2" max="2" width="9.140625" style="236" customWidth="1"/>
    <col min="3" max="3" width="41" style="236" customWidth="1"/>
    <col min="4" max="4" width="33" style="236" customWidth="1"/>
    <col min="5" max="5" width="36.28515625" style="236" customWidth="1"/>
    <col min="6" max="6" width="9.140625" style="236"/>
    <col min="7" max="7" width="21.7109375" style="236" customWidth="1"/>
    <col min="8" max="8" width="15" style="236" bestFit="1" customWidth="1"/>
    <col min="9" max="9" width="11" style="236" bestFit="1" customWidth="1"/>
    <col min="10" max="10" width="9.140625" style="236"/>
    <col min="11" max="11" width="14.28515625" style="236" bestFit="1" customWidth="1"/>
    <col min="12" max="12" width="14.42578125" style="236" bestFit="1" customWidth="1"/>
    <col min="13" max="16384" width="9.140625" style="236"/>
  </cols>
  <sheetData>
    <row r="1" spans="1:12" s="600" customFormat="1" ht="47.25" customHeight="1">
      <c r="A1" s="759" t="s">
        <v>634</v>
      </c>
      <c r="B1" s="759"/>
      <c r="C1" s="759"/>
      <c r="D1" s="759"/>
      <c r="E1" s="759"/>
    </row>
    <row r="2" spans="1:12" s="600" customFormat="1" ht="25.5" customHeight="1">
      <c r="A2" s="760" t="s">
        <v>635</v>
      </c>
      <c r="B2" s="760"/>
      <c r="C2" s="760"/>
      <c r="D2" s="760"/>
      <c r="E2" s="760"/>
    </row>
    <row r="3" spans="1:12" ht="34.9" customHeight="1">
      <c r="A3" s="761" t="s">
        <v>636</v>
      </c>
      <c r="B3" s="761"/>
      <c r="C3" s="761"/>
      <c r="D3" s="761"/>
      <c r="E3" s="761"/>
    </row>
    <row r="4" spans="1:12" ht="20.45" customHeight="1">
      <c r="A4" s="807" t="s">
        <v>1080</v>
      </c>
      <c r="B4" s="807"/>
      <c r="C4" s="807"/>
      <c r="D4" s="807"/>
      <c r="E4" s="807"/>
    </row>
    <row r="5" spans="1:12" ht="10.9" customHeight="1">
      <c r="A5" s="591"/>
      <c r="B5" s="591"/>
      <c r="C5" s="591"/>
      <c r="D5" s="591"/>
      <c r="E5" s="591"/>
    </row>
    <row r="6" spans="1:12" ht="33" customHeight="1">
      <c r="A6" s="634"/>
      <c r="B6" s="143" t="s">
        <v>280</v>
      </c>
      <c r="C6" s="194" t="s">
        <v>540</v>
      </c>
      <c r="D6" s="765" t="s">
        <v>1072</v>
      </c>
      <c r="E6" s="765"/>
      <c r="F6" s="765"/>
      <c r="G6" s="765"/>
    </row>
    <row r="7" spans="1:12" ht="27.75" customHeight="1">
      <c r="A7" s="597"/>
      <c r="B7" s="143" t="s">
        <v>281</v>
      </c>
      <c r="C7" s="194" t="s">
        <v>542</v>
      </c>
      <c r="D7" s="765" t="s">
        <v>669</v>
      </c>
      <c r="E7" s="765"/>
      <c r="F7" s="765"/>
      <c r="G7" s="765"/>
    </row>
    <row r="8" spans="1:12" ht="25.5">
      <c r="A8" s="634"/>
      <c r="B8" s="143" t="s">
        <v>282</v>
      </c>
      <c r="C8" s="194" t="s">
        <v>543</v>
      </c>
      <c r="D8" s="765" t="s">
        <v>1071</v>
      </c>
      <c r="E8" s="765"/>
      <c r="F8" s="765"/>
      <c r="G8" s="765"/>
    </row>
    <row r="9" spans="1:12" ht="25.5">
      <c r="A9" s="598"/>
      <c r="B9" s="145" t="s">
        <v>419</v>
      </c>
      <c r="C9" s="622" t="s">
        <v>997</v>
      </c>
      <c r="D9" s="623" t="s">
        <v>1073</v>
      </c>
      <c r="E9" s="53"/>
      <c r="F9" s="592"/>
      <c r="G9" s="592"/>
    </row>
    <row r="10" spans="1:12" ht="25.5">
      <c r="A10" s="634"/>
      <c r="B10" s="145" t="s">
        <v>422</v>
      </c>
      <c r="C10" s="194" t="s">
        <v>544</v>
      </c>
      <c r="D10" s="755" t="s">
        <v>1083</v>
      </c>
      <c r="E10" s="755"/>
      <c r="F10" s="755"/>
      <c r="G10" s="755"/>
    </row>
    <row r="11" spans="1:12" ht="16.149999999999999" customHeight="1">
      <c r="A11" s="599"/>
      <c r="B11" s="599"/>
      <c r="C11" s="599"/>
      <c r="D11" s="599"/>
      <c r="E11" s="600" t="s">
        <v>503</v>
      </c>
    </row>
    <row r="12" spans="1:12" ht="6.6" customHeight="1"/>
    <row r="13" spans="1:12" ht="22.15" customHeight="1">
      <c r="A13" s="808" t="s">
        <v>637</v>
      </c>
      <c r="B13" s="809"/>
      <c r="C13" s="445" t="s">
        <v>638</v>
      </c>
      <c r="D13" s="445" t="s">
        <v>1082</v>
      </c>
      <c r="E13" s="445" t="s">
        <v>1078</v>
      </c>
    </row>
    <row r="14" spans="1:12" ht="24.6" customHeight="1">
      <c r="A14" s="810"/>
      <c r="B14" s="810"/>
      <c r="C14" s="810"/>
      <c r="D14" s="810"/>
      <c r="E14" s="810"/>
    </row>
    <row r="15" spans="1:12" s="602" customFormat="1" ht="30" customHeight="1">
      <c r="A15" s="806" t="s">
        <v>59</v>
      </c>
      <c r="B15" s="806"/>
      <c r="C15" s="601" t="s">
        <v>639</v>
      </c>
      <c r="D15" s="584">
        <v>68513629534</v>
      </c>
      <c r="E15" s="584">
        <v>68745700254</v>
      </c>
      <c r="G15" s="660"/>
      <c r="H15" s="660"/>
      <c r="K15" s="660"/>
      <c r="L15" s="660"/>
    </row>
    <row r="16" spans="1:12" s="602" customFormat="1" ht="28.15" customHeight="1">
      <c r="A16" s="806" t="s">
        <v>87</v>
      </c>
      <c r="B16" s="806"/>
      <c r="C16" s="601" t="s">
        <v>640</v>
      </c>
      <c r="D16" s="584">
        <v>-6935622779</v>
      </c>
      <c r="E16" s="584">
        <v>-232070720</v>
      </c>
      <c r="G16" s="660"/>
      <c r="H16" s="660"/>
      <c r="K16" s="660"/>
      <c r="L16" s="660"/>
    </row>
    <row r="17" spans="1:12" s="602" customFormat="1" ht="50.45" customHeight="1">
      <c r="A17" s="806"/>
      <c r="B17" s="603" t="s">
        <v>88</v>
      </c>
      <c r="C17" s="601" t="s">
        <v>641</v>
      </c>
      <c r="D17" s="585">
        <v>-6935622779</v>
      </c>
      <c r="E17" s="585">
        <v>-232070720</v>
      </c>
      <c r="G17" s="660"/>
      <c r="H17" s="660"/>
      <c r="K17" s="660"/>
      <c r="L17" s="660"/>
    </row>
    <row r="18" spans="1:12" s="602" customFormat="1" ht="46.9" customHeight="1">
      <c r="A18" s="806"/>
      <c r="B18" s="603" t="s">
        <v>89</v>
      </c>
      <c r="C18" s="601" t="s">
        <v>642</v>
      </c>
      <c r="D18" s="585"/>
      <c r="E18" s="585"/>
      <c r="G18" s="660"/>
      <c r="H18" s="660"/>
      <c r="K18" s="660"/>
      <c r="L18" s="660"/>
    </row>
    <row r="19" spans="1:12" s="602" customFormat="1" ht="51" customHeight="1">
      <c r="A19" s="806" t="s">
        <v>61</v>
      </c>
      <c r="B19" s="806"/>
      <c r="C19" s="601" t="s">
        <v>643</v>
      </c>
      <c r="D19" s="584"/>
      <c r="E19" s="585"/>
      <c r="G19" s="660"/>
      <c r="H19" s="660"/>
      <c r="K19" s="660"/>
      <c r="L19" s="660"/>
    </row>
    <row r="20" spans="1:12" s="602" customFormat="1" ht="29.45" customHeight="1">
      <c r="A20" s="806"/>
      <c r="B20" s="603" t="s">
        <v>644</v>
      </c>
      <c r="C20" s="601" t="s">
        <v>645</v>
      </c>
      <c r="D20" s="585"/>
      <c r="E20" s="585"/>
      <c r="G20" s="660"/>
      <c r="H20" s="660"/>
      <c r="K20" s="660"/>
      <c r="L20" s="660"/>
    </row>
    <row r="21" spans="1:12" s="602" customFormat="1" ht="25.15" customHeight="1">
      <c r="A21" s="806"/>
      <c r="B21" s="603" t="s">
        <v>646</v>
      </c>
      <c r="C21" s="601" t="s">
        <v>647</v>
      </c>
      <c r="D21" s="585"/>
      <c r="E21" s="585"/>
      <c r="G21" s="660"/>
      <c r="H21" s="660"/>
      <c r="K21" s="660"/>
      <c r="L21" s="660"/>
    </row>
    <row r="22" spans="1:12" s="602" customFormat="1" ht="27" customHeight="1">
      <c r="A22" s="806" t="s">
        <v>91</v>
      </c>
      <c r="B22" s="806"/>
      <c r="C22" s="601" t="s">
        <v>648</v>
      </c>
      <c r="D22" s="584">
        <v>61578006755</v>
      </c>
      <c r="E22" s="584">
        <v>68513629534</v>
      </c>
      <c r="G22" s="660"/>
      <c r="H22" s="660"/>
      <c r="K22" s="660"/>
      <c r="L22" s="660"/>
    </row>
    <row r="24" spans="1:12">
      <c r="A24" s="446"/>
      <c r="B24" s="446"/>
      <c r="C24" s="424"/>
      <c r="D24" s="812"/>
      <c r="E24" s="812"/>
    </row>
    <row r="25" spans="1:12" ht="33" customHeight="1">
      <c r="A25" s="813" t="s">
        <v>649</v>
      </c>
      <c r="B25" s="813"/>
      <c r="C25" s="814" t="s">
        <v>992</v>
      </c>
      <c r="D25" s="589" t="s">
        <v>993</v>
      </c>
      <c r="E25" s="589" t="s">
        <v>994</v>
      </c>
    </row>
    <row r="26" spans="1:12">
      <c r="A26" s="424"/>
      <c r="B26" s="424"/>
      <c r="C26" s="814"/>
      <c r="D26" s="425"/>
      <c r="E26" s="425"/>
    </row>
    <row r="27" spans="1:12">
      <c r="A27" s="424"/>
      <c r="B27" s="424"/>
      <c r="C27" s="424"/>
      <c r="D27" s="424"/>
      <c r="E27" s="424"/>
    </row>
    <row r="28" spans="1:12">
      <c r="A28" s="424"/>
      <c r="B28" s="424"/>
      <c r="C28" s="424"/>
      <c r="D28" s="424"/>
      <c r="E28" s="424"/>
    </row>
    <row r="29" spans="1:12">
      <c r="A29" s="424"/>
      <c r="B29" s="424"/>
      <c r="C29" s="424"/>
      <c r="D29" s="424"/>
      <c r="E29" s="424"/>
    </row>
    <row r="30" spans="1:12">
      <c r="A30" s="424"/>
      <c r="B30" s="424"/>
      <c r="C30" s="424"/>
      <c r="D30" s="424"/>
      <c r="E30" s="424"/>
    </row>
    <row r="31" spans="1:12">
      <c r="A31" s="424"/>
      <c r="B31" s="424"/>
      <c r="C31" s="424"/>
      <c r="D31" s="811"/>
      <c r="E31" s="811"/>
    </row>
    <row r="32" spans="1:12">
      <c r="A32" s="447"/>
      <c r="B32" s="447"/>
      <c r="C32" s="447"/>
      <c r="D32" s="447"/>
      <c r="E32" s="447"/>
    </row>
  </sheetData>
  <mergeCells count="20">
    <mergeCell ref="D31:E31"/>
    <mergeCell ref="A17:A18"/>
    <mergeCell ref="A19:B19"/>
    <mergeCell ref="A20:A21"/>
    <mergeCell ref="A22:B22"/>
    <mergeCell ref="D24:E24"/>
    <mergeCell ref="A25:B25"/>
    <mergeCell ref="C25:C26"/>
    <mergeCell ref="D8:G8"/>
    <mergeCell ref="D10:G10"/>
    <mergeCell ref="A16:B16"/>
    <mergeCell ref="A1:E1"/>
    <mergeCell ref="A2:E2"/>
    <mergeCell ref="A3:E3"/>
    <mergeCell ref="A4:E4"/>
    <mergeCell ref="A13:B13"/>
    <mergeCell ref="A14:E14"/>
    <mergeCell ref="A15:B15"/>
    <mergeCell ref="D6:G6"/>
    <mergeCell ref="D7:G7"/>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view="pageBreakPreview" zoomScaleSheetLayoutView="100" workbookViewId="0">
      <selection activeCell="E15" sqref="E15"/>
    </sheetView>
  </sheetViews>
  <sheetFormatPr defaultColWidth="8.85546875" defaultRowHeight="11.25"/>
  <cols>
    <col min="1" max="1" width="8.28515625" style="454" customWidth="1"/>
    <col min="2" max="2" width="35.85546875" style="454" customWidth="1"/>
    <col min="3" max="3" width="11.5703125" style="454" customWidth="1"/>
    <col min="4" max="4" width="13.28515625" style="454" customWidth="1"/>
    <col min="5" max="5" width="14.42578125" style="454" customWidth="1"/>
    <col min="6" max="6" width="21.7109375" style="454" customWidth="1"/>
    <col min="7" max="7" width="22.42578125" style="454" customWidth="1"/>
    <col min="8" max="8" width="11.28515625" style="455" bestFit="1" customWidth="1"/>
    <col min="9" max="9" width="9" style="455" bestFit="1" customWidth="1"/>
    <col min="10" max="10" width="15.28515625" style="455" bestFit="1" customWidth="1"/>
    <col min="11" max="11" width="9" style="455" bestFit="1" customWidth="1"/>
    <col min="12" max="16384" width="8.85546875" style="454"/>
  </cols>
  <sheetData>
    <row r="1" spans="1:13" s="452" customFormat="1" ht="42" customHeight="1">
      <c r="A1" s="759" t="s">
        <v>650</v>
      </c>
      <c r="B1" s="759"/>
      <c r="C1" s="759"/>
      <c r="D1" s="759"/>
      <c r="E1" s="759"/>
      <c r="F1" s="759"/>
      <c r="G1" s="759"/>
      <c r="H1" s="630"/>
      <c r="I1" s="630"/>
      <c r="J1" s="630"/>
      <c r="K1" s="630"/>
    </row>
    <row r="2" spans="1:13" s="452" customFormat="1" ht="18" customHeight="1">
      <c r="A2" s="760" t="s">
        <v>635</v>
      </c>
      <c r="B2" s="760"/>
      <c r="C2" s="760"/>
      <c r="D2" s="760"/>
      <c r="E2" s="760"/>
      <c r="F2" s="760"/>
      <c r="G2" s="760"/>
      <c r="H2" s="630"/>
      <c r="I2" s="630"/>
      <c r="J2" s="630"/>
      <c r="K2" s="630"/>
    </row>
    <row r="3" spans="1:13" s="448" customFormat="1" ht="10.5">
      <c r="A3" s="760"/>
      <c r="B3" s="760"/>
      <c r="C3" s="760"/>
      <c r="D3" s="760"/>
      <c r="E3" s="760"/>
      <c r="F3" s="760"/>
      <c r="G3" s="760"/>
      <c r="H3" s="590"/>
      <c r="I3" s="590"/>
      <c r="J3" s="590"/>
      <c r="K3" s="590"/>
    </row>
    <row r="4" spans="1:13" s="448" customFormat="1" ht="32.25" customHeight="1">
      <c r="A4" s="821" t="s">
        <v>651</v>
      </c>
      <c r="B4" s="821"/>
      <c r="C4" s="821"/>
      <c r="D4" s="821"/>
      <c r="E4" s="821"/>
      <c r="F4" s="821"/>
      <c r="G4" s="821"/>
      <c r="H4" s="590"/>
      <c r="I4" s="590"/>
      <c r="J4" s="590"/>
      <c r="K4" s="590"/>
    </row>
    <row r="5" spans="1:13" s="448" customFormat="1" ht="14.25" customHeight="1">
      <c r="A5" s="807" t="s">
        <v>1080</v>
      </c>
      <c r="B5" s="807"/>
      <c r="C5" s="807"/>
      <c r="D5" s="807"/>
      <c r="E5" s="807"/>
      <c r="F5" s="807"/>
      <c r="G5" s="807"/>
      <c r="H5" s="590"/>
      <c r="I5" s="590"/>
      <c r="J5" s="590"/>
      <c r="K5" s="590"/>
    </row>
    <row r="6" spans="1:13" s="448" customFormat="1" ht="10.5">
      <c r="A6" s="449"/>
      <c r="B6" s="450"/>
      <c r="C6" s="450"/>
      <c r="E6" s="451"/>
      <c r="F6" s="451"/>
      <c r="H6" s="590"/>
      <c r="I6" s="590"/>
      <c r="J6" s="590"/>
      <c r="K6" s="590"/>
    </row>
    <row r="7" spans="1:13" s="635" customFormat="1" ht="25.5">
      <c r="A7" s="145" t="s">
        <v>280</v>
      </c>
      <c r="B7" s="673" t="s">
        <v>701</v>
      </c>
      <c r="C7" s="824" t="s">
        <v>1067</v>
      </c>
      <c r="D7" s="824"/>
      <c r="E7" s="824"/>
      <c r="F7" s="824"/>
      <c r="G7" s="824"/>
    </row>
    <row r="8" spans="1:13" s="635" customFormat="1" ht="25.5">
      <c r="A8" s="145" t="s">
        <v>281</v>
      </c>
      <c r="B8" s="673" t="s">
        <v>703</v>
      </c>
      <c r="C8" s="824" t="s">
        <v>1061</v>
      </c>
      <c r="D8" s="825"/>
      <c r="E8" s="825"/>
      <c r="F8" s="825"/>
      <c r="G8" s="825"/>
    </row>
    <row r="9" spans="1:13" s="635" customFormat="1" ht="25.5">
      <c r="A9" s="145" t="s">
        <v>282</v>
      </c>
      <c r="B9" s="673" t="s">
        <v>705</v>
      </c>
      <c r="C9" s="824" t="s">
        <v>1070</v>
      </c>
      <c r="D9" s="825"/>
      <c r="E9" s="825"/>
      <c r="F9" s="825"/>
      <c r="G9" s="825"/>
    </row>
    <row r="10" spans="1:13" s="635" customFormat="1" ht="27.75" customHeight="1">
      <c r="A10" s="145" t="s">
        <v>419</v>
      </c>
      <c r="B10" s="670" t="s">
        <v>997</v>
      </c>
      <c r="C10" s="826" t="s">
        <v>1073</v>
      </c>
      <c r="D10" s="826"/>
      <c r="E10" s="826"/>
      <c r="F10" s="826"/>
      <c r="G10" s="826"/>
    </row>
    <row r="11" spans="1:13" s="635" customFormat="1" ht="25.5">
      <c r="A11" s="145" t="s">
        <v>422</v>
      </c>
      <c r="B11" s="673" t="s">
        <v>707</v>
      </c>
      <c r="C11" s="755" t="s">
        <v>1083</v>
      </c>
      <c r="D11" s="755"/>
      <c r="E11" s="755"/>
      <c r="F11" s="755"/>
      <c r="G11" s="755"/>
    </row>
    <row r="12" spans="1:13" s="448" customFormat="1" ht="10.5">
      <c r="G12" s="452" t="s">
        <v>503</v>
      </c>
      <c r="H12" s="590"/>
      <c r="I12" s="590"/>
      <c r="J12" s="590"/>
      <c r="K12" s="590"/>
    </row>
    <row r="13" spans="1:13" s="448" customFormat="1" ht="9" customHeight="1">
      <c r="A13" s="453"/>
      <c r="H13" s="590"/>
      <c r="I13" s="590"/>
      <c r="J13" s="590"/>
      <c r="K13" s="590"/>
    </row>
    <row r="14" spans="1:13" ht="57" customHeight="1">
      <c r="A14" s="445" t="s">
        <v>43</v>
      </c>
      <c r="B14" s="445" t="s">
        <v>197</v>
      </c>
      <c r="C14" s="445"/>
      <c r="D14" s="445" t="s">
        <v>199</v>
      </c>
      <c r="E14" s="445" t="s">
        <v>652</v>
      </c>
      <c r="F14" s="445" t="s">
        <v>201</v>
      </c>
      <c r="G14" s="445" t="s">
        <v>202</v>
      </c>
    </row>
    <row r="15" spans="1:13" ht="22.9" customHeight="1">
      <c r="A15" s="111" t="s">
        <v>59</v>
      </c>
      <c r="B15" s="112" t="s">
        <v>196</v>
      </c>
      <c r="C15" s="112">
        <v>2246</v>
      </c>
      <c r="D15" s="674"/>
      <c r="E15" s="674"/>
      <c r="F15" s="674"/>
      <c r="G15" s="675"/>
    </row>
    <row r="16" spans="1:13" s="681" customFormat="1">
      <c r="A16" s="672">
        <v>1</v>
      </c>
      <c r="B16" s="676" t="s">
        <v>806</v>
      </c>
      <c r="C16" s="676">
        <v>2246.1</v>
      </c>
      <c r="D16" s="677">
        <v>177800</v>
      </c>
      <c r="E16" s="677">
        <v>23550</v>
      </c>
      <c r="F16" s="677">
        <v>4187190000</v>
      </c>
      <c r="G16" s="678">
        <v>6.7708505102736419E-2</v>
      </c>
      <c r="H16" s="679"/>
      <c r="I16" s="679"/>
      <c r="J16" s="679"/>
      <c r="K16" s="679"/>
      <c r="L16" s="680"/>
      <c r="M16" s="680"/>
    </row>
    <row r="17" spans="1:12" s="681" customFormat="1">
      <c r="A17" s="672">
        <v>2</v>
      </c>
      <c r="B17" s="676" t="s">
        <v>1062</v>
      </c>
      <c r="C17" s="676">
        <v>2246.1999999999998</v>
      </c>
      <c r="D17" s="677">
        <v>5600</v>
      </c>
      <c r="E17" s="677">
        <v>129100</v>
      </c>
      <c r="F17" s="677">
        <v>722960000</v>
      </c>
      <c r="G17" s="678">
        <v>1.1690546846232037E-2</v>
      </c>
      <c r="H17" s="679"/>
      <c r="I17" s="679"/>
      <c r="J17" s="679"/>
      <c r="K17" s="679"/>
      <c r="L17" s="680"/>
    </row>
    <row r="18" spans="1:12" s="681" customFormat="1">
      <c r="A18" s="672">
        <v>3</v>
      </c>
      <c r="B18" s="676" t="s">
        <v>1063</v>
      </c>
      <c r="C18" s="676">
        <v>2246.3000000000002</v>
      </c>
      <c r="D18" s="677">
        <v>12600</v>
      </c>
      <c r="E18" s="677">
        <v>85400</v>
      </c>
      <c r="F18" s="677">
        <v>1076040000</v>
      </c>
      <c r="G18" s="678">
        <v>1.7399988973690828E-2</v>
      </c>
      <c r="H18" s="679"/>
      <c r="I18" s="679"/>
      <c r="J18" s="679"/>
      <c r="K18" s="679"/>
      <c r="L18" s="680"/>
    </row>
    <row r="19" spans="1:12" s="681" customFormat="1">
      <c r="A19" s="672">
        <v>4</v>
      </c>
      <c r="B19" s="676" t="s">
        <v>807</v>
      </c>
      <c r="C19" s="676">
        <v>2246.4</v>
      </c>
      <c r="D19" s="677">
        <v>40498</v>
      </c>
      <c r="E19" s="677">
        <v>34600</v>
      </c>
      <c r="F19" s="677">
        <v>1401230800</v>
      </c>
      <c r="G19" s="678">
        <v>2.2658451795096814E-2</v>
      </c>
      <c r="H19" s="679"/>
      <c r="I19" s="679"/>
      <c r="J19" s="679"/>
      <c r="K19" s="679"/>
      <c r="L19" s="680"/>
    </row>
    <row r="20" spans="1:12" s="681" customFormat="1">
      <c r="A20" s="672">
        <v>5</v>
      </c>
      <c r="B20" s="676" t="s">
        <v>808</v>
      </c>
      <c r="C20" s="676">
        <v>2246.5</v>
      </c>
      <c r="D20" s="677">
        <v>109840</v>
      </c>
      <c r="E20" s="677">
        <v>74700</v>
      </c>
      <c r="F20" s="677">
        <v>8205048000</v>
      </c>
      <c r="G20" s="678">
        <v>0.13267884532973123</v>
      </c>
      <c r="H20" s="679"/>
      <c r="I20" s="679"/>
      <c r="J20" s="679"/>
      <c r="K20" s="679"/>
      <c r="L20" s="680"/>
    </row>
    <row r="21" spans="1:12" s="681" customFormat="1">
      <c r="A21" s="672">
        <v>6</v>
      </c>
      <c r="B21" s="676" t="s">
        <v>809</v>
      </c>
      <c r="C21" s="676">
        <v>2246.6</v>
      </c>
      <c r="D21" s="677">
        <v>59700</v>
      </c>
      <c r="E21" s="677">
        <v>79500</v>
      </c>
      <c r="F21" s="677">
        <v>4746150000</v>
      </c>
      <c r="G21" s="678">
        <v>7.6747107605184495E-2</v>
      </c>
      <c r="H21" s="679"/>
      <c r="I21" s="679"/>
      <c r="J21" s="679"/>
      <c r="K21" s="679"/>
      <c r="L21" s="680"/>
    </row>
    <row r="22" spans="1:12" s="681" customFormat="1">
      <c r="A22" s="672">
        <v>7</v>
      </c>
      <c r="B22" s="676" t="s">
        <v>810</v>
      </c>
      <c r="C22" s="676">
        <v>2246.6999999999998</v>
      </c>
      <c r="D22" s="677">
        <v>105697</v>
      </c>
      <c r="E22" s="677">
        <v>25450</v>
      </c>
      <c r="F22" s="677">
        <v>2689988650</v>
      </c>
      <c r="G22" s="678">
        <v>4.3498171861039998E-2</v>
      </c>
      <c r="H22" s="679"/>
      <c r="I22" s="679"/>
      <c r="J22" s="679"/>
      <c r="K22" s="679"/>
      <c r="L22" s="680"/>
    </row>
    <row r="23" spans="1:12" s="681" customFormat="1">
      <c r="A23" s="672">
        <v>8</v>
      </c>
      <c r="B23" s="676" t="s">
        <v>817</v>
      </c>
      <c r="C23" s="676">
        <v>2246.8000000000002</v>
      </c>
      <c r="D23" s="677">
        <v>79200</v>
      </c>
      <c r="E23" s="677">
        <v>26000</v>
      </c>
      <c r="F23" s="677">
        <v>2059200000</v>
      </c>
      <c r="G23" s="678">
        <v>3.3298071906828881E-2</v>
      </c>
      <c r="H23" s="679"/>
      <c r="I23" s="679"/>
      <c r="J23" s="679"/>
      <c r="K23" s="679"/>
      <c r="L23" s="680"/>
    </row>
    <row r="24" spans="1:12" s="681" customFormat="1">
      <c r="A24" s="672">
        <v>9</v>
      </c>
      <c r="B24" s="676" t="s">
        <v>811</v>
      </c>
      <c r="C24" s="676">
        <v>2246.9</v>
      </c>
      <c r="D24" s="677">
        <v>164900</v>
      </c>
      <c r="E24" s="677">
        <v>26450</v>
      </c>
      <c r="F24" s="677">
        <v>4361605000</v>
      </c>
      <c r="G24" s="678">
        <v>7.0528864082743004E-2</v>
      </c>
      <c r="H24" s="679"/>
      <c r="I24" s="679"/>
      <c r="J24" s="679"/>
      <c r="K24" s="679"/>
      <c r="L24" s="680"/>
    </row>
    <row r="25" spans="1:12" s="681" customFormat="1">
      <c r="A25" s="672">
        <v>10</v>
      </c>
      <c r="B25" s="676" t="s">
        <v>938</v>
      </c>
      <c r="C25" s="682" t="s">
        <v>1060</v>
      </c>
      <c r="D25" s="677">
        <v>91580</v>
      </c>
      <c r="E25" s="677">
        <v>11550</v>
      </c>
      <c r="F25" s="677">
        <v>1057749000</v>
      </c>
      <c r="G25" s="678">
        <v>1.7104216327397215E-2</v>
      </c>
      <c r="H25" s="679"/>
      <c r="I25" s="679"/>
      <c r="J25" s="679"/>
      <c r="K25" s="679"/>
      <c r="L25" s="680"/>
    </row>
    <row r="26" spans="1:12" s="681" customFormat="1">
      <c r="A26" s="672">
        <v>11</v>
      </c>
      <c r="B26" s="676" t="s">
        <v>812</v>
      </c>
      <c r="C26" s="676">
        <v>2246.11</v>
      </c>
      <c r="D26" s="677">
        <v>118600</v>
      </c>
      <c r="E26" s="677">
        <v>81800</v>
      </c>
      <c r="F26" s="677">
        <v>9701480000</v>
      </c>
      <c r="G26" s="678">
        <v>0.15687673788008075</v>
      </c>
      <c r="H26" s="679"/>
      <c r="I26" s="679"/>
      <c r="J26" s="679"/>
      <c r="K26" s="679"/>
      <c r="L26" s="680"/>
    </row>
    <row r="27" spans="1:12" s="681" customFormat="1">
      <c r="A27" s="672">
        <v>12</v>
      </c>
      <c r="B27" s="676" t="s">
        <v>813</v>
      </c>
      <c r="C27" s="676">
        <v>2246.12</v>
      </c>
      <c r="D27" s="677">
        <v>76186</v>
      </c>
      <c r="E27" s="677">
        <v>29000</v>
      </c>
      <c r="F27" s="677">
        <v>2209394000</v>
      </c>
      <c r="G27" s="678">
        <v>3.5726767813964791E-2</v>
      </c>
      <c r="H27" s="679"/>
      <c r="I27" s="679"/>
      <c r="J27" s="679"/>
      <c r="K27" s="679"/>
      <c r="L27" s="680"/>
    </row>
    <row r="28" spans="1:12" s="681" customFormat="1">
      <c r="A28" s="672">
        <v>13</v>
      </c>
      <c r="B28" s="676" t="s">
        <v>1064</v>
      </c>
      <c r="C28" s="676">
        <v>2246.13</v>
      </c>
      <c r="D28" s="677">
        <v>26000</v>
      </c>
      <c r="E28" s="677">
        <v>11150</v>
      </c>
      <c r="F28" s="677">
        <v>289900000</v>
      </c>
      <c r="G28" s="678">
        <v>4.6877967394083593E-3</v>
      </c>
      <c r="H28" s="679"/>
      <c r="I28" s="679"/>
      <c r="J28" s="679"/>
      <c r="K28" s="679"/>
      <c r="L28" s="680"/>
    </row>
    <row r="29" spans="1:12" s="681" customFormat="1">
      <c r="A29" s="672">
        <v>14</v>
      </c>
      <c r="B29" s="676" t="s">
        <v>814</v>
      </c>
      <c r="C29" s="676">
        <v>2246.14</v>
      </c>
      <c r="D29" s="677">
        <v>61200</v>
      </c>
      <c r="E29" s="677">
        <v>108000</v>
      </c>
      <c r="F29" s="677">
        <v>6609600000</v>
      </c>
      <c r="G29" s="678">
        <v>0.10687982521142977</v>
      </c>
      <c r="H29" s="679"/>
      <c r="I29" s="679"/>
      <c r="J29" s="679"/>
      <c r="K29" s="679"/>
      <c r="L29" s="680"/>
    </row>
    <row r="30" spans="1:12" s="681" customFormat="1">
      <c r="A30" s="672">
        <v>15</v>
      </c>
      <c r="B30" s="676" t="s">
        <v>1065</v>
      </c>
      <c r="C30" s="676">
        <v>2246.15</v>
      </c>
      <c r="D30" s="677">
        <v>36500</v>
      </c>
      <c r="E30" s="677">
        <v>68500</v>
      </c>
      <c r="F30" s="677">
        <v>2500250000</v>
      </c>
      <c r="G30" s="678">
        <v>4.0430023448450328E-2</v>
      </c>
      <c r="H30" s="679"/>
      <c r="I30" s="679"/>
      <c r="J30" s="679"/>
      <c r="K30" s="679"/>
      <c r="L30" s="680"/>
    </row>
    <row r="31" spans="1:12" s="681" customFormat="1">
      <c r="A31" s="672">
        <v>16</v>
      </c>
      <c r="B31" s="676" t="s">
        <v>815</v>
      </c>
      <c r="C31" s="676">
        <v>2246.16</v>
      </c>
      <c r="D31" s="677">
        <v>162000</v>
      </c>
      <c r="E31" s="677">
        <v>30700</v>
      </c>
      <c r="F31" s="677">
        <v>4973400000</v>
      </c>
      <c r="G31" s="678">
        <v>8.04218292644827E-2</v>
      </c>
      <c r="H31" s="679"/>
      <c r="I31" s="679"/>
      <c r="J31" s="679"/>
      <c r="K31" s="679"/>
      <c r="L31" s="680"/>
    </row>
    <row r="32" spans="1:12" s="681" customFormat="1">
      <c r="A32" s="672">
        <v>17</v>
      </c>
      <c r="B32" s="676" t="s">
        <v>899</v>
      </c>
      <c r="C32" s="676">
        <v>2246.17</v>
      </c>
      <c r="D32" s="677">
        <v>64905</v>
      </c>
      <c r="E32" s="677">
        <v>16300</v>
      </c>
      <c r="F32" s="677">
        <v>1057951500</v>
      </c>
      <c r="G32" s="678">
        <v>1.7107490831846095E-2</v>
      </c>
      <c r="H32" s="679"/>
      <c r="I32" s="679"/>
      <c r="J32" s="679"/>
      <c r="K32" s="679"/>
      <c r="L32" s="680"/>
    </row>
    <row r="33" spans="1:12" s="681" customFormat="1">
      <c r="A33" s="672">
        <v>18</v>
      </c>
      <c r="B33" s="676" t="s">
        <v>816</v>
      </c>
      <c r="C33" s="676">
        <v>2246.1799999999998</v>
      </c>
      <c r="D33" s="677">
        <v>146300</v>
      </c>
      <c r="E33" s="677">
        <v>26700</v>
      </c>
      <c r="F33" s="677">
        <v>3906210000</v>
      </c>
      <c r="G33" s="678">
        <v>6.316494826300216E-2</v>
      </c>
      <c r="H33" s="679"/>
      <c r="I33" s="679"/>
      <c r="J33" s="679"/>
      <c r="K33" s="679"/>
      <c r="L33" s="680"/>
    </row>
    <row r="34" spans="1:12" s="681" customFormat="1" ht="21">
      <c r="A34" s="111"/>
      <c r="B34" s="112" t="s">
        <v>203</v>
      </c>
      <c r="C34" s="112">
        <v>2247</v>
      </c>
      <c r="D34" s="674">
        <v>1539106</v>
      </c>
      <c r="E34" s="674"/>
      <c r="F34" s="674">
        <v>61755346950</v>
      </c>
      <c r="G34" s="683">
        <v>0.99860818928334583</v>
      </c>
      <c r="H34" s="679"/>
      <c r="I34" s="679"/>
      <c r="J34" s="679"/>
      <c r="K34" s="679"/>
      <c r="L34" s="680"/>
    </row>
    <row r="35" spans="1:12" s="681" customFormat="1" ht="52.5">
      <c r="A35" s="111" t="s">
        <v>61</v>
      </c>
      <c r="B35" s="112" t="s">
        <v>863</v>
      </c>
      <c r="C35" s="112">
        <v>2248</v>
      </c>
      <c r="D35" s="674"/>
      <c r="E35" s="684"/>
      <c r="F35" s="674"/>
      <c r="G35" s="678"/>
      <c r="H35" s="679"/>
      <c r="I35" s="679"/>
      <c r="J35" s="679"/>
      <c r="K35" s="679"/>
      <c r="L35" s="680"/>
    </row>
    <row r="36" spans="1:12" s="681" customFormat="1" ht="21">
      <c r="A36" s="111"/>
      <c r="B36" s="112" t="s">
        <v>203</v>
      </c>
      <c r="C36" s="112">
        <v>2249</v>
      </c>
      <c r="D36" s="685"/>
      <c r="E36" s="685"/>
      <c r="F36" s="685"/>
      <c r="G36" s="678"/>
      <c r="H36" s="679"/>
      <c r="I36" s="679"/>
      <c r="J36" s="679"/>
      <c r="K36" s="679"/>
      <c r="L36" s="680"/>
    </row>
    <row r="37" spans="1:12" s="686" customFormat="1" ht="21">
      <c r="A37" s="111"/>
      <c r="B37" s="112" t="s">
        <v>204</v>
      </c>
      <c r="C37" s="112">
        <v>2250</v>
      </c>
      <c r="D37" s="674">
        <v>1539106</v>
      </c>
      <c r="E37" s="674"/>
      <c r="F37" s="674">
        <v>61755346950</v>
      </c>
      <c r="G37" s="683">
        <v>0.99860818928334583</v>
      </c>
      <c r="H37" s="679"/>
      <c r="I37" s="679"/>
      <c r="J37" s="679"/>
      <c r="K37" s="679"/>
      <c r="L37" s="680"/>
    </row>
    <row r="38" spans="1:12" s="686" customFormat="1" ht="21">
      <c r="A38" s="111" t="s">
        <v>60</v>
      </c>
      <c r="B38" s="112" t="s">
        <v>205</v>
      </c>
      <c r="C38" s="112">
        <v>2251</v>
      </c>
      <c r="D38" s="674"/>
      <c r="E38" s="684"/>
      <c r="F38" s="674"/>
      <c r="G38" s="678"/>
      <c r="H38" s="679"/>
      <c r="I38" s="679"/>
      <c r="J38" s="679"/>
      <c r="K38" s="679"/>
      <c r="L38" s="680"/>
    </row>
    <row r="39" spans="1:12" s="686" customFormat="1" ht="21">
      <c r="A39" s="672"/>
      <c r="B39" s="112" t="s">
        <v>203</v>
      </c>
      <c r="C39" s="112">
        <v>2252</v>
      </c>
      <c r="D39" s="685"/>
      <c r="E39" s="685"/>
      <c r="F39" s="685"/>
      <c r="G39" s="678"/>
      <c r="H39" s="679"/>
      <c r="I39" s="679"/>
      <c r="J39" s="679"/>
      <c r="K39" s="679"/>
      <c r="L39" s="680"/>
    </row>
    <row r="40" spans="1:12" s="686" customFormat="1" ht="21">
      <c r="A40" s="111" t="s">
        <v>92</v>
      </c>
      <c r="B40" s="112" t="s">
        <v>206</v>
      </c>
      <c r="C40" s="112">
        <v>2253</v>
      </c>
      <c r="D40" s="684"/>
      <c r="E40" s="684"/>
      <c r="F40" s="684"/>
      <c r="G40" s="678"/>
      <c r="H40" s="679"/>
      <c r="I40" s="679"/>
      <c r="J40" s="679"/>
      <c r="K40" s="679"/>
      <c r="L40" s="680"/>
    </row>
    <row r="41" spans="1:12" s="688" customFormat="1" ht="26.25" customHeight="1">
      <c r="A41" s="672">
        <v>1</v>
      </c>
      <c r="B41" s="576" t="s">
        <v>937</v>
      </c>
      <c r="C41" s="576">
        <v>2253.1</v>
      </c>
      <c r="D41" s="687"/>
      <c r="E41" s="687"/>
      <c r="F41" s="677"/>
      <c r="G41" s="678">
        <v>0</v>
      </c>
      <c r="H41" s="679"/>
      <c r="I41" s="679"/>
      <c r="J41" s="679"/>
      <c r="K41" s="679"/>
      <c r="L41" s="680"/>
    </row>
    <row r="42" spans="1:12" s="681" customFormat="1" ht="26.25" customHeight="1">
      <c r="A42" s="672">
        <v>2</v>
      </c>
      <c r="B42" s="576" t="s">
        <v>864</v>
      </c>
      <c r="C42" s="576">
        <v>2253.1999999999998</v>
      </c>
      <c r="D42" s="689"/>
      <c r="E42" s="690"/>
      <c r="F42" s="677"/>
      <c r="G42" s="678"/>
      <c r="H42" s="679"/>
      <c r="I42" s="679"/>
      <c r="J42" s="679"/>
      <c r="K42" s="679"/>
      <c r="L42" s="680"/>
    </row>
    <row r="43" spans="1:12" s="681" customFormat="1" ht="21">
      <c r="A43" s="672"/>
      <c r="B43" s="112" t="s">
        <v>203</v>
      </c>
      <c r="C43" s="112">
        <v>2254</v>
      </c>
      <c r="D43" s="691"/>
      <c r="E43" s="684"/>
      <c r="F43" s="692"/>
      <c r="G43" s="683"/>
      <c r="H43" s="679"/>
      <c r="I43" s="679"/>
      <c r="J43" s="679"/>
      <c r="K43" s="679"/>
      <c r="L43" s="680"/>
    </row>
    <row r="44" spans="1:12" s="681" customFormat="1" ht="21">
      <c r="A44" s="672"/>
      <c r="B44" s="112" t="s">
        <v>241</v>
      </c>
      <c r="C44" s="112">
        <v>2255</v>
      </c>
      <c r="D44" s="674">
        <v>1539106</v>
      </c>
      <c r="E44" s="674"/>
      <c r="F44" s="674">
        <v>61755346950</v>
      </c>
      <c r="G44" s="683">
        <v>0.99860818928334583</v>
      </c>
      <c r="H44" s="679"/>
      <c r="I44" s="679"/>
      <c r="J44" s="679"/>
      <c r="K44" s="679"/>
      <c r="L44" s="680"/>
    </row>
    <row r="45" spans="1:12" s="681" customFormat="1" ht="21">
      <c r="A45" s="111" t="s">
        <v>93</v>
      </c>
      <c r="B45" s="112" t="s">
        <v>242</v>
      </c>
      <c r="C45" s="112">
        <v>2256</v>
      </c>
      <c r="D45" s="674"/>
      <c r="E45" s="684"/>
      <c r="F45" s="674"/>
      <c r="G45" s="678"/>
      <c r="H45" s="679"/>
      <c r="I45" s="679"/>
      <c r="J45" s="679"/>
      <c r="K45" s="679"/>
      <c r="L45" s="680"/>
    </row>
    <row r="46" spans="1:12" s="681" customFormat="1" ht="21" customHeight="1">
      <c r="A46" s="672">
        <v>1</v>
      </c>
      <c r="B46" s="576" t="s">
        <v>936</v>
      </c>
      <c r="C46" s="576">
        <v>2256.1</v>
      </c>
      <c r="D46" s="586"/>
      <c r="E46" s="586"/>
      <c r="F46" s="587">
        <v>36500000</v>
      </c>
      <c r="G46" s="678">
        <v>5.9021932041533327E-4</v>
      </c>
      <c r="H46" s="679"/>
      <c r="I46" s="679"/>
      <c r="J46" s="679"/>
      <c r="K46" s="679"/>
      <c r="L46" s="680"/>
    </row>
    <row r="47" spans="1:12" s="688" customFormat="1" ht="47.25" customHeight="1">
      <c r="A47" s="672">
        <v>2</v>
      </c>
      <c r="B47" s="576" t="s">
        <v>612</v>
      </c>
      <c r="C47" s="576">
        <v>2256.1999999999998</v>
      </c>
      <c r="D47" s="586"/>
      <c r="E47" s="586"/>
      <c r="F47" s="587"/>
      <c r="G47" s="678">
        <v>0</v>
      </c>
      <c r="H47" s="679"/>
      <c r="I47" s="679"/>
      <c r="J47" s="679"/>
      <c r="K47" s="679"/>
      <c r="L47" s="680"/>
    </row>
    <row r="48" spans="1:12" s="688" customFormat="1" ht="31.5">
      <c r="A48" s="672">
        <v>3</v>
      </c>
      <c r="B48" s="576" t="s">
        <v>548</v>
      </c>
      <c r="C48" s="576">
        <v>2256.3000000000002</v>
      </c>
      <c r="D48" s="586"/>
      <c r="E48" s="586"/>
      <c r="F48" s="587"/>
      <c r="G48" s="678">
        <v>0</v>
      </c>
      <c r="H48" s="679"/>
      <c r="I48" s="679"/>
      <c r="J48" s="679"/>
      <c r="K48" s="679"/>
      <c r="L48" s="680"/>
    </row>
    <row r="49" spans="1:12" s="681" customFormat="1" ht="21">
      <c r="A49" s="672">
        <v>4</v>
      </c>
      <c r="B49" s="576" t="s">
        <v>617</v>
      </c>
      <c r="C49" s="576">
        <v>2256.4</v>
      </c>
      <c r="D49" s="586"/>
      <c r="E49" s="586"/>
      <c r="F49" s="587">
        <v>24863010</v>
      </c>
      <c r="G49" s="678">
        <v>4.020446264569763E-4</v>
      </c>
      <c r="H49" s="679"/>
      <c r="I49" s="679"/>
      <c r="J49" s="679"/>
      <c r="K49" s="679"/>
      <c r="L49" s="680"/>
    </row>
    <row r="50" spans="1:12" s="681" customFormat="1" ht="21">
      <c r="A50" s="111"/>
      <c r="B50" s="112" t="s">
        <v>203</v>
      </c>
      <c r="C50" s="112">
        <v>2257</v>
      </c>
      <c r="D50" s="684"/>
      <c r="E50" s="684"/>
      <c r="F50" s="692">
        <v>61363010</v>
      </c>
      <c r="G50" s="683">
        <v>9.9226394687230947E-4</v>
      </c>
      <c r="H50" s="679"/>
      <c r="I50" s="679"/>
      <c r="J50" s="679"/>
      <c r="K50" s="679"/>
      <c r="L50" s="680"/>
    </row>
    <row r="51" spans="1:12" s="681" customFormat="1" ht="21">
      <c r="A51" s="111" t="s">
        <v>62</v>
      </c>
      <c r="B51" s="112" t="s">
        <v>240</v>
      </c>
      <c r="C51" s="112">
        <v>2258</v>
      </c>
      <c r="D51" s="684"/>
      <c r="E51" s="684"/>
      <c r="F51" s="674"/>
      <c r="G51" s="678"/>
      <c r="H51" s="679"/>
      <c r="I51" s="679"/>
      <c r="J51" s="679"/>
      <c r="K51" s="679"/>
      <c r="L51" s="680"/>
    </row>
    <row r="52" spans="1:12" s="688" customFormat="1" ht="21">
      <c r="A52" s="672" t="s">
        <v>773</v>
      </c>
      <c r="B52" s="576" t="s">
        <v>865</v>
      </c>
      <c r="C52" s="112">
        <v>2259</v>
      </c>
      <c r="D52" s="684"/>
      <c r="E52" s="586"/>
      <c r="F52" s="685">
        <v>24708539</v>
      </c>
      <c r="G52" s="683">
        <v>3.9954676978180159E-4</v>
      </c>
      <c r="H52" s="679"/>
      <c r="I52" s="679"/>
      <c r="J52" s="679"/>
      <c r="K52" s="679"/>
      <c r="L52" s="680"/>
    </row>
    <row r="53" spans="1:12" s="688" customFormat="1" ht="21">
      <c r="A53" s="672" t="s">
        <v>291</v>
      </c>
      <c r="B53" s="576" t="s">
        <v>869</v>
      </c>
      <c r="C53" s="576">
        <v>2259.1</v>
      </c>
      <c r="D53" s="684"/>
      <c r="E53" s="684"/>
      <c r="F53" s="587">
        <v>24708539</v>
      </c>
      <c r="G53" s="678">
        <v>3.9954676978180159E-4</v>
      </c>
      <c r="H53" s="679"/>
      <c r="I53" s="679"/>
      <c r="J53" s="679"/>
      <c r="K53" s="679"/>
      <c r="L53" s="680"/>
    </row>
    <row r="54" spans="1:12" s="681" customFormat="1" ht="21">
      <c r="A54" s="672" t="s">
        <v>294</v>
      </c>
      <c r="B54" s="576" t="s">
        <v>870</v>
      </c>
      <c r="C54" s="576">
        <v>2259.1999999999998</v>
      </c>
      <c r="D54" s="586"/>
      <c r="E54" s="586"/>
      <c r="F54" s="586"/>
      <c r="G54" s="678"/>
      <c r="H54" s="679"/>
      <c r="I54" s="679"/>
      <c r="J54" s="679"/>
      <c r="K54" s="679"/>
      <c r="L54" s="680"/>
    </row>
    <row r="55" spans="1:12" ht="21">
      <c r="A55" s="672">
        <v>2</v>
      </c>
      <c r="B55" s="576" t="s">
        <v>866</v>
      </c>
      <c r="C55" s="576">
        <v>2259.3000000000002</v>
      </c>
      <c r="D55" s="586"/>
      <c r="E55" s="586"/>
      <c r="F55" s="586"/>
      <c r="G55" s="678"/>
      <c r="H55" s="679"/>
      <c r="I55" s="679"/>
      <c r="J55" s="679"/>
      <c r="K55" s="679"/>
      <c r="L55" s="680"/>
    </row>
    <row r="56" spans="1:12" ht="21">
      <c r="A56" s="672">
        <v>3</v>
      </c>
      <c r="B56" s="576" t="s">
        <v>867</v>
      </c>
      <c r="C56" s="576">
        <v>2260</v>
      </c>
      <c r="D56" s="586"/>
      <c r="E56" s="586"/>
      <c r="F56" s="587"/>
      <c r="G56" s="678"/>
      <c r="H56" s="679"/>
      <c r="I56" s="679"/>
      <c r="J56" s="679"/>
      <c r="K56" s="679"/>
      <c r="L56" s="680"/>
    </row>
    <row r="57" spans="1:12" ht="21">
      <c r="A57" s="672">
        <v>4</v>
      </c>
      <c r="B57" s="576" t="s">
        <v>868</v>
      </c>
      <c r="C57" s="576">
        <v>2261</v>
      </c>
      <c r="D57" s="586"/>
      <c r="E57" s="586"/>
      <c r="F57" s="587"/>
      <c r="G57" s="678"/>
      <c r="H57" s="679"/>
      <c r="I57" s="679"/>
      <c r="J57" s="679"/>
      <c r="K57" s="679"/>
      <c r="L57" s="680"/>
    </row>
    <row r="58" spans="1:12" ht="21">
      <c r="A58" s="672"/>
      <c r="B58" s="112" t="s">
        <v>203</v>
      </c>
      <c r="C58" s="112">
        <v>2262</v>
      </c>
      <c r="D58" s="684"/>
      <c r="E58" s="684"/>
      <c r="F58" s="685">
        <v>24708539</v>
      </c>
      <c r="G58" s="693">
        <v>3.9954676978180159E-4</v>
      </c>
      <c r="H58" s="679"/>
      <c r="I58" s="679"/>
      <c r="J58" s="679"/>
      <c r="K58" s="679"/>
      <c r="L58" s="680"/>
    </row>
    <row r="59" spans="1:12" ht="21">
      <c r="A59" s="111" t="s">
        <v>62</v>
      </c>
      <c r="B59" s="112" t="s">
        <v>239</v>
      </c>
      <c r="C59" s="112">
        <v>2263</v>
      </c>
      <c r="D59" s="674">
        <v>1539106</v>
      </c>
      <c r="E59" s="684"/>
      <c r="F59" s="685">
        <v>61841418499</v>
      </c>
      <c r="G59" s="693">
        <v>1</v>
      </c>
      <c r="H59" s="679"/>
      <c r="I59" s="679"/>
      <c r="J59" s="679"/>
      <c r="K59" s="679"/>
      <c r="L59" s="680"/>
    </row>
    <row r="60" spans="1:12">
      <c r="A60" s="816"/>
      <c r="B60" s="816"/>
      <c r="C60" s="667"/>
      <c r="D60" s="451"/>
      <c r="E60" s="817"/>
      <c r="F60" s="817"/>
      <c r="G60" s="817"/>
      <c r="H60" s="679"/>
      <c r="I60" s="679"/>
      <c r="J60" s="679"/>
      <c r="K60" s="679"/>
    </row>
    <row r="61" spans="1:12" ht="21" customHeight="1">
      <c r="A61" s="668" t="s">
        <v>653</v>
      </c>
      <c r="B61" s="456"/>
      <c r="C61" s="456"/>
      <c r="D61" s="668" t="s">
        <v>990</v>
      </c>
      <c r="E61" s="822" t="s">
        <v>654</v>
      </c>
      <c r="F61" s="823"/>
      <c r="G61" s="458" t="s">
        <v>188</v>
      </c>
      <c r="H61" s="679"/>
      <c r="I61" s="679"/>
      <c r="J61" s="679"/>
      <c r="K61" s="679"/>
    </row>
    <row r="62" spans="1:12">
      <c r="A62" s="457" t="s">
        <v>655</v>
      </c>
      <c r="B62" s="459"/>
      <c r="C62" s="459"/>
      <c r="D62" s="457" t="s">
        <v>655</v>
      </c>
      <c r="E62" s="818" t="s">
        <v>655</v>
      </c>
      <c r="F62" s="818"/>
      <c r="G62" s="457" t="s">
        <v>656</v>
      </c>
      <c r="H62" s="679"/>
      <c r="I62" s="679"/>
      <c r="J62" s="679"/>
      <c r="K62" s="679"/>
    </row>
    <row r="63" spans="1:12">
      <c r="A63" s="457"/>
      <c r="B63" s="457"/>
      <c r="C63" s="457"/>
      <c r="D63" s="460"/>
      <c r="E63" s="457"/>
      <c r="F63" s="457"/>
      <c r="G63" s="457"/>
      <c r="H63" s="679"/>
      <c r="I63" s="679"/>
      <c r="J63" s="679"/>
      <c r="K63" s="679"/>
    </row>
    <row r="64" spans="1:12">
      <c r="A64" s="457"/>
      <c r="B64" s="457"/>
      <c r="C64" s="457"/>
      <c r="D64" s="460"/>
      <c r="E64" s="457"/>
      <c r="F64" s="457"/>
      <c r="G64" s="457"/>
    </row>
    <row r="65" spans="1:7">
      <c r="A65" s="457"/>
      <c r="B65" s="457"/>
      <c r="C65" s="457"/>
      <c r="D65" s="460"/>
      <c r="E65" s="457"/>
      <c r="F65" s="457"/>
      <c r="G65" s="457"/>
    </row>
    <row r="66" spans="1:7">
      <c r="A66" s="457"/>
      <c r="B66" s="457"/>
      <c r="C66" s="457"/>
      <c r="D66" s="460"/>
      <c r="E66" s="457"/>
      <c r="F66" s="457"/>
      <c r="G66" s="457"/>
    </row>
    <row r="67" spans="1:7">
      <c r="A67" s="461"/>
      <c r="B67" s="461"/>
      <c r="C67" s="461"/>
      <c r="D67" s="462"/>
      <c r="E67" s="461"/>
      <c r="F67" s="461"/>
      <c r="G67" s="461"/>
    </row>
    <row r="68" spans="1:7">
      <c r="A68" s="461"/>
      <c r="B68" s="461"/>
      <c r="C68" s="461"/>
      <c r="D68" s="462"/>
      <c r="E68" s="461"/>
      <c r="F68" s="461"/>
      <c r="G68" s="461"/>
    </row>
    <row r="69" spans="1:7">
      <c r="A69" s="461"/>
      <c r="B69" s="461"/>
      <c r="C69" s="461"/>
      <c r="D69" s="462"/>
      <c r="E69" s="461"/>
      <c r="F69" s="461"/>
      <c r="G69" s="461"/>
    </row>
    <row r="70" spans="1:7">
      <c r="A70" s="819"/>
      <c r="B70" s="819"/>
      <c r="C70" s="668"/>
      <c r="D70" s="463"/>
      <c r="E70" s="819"/>
      <c r="F70" s="819"/>
      <c r="G70" s="819"/>
    </row>
    <row r="71" spans="1:7" ht="15.75" customHeight="1">
      <c r="A71" s="820"/>
      <c r="B71" s="820"/>
      <c r="C71" s="669"/>
      <c r="D71" s="462"/>
      <c r="E71" s="464"/>
      <c r="F71" s="464"/>
      <c r="G71" s="464"/>
    </row>
    <row r="72" spans="1:7">
      <c r="A72" s="815"/>
      <c r="B72" s="815"/>
      <c r="C72" s="666"/>
      <c r="D72" s="460"/>
      <c r="E72" s="815"/>
      <c r="F72" s="815"/>
      <c r="G72" s="815"/>
    </row>
  </sheetData>
  <mergeCells count="18">
    <mergeCell ref="A1:G1"/>
    <mergeCell ref="A2:G3"/>
    <mergeCell ref="A4:G4"/>
    <mergeCell ref="A5:G5"/>
    <mergeCell ref="E61:F61"/>
    <mergeCell ref="C7:G7"/>
    <mergeCell ref="C8:G8"/>
    <mergeCell ref="C9:G9"/>
    <mergeCell ref="C10:G10"/>
    <mergeCell ref="C11:G11"/>
    <mergeCell ref="A72:B72"/>
    <mergeCell ref="E72:G72"/>
    <mergeCell ref="A60:B60"/>
    <mergeCell ref="E60:G60"/>
    <mergeCell ref="E62:F62"/>
    <mergeCell ref="A70:B70"/>
    <mergeCell ref="E70:G70"/>
    <mergeCell ref="A71:B71"/>
  </mergeCells>
  <pageMargins left="0.62992125984251968" right="0.39370078740157483" top="0.39370078740157483" bottom="0.31496062992125984" header="0.31496062992125984" footer="0.19685039370078741"/>
  <pageSetup scale="74" fitToHeight="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80"/>
  <sheetViews>
    <sheetView view="pageBreakPreview" zoomScale="90" zoomScaleSheetLayoutView="90" workbookViewId="0">
      <selection activeCell="A79" sqref="A79"/>
    </sheetView>
  </sheetViews>
  <sheetFormatPr defaultColWidth="9.140625" defaultRowHeight="12.75"/>
  <cols>
    <col min="1" max="1" width="6.85546875" style="247" customWidth="1"/>
    <col min="2" max="2" width="48.28515625" style="139" customWidth="1"/>
    <col min="3" max="3" width="12.140625" style="139" customWidth="1"/>
    <col min="4" max="4" width="25.7109375" style="248" customWidth="1"/>
    <col min="5" max="5" width="26.85546875" style="248" customWidth="1"/>
    <col min="6" max="6" width="26.5703125" style="139" customWidth="1"/>
    <col min="7" max="8" width="16.7109375" style="139" customWidth="1"/>
    <col min="9" max="12" width="9.140625" style="139" customWidth="1"/>
    <col min="13" max="13" width="9.140625" style="139" hidden="1" customWidth="1"/>
    <col min="14" max="14" width="34.28515625" style="139" hidden="1" customWidth="1"/>
    <col min="15" max="15" width="9.140625" style="139" hidden="1" customWidth="1"/>
    <col min="16" max="17" width="17.28515625" style="139" hidden="1" customWidth="1"/>
    <col min="18" max="18" width="9.5703125" style="139" hidden="1" customWidth="1"/>
    <col min="19" max="19" width="16.5703125" style="139" hidden="1" customWidth="1"/>
    <col min="20" max="20" width="12.7109375" style="139" hidden="1" customWidth="1"/>
    <col min="21" max="21" width="0" style="139" hidden="1" customWidth="1"/>
    <col min="22" max="22" width="9.140625" style="139"/>
    <col min="23" max="23" width="15" style="139" bestFit="1" customWidth="1"/>
    <col min="24" max="16384" width="9.140625" style="139"/>
  </cols>
  <sheetData>
    <row r="1" spans="1:25" s="600" customFormat="1" ht="30" customHeight="1">
      <c r="A1" s="759" t="s">
        <v>860</v>
      </c>
      <c r="B1" s="759"/>
      <c r="C1" s="759"/>
      <c r="D1" s="759"/>
      <c r="E1" s="759"/>
      <c r="F1" s="759"/>
    </row>
    <row r="2" spans="1:25" s="600" customFormat="1" ht="30" customHeight="1">
      <c r="A2" s="760" t="s">
        <v>861</v>
      </c>
      <c r="B2" s="760"/>
      <c r="C2" s="760"/>
      <c r="D2" s="760"/>
      <c r="E2" s="760"/>
      <c r="F2" s="760"/>
    </row>
    <row r="3" spans="1:25" ht="39.75" customHeight="1">
      <c r="A3" s="761" t="s">
        <v>797</v>
      </c>
      <c r="B3" s="761"/>
      <c r="C3" s="761"/>
      <c r="D3" s="761"/>
      <c r="E3" s="761"/>
      <c r="F3" s="761"/>
    </row>
    <row r="4" spans="1:25">
      <c r="A4" s="827" t="s">
        <v>1080</v>
      </c>
      <c r="B4" s="763"/>
      <c r="C4" s="763"/>
      <c r="D4" s="763"/>
      <c r="E4" s="763"/>
      <c r="F4" s="763"/>
    </row>
    <row r="5" spans="1:25">
      <c r="A5" s="706"/>
      <c r="B5" s="706"/>
      <c r="C5" s="706"/>
      <c r="D5" s="706"/>
      <c r="E5" s="706"/>
      <c r="F5" s="706"/>
    </row>
    <row r="6" spans="1:25" s="140" customFormat="1" ht="31.5" customHeight="1">
      <c r="A6" s="145" t="s">
        <v>280</v>
      </c>
      <c r="B6" s="710" t="s">
        <v>540</v>
      </c>
      <c r="C6" s="828" t="s">
        <v>1072</v>
      </c>
      <c r="D6" s="828"/>
      <c r="E6" s="828"/>
      <c r="F6" s="828"/>
    </row>
    <row r="7" spans="1:25" s="140" customFormat="1" ht="31.5" customHeight="1">
      <c r="A7" s="145" t="s">
        <v>281</v>
      </c>
      <c r="B7" s="710" t="s">
        <v>542</v>
      </c>
      <c r="C7" s="828" t="s">
        <v>998</v>
      </c>
      <c r="D7" s="828"/>
      <c r="E7" s="828"/>
      <c r="F7" s="828"/>
    </row>
    <row r="8" spans="1:25" s="140" customFormat="1" ht="31.5" customHeight="1">
      <c r="A8" s="145" t="s">
        <v>282</v>
      </c>
      <c r="B8" s="710" t="s">
        <v>543</v>
      </c>
      <c r="C8" s="828" t="s">
        <v>1071</v>
      </c>
      <c r="D8" s="828"/>
      <c r="E8" s="828"/>
      <c r="F8" s="828"/>
    </row>
    <row r="9" spans="1:25" s="140" customFormat="1" ht="31.5" customHeight="1">
      <c r="A9" s="145" t="s">
        <v>419</v>
      </c>
      <c r="B9" s="708" t="s">
        <v>997</v>
      </c>
      <c r="C9" s="826" t="s">
        <v>1073</v>
      </c>
      <c r="D9" s="826"/>
      <c r="E9" s="826"/>
      <c r="F9" s="826"/>
    </row>
    <row r="10" spans="1:25" s="140" customFormat="1" ht="31.5" customHeight="1">
      <c r="A10" s="145" t="s">
        <v>422</v>
      </c>
      <c r="B10" s="710" t="s">
        <v>544</v>
      </c>
      <c r="C10" s="755" t="s">
        <v>1083</v>
      </c>
      <c r="D10" s="755"/>
      <c r="E10" s="755"/>
      <c r="F10" s="755"/>
    </row>
    <row r="11" spans="1:25" ht="18" customHeight="1">
      <c r="A11" s="239" t="s">
        <v>803</v>
      </c>
      <c r="B11" s="239"/>
      <c r="C11" s="239"/>
      <c r="D11" s="239"/>
      <c r="E11" s="239"/>
      <c r="F11" s="240" t="s">
        <v>503</v>
      </c>
    </row>
    <row r="12" spans="1:25" ht="38.25">
      <c r="A12" s="709" t="s">
        <v>217</v>
      </c>
      <c r="B12" s="709" t="s">
        <v>218</v>
      </c>
      <c r="C12" s="709" t="s">
        <v>198</v>
      </c>
      <c r="D12" s="242" t="s">
        <v>219</v>
      </c>
      <c r="E12" s="242" t="s">
        <v>220</v>
      </c>
      <c r="F12" s="709" t="s">
        <v>610</v>
      </c>
    </row>
    <row r="13" spans="1:25" ht="47.25">
      <c r="A13" s="707" t="s">
        <v>59</v>
      </c>
      <c r="B13" s="101" t="s">
        <v>209</v>
      </c>
      <c r="C13" s="101" t="s">
        <v>0</v>
      </c>
      <c r="D13" s="244"/>
      <c r="E13" s="244"/>
      <c r="F13" s="306"/>
      <c r="M13" s="639" t="s">
        <v>1001</v>
      </c>
      <c r="N13" s="639" t="s">
        <v>709</v>
      </c>
      <c r="O13" s="639" t="s">
        <v>1002</v>
      </c>
      <c r="P13" s="639" t="s">
        <v>1003</v>
      </c>
      <c r="Q13" s="639" t="s">
        <v>1004</v>
      </c>
      <c r="R13" s="639" t="s">
        <v>1005</v>
      </c>
    </row>
    <row r="14" spans="1:25" ht="31.5" customHeight="1">
      <c r="A14" s="136" t="s">
        <v>79</v>
      </c>
      <c r="B14" s="103" t="s">
        <v>190</v>
      </c>
      <c r="C14" s="103" t="s">
        <v>1</v>
      </c>
      <c r="D14" s="110">
        <v>24708539</v>
      </c>
      <c r="E14" s="110">
        <v>78120916</v>
      </c>
      <c r="F14" s="109"/>
      <c r="G14" s="652"/>
      <c r="H14" s="243"/>
      <c r="M14" s="640" t="s">
        <v>59</v>
      </c>
      <c r="N14" s="640" t="s">
        <v>1006</v>
      </c>
      <c r="O14" s="640" t="s">
        <v>0</v>
      </c>
      <c r="P14" s="640"/>
      <c r="Q14" s="640"/>
      <c r="R14" s="640"/>
      <c r="T14" s="243"/>
      <c r="W14" s="243"/>
      <c r="X14" s="243"/>
      <c r="Y14" s="243"/>
    </row>
    <row r="15" spans="1:25" ht="31.5" customHeight="1">
      <c r="A15" s="136"/>
      <c r="B15" s="103" t="s">
        <v>1077</v>
      </c>
      <c r="C15" s="103" t="s">
        <v>901</v>
      </c>
      <c r="D15" s="110"/>
      <c r="E15" s="110"/>
      <c r="F15" s="109"/>
      <c r="H15" s="243"/>
      <c r="M15" s="641" t="s">
        <v>79</v>
      </c>
      <c r="N15" s="641" t="s">
        <v>1007</v>
      </c>
      <c r="O15" s="641" t="s">
        <v>1</v>
      </c>
      <c r="P15" s="642">
        <v>24708539</v>
      </c>
      <c r="Q15" s="642">
        <v>78120916</v>
      </c>
      <c r="R15" s="642">
        <v>0</v>
      </c>
      <c r="T15" s="243"/>
      <c r="W15" s="243"/>
      <c r="X15" s="243"/>
      <c r="Y15" s="243"/>
    </row>
    <row r="16" spans="1:25" ht="25.5">
      <c r="A16" s="136"/>
      <c r="B16" s="103" t="s">
        <v>192</v>
      </c>
      <c r="C16" s="103" t="s">
        <v>2</v>
      </c>
      <c r="D16" s="110">
        <v>24708539</v>
      </c>
      <c r="E16" s="110">
        <v>78120916</v>
      </c>
      <c r="F16" s="109"/>
      <c r="G16" s="652"/>
      <c r="H16" s="243"/>
      <c r="M16" s="641" t="s">
        <v>1008</v>
      </c>
      <c r="N16" s="641" t="s">
        <v>900</v>
      </c>
      <c r="O16" s="641" t="s">
        <v>901</v>
      </c>
      <c r="P16" s="647">
        <v>0</v>
      </c>
      <c r="Q16" s="647">
        <v>0</v>
      </c>
      <c r="R16" s="643" t="s">
        <v>1008</v>
      </c>
      <c r="T16" s="243"/>
      <c r="W16" s="243"/>
      <c r="X16" s="243"/>
      <c r="Y16" s="243"/>
    </row>
    <row r="17" spans="1:25" ht="33" customHeight="1">
      <c r="A17" s="136"/>
      <c r="B17" s="103" t="s">
        <v>973</v>
      </c>
      <c r="C17" s="103" t="s">
        <v>3</v>
      </c>
      <c r="D17" s="110"/>
      <c r="E17" s="110"/>
      <c r="F17" s="109"/>
      <c r="G17" s="652"/>
      <c r="H17" s="243"/>
      <c r="M17" s="641" t="s">
        <v>1009</v>
      </c>
      <c r="N17" s="641" t="s">
        <v>1009</v>
      </c>
      <c r="O17" s="641" t="s">
        <v>1009</v>
      </c>
      <c r="P17" s="641" t="s">
        <v>1009</v>
      </c>
      <c r="Q17" s="641" t="s">
        <v>1009</v>
      </c>
      <c r="R17" s="643" t="s">
        <v>1009</v>
      </c>
      <c r="T17" s="243"/>
      <c r="W17" s="243"/>
      <c r="X17" s="243"/>
      <c r="Y17" s="243"/>
    </row>
    <row r="18" spans="1:25" ht="30" customHeight="1">
      <c r="A18" s="136"/>
      <c r="B18" s="103" t="s">
        <v>193</v>
      </c>
      <c r="C18" s="103" t="s">
        <v>3</v>
      </c>
      <c r="D18" s="244"/>
      <c r="E18" s="244"/>
      <c r="F18" s="109"/>
      <c r="H18" s="243"/>
      <c r="M18" s="641" t="s">
        <v>1008</v>
      </c>
      <c r="N18" s="641" t="s">
        <v>1010</v>
      </c>
      <c r="O18" s="641" t="s">
        <v>2</v>
      </c>
      <c r="P18" s="642">
        <v>24708539</v>
      </c>
      <c r="Q18" s="642">
        <v>78120916</v>
      </c>
      <c r="R18" s="642">
        <v>0</v>
      </c>
      <c r="T18" s="243"/>
      <c r="W18" s="243"/>
      <c r="X18" s="243"/>
      <c r="Y18" s="243"/>
    </row>
    <row r="19" spans="1:25" ht="25.5">
      <c r="A19" s="136" t="s">
        <v>80</v>
      </c>
      <c r="B19" s="103" t="s">
        <v>194</v>
      </c>
      <c r="C19" s="103" t="s">
        <v>4</v>
      </c>
      <c r="D19" s="110">
        <v>61755346950</v>
      </c>
      <c r="E19" s="110">
        <v>68574628750</v>
      </c>
      <c r="F19" s="109"/>
      <c r="G19" s="652"/>
      <c r="H19" s="243"/>
      <c r="M19" s="641" t="s">
        <v>1009</v>
      </c>
      <c r="N19" s="641" t="s">
        <v>1009</v>
      </c>
      <c r="O19" s="641" t="s">
        <v>1009</v>
      </c>
      <c r="P19" s="641" t="s">
        <v>1009</v>
      </c>
      <c r="Q19" s="641" t="s">
        <v>1009</v>
      </c>
      <c r="R19" s="643" t="s">
        <v>1009</v>
      </c>
      <c r="T19" s="243"/>
      <c r="W19" s="243"/>
      <c r="X19" s="243"/>
      <c r="Y19" s="243"/>
    </row>
    <row r="20" spans="1:25" ht="31.5">
      <c r="A20" s="136"/>
      <c r="B20" s="103" t="s">
        <v>151</v>
      </c>
      <c r="C20" s="103" t="s">
        <v>77</v>
      </c>
      <c r="D20" s="110">
        <v>61755346950</v>
      </c>
      <c r="E20" s="110">
        <v>68574628750</v>
      </c>
      <c r="F20" s="109"/>
      <c r="G20" s="652"/>
      <c r="H20" s="243"/>
      <c r="M20" s="641" t="s">
        <v>1008</v>
      </c>
      <c r="N20" s="644" t="s">
        <v>1011</v>
      </c>
      <c r="O20" s="641">
        <v>2204</v>
      </c>
      <c r="P20" s="647">
        <v>0</v>
      </c>
      <c r="Q20" s="647">
        <v>0</v>
      </c>
      <c r="R20" s="647">
        <v>0</v>
      </c>
      <c r="T20" s="243"/>
      <c r="W20" s="243"/>
      <c r="X20" s="243"/>
      <c r="Y20" s="243"/>
    </row>
    <row r="21" spans="1:25" ht="29.25" customHeight="1">
      <c r="A21" s="136"/>
      <c r="B21" s="103" t="s">
        <v>387</v>
      </c>
      <c r="C21" s="103" t="s">
        <v>78</v>
      </c>
      <c r="D21" s="110"/>
      <c r="E21" s="110"/>
      <c r="F21" s="109"/>
      <c r="H21" s="243"/>
      <c r="M21" s="641" t="s">
        <v>80</v>
      </c>
      <c r="N21" s="641" t="s">
        <v>1012</v>
      </c>
      <c r="O21" s="641" t="s">
        <v>4</v>
      </c>
      <c r="P21" s="642">
        <v>61755346950</v>
      </c>
      <c r="Q21" s="642">
        <v>68574628750</v>
      </c>
      <c r="R21" s="642">
        <v>0</v>
      </c>
      <c r="T21" s="243"/>
      <c r="W21" s="243"/>
      <c r="X21" s="243"/>
      <c r="Y21" s="243"/>
    </row>
    <row r="22" spans="1:25" ht="57.75" customHeight="1">
      <c r="A22" s="136" t="s">
        <v>81</v>
      </c>
      <c r="B22" s="103" t="s">
        <v>825</v>
      </c>
      <c r="C22" s="103" t="s">
        <v>5</v>
      </c>
      <c r="D22" s="244"/>
      <c r="E22" s="244"/>
      <c r="F22" s="109"/>
      <c r="H22" s="243"/>
      <c r="M22" s="641" t="s">
        <v>1009</v>
      </c>
      <c r="N22" s="641" t="s">
        <v>1009</v>
      </c>
      <c r="O22" s="641" t="s">
        <v>1009</v>
      </c>
      <c r="P22" s="641" t="s">
        <v>1009</v>
      </c>
      <c r="Q22" s="641" t="s">
        <v>1009</v>
      </c>
      <c r="R22" s="643" t="s">
        <v>1009</v>
      </c>
      <c r="T22" s="243"/>
      <c r="W22" s="243"/>
      <c r="X22" s="243"/>
      <c r="Y22" s="243"/>
    </row>
    <row r="23" spans="1:25" ht="31.5" customHeight="1">
      <c r="A23" s="136" t="s">
        <v>82</v>
      </c>
      <c r="B23" s="103" t="s">
        <v>195</v>
      </c>
      <c r="C23" s="103" t="s">
        <v>6</v>
      </c>
      <c r="D23" s="110">
        <v>36500000</v>
      </c>
      <c r="E23" s="110">
        <v>36500000</v>
      </c>
      <c r="F23" s="109"/>
      <c r="G23" s="652"/>
      <c r="H23" s="243"/>
      <c r="M23" s="641"/>
      <c r="N23" s="641"/>
      <c r="O23" s="641"/>
      <c r="P23" s="641"/>
      <c r="Q23" s="641"/>
      <c r="R23" s="643"/>
      <c r="T23" s="243"/>
      <c r="W23" s="243"/>
      <c r="X23" s="243"/>
      <c r="Y23" s="243"/>
    </row>
    <row r="24" spans="1:25" ht="42.75" customHeight="1">
      <c r="A24" s="136"/>
      <c r="B24" s="103" t="s">
        <v>152</v>
      </c>
      <c r="C24" s="103" t="s">
        <v>818</v>
      </c>
      <c r="D24" s="110"/>
      <c r="E24" s="110"/>
      <c r="F24" s="109"/>
      <c r="H24" s="243"/>
      <c r="M24" s="641" t="s">
        <v>81</v>
      </c>
      <c r="N24" s="641" t="s">
        <v>1013</v>
      </c>
      <c r="O24" s="641" t="s">
        <v>18</v>
      </c>
      <c r="P24" s="647">
        <v>0</v>
      </c>
      <c r="Q24" s="647">
        <v>0</v>
      </c>
      <c r="R24" s="643"/>
      <c r="T24" s="243"/>
      <c r="W24" s="243"/>
      <c r="X24" s="243"/>
      <c r="Y24" s="243"/>
    </row>
    <row r="25" spans="1:25" ht="27.75" customHeight="1">
      <c r="A25" s="136"/>
      <c r="B25" s="103" t="s">
        <v>153</v>
      </c>
      <c r="C25" s="103" t="s">
        <v>819</v>
      </c>
      <c r="D25" s="110">
        <v>36500000</v>
      </c>
      <c r="E25" s="110">
        <v>36500000</v>
      </c>
      <c r="F25" s="109"/>
      <c r="G25" s="652"/>
      <c r="H25" s="243"/>
      <c r="M25" s="641" t="s">
        <v>1009</v>
      </c>
      <c r="N25" s="641" t="s">
        <v>1009</v>
      </c>
      <c r="O25" s="641" t="s">
        <v>1009</v>
      </c>
      <c r="P25" s="641" t="s">
        <v>1009</v>
      </c>
      <c r="Q25" s="641" t="s">
        <v>1009</v>
      </c>
      <c r="R25" s="643" t="s">
        <v>1009</v>
      </c>
      <c r="T25" s="243"/>
      <c r="W25" s="243"/>
      <c r="X25" s="243"/>
      <c r="Y25" s="243"/>
    </row>
    <row r="26" spans="1:25" ht="31.5" customHeight="1">
      <c r="A26" s="136" t="s">
        <v>83</v>
      </c>
      <c r="B26" s="103" t="s">
        <v>207</v>
      </c>
      <c r="C26" s="103" t="s">
        <v>7</v>
      </c>
      <c r="D26" s="110"/>
      <c r="E26" s="110"/>
      <c r="F26" s="109"/>
      <c r="H26" s="243"/>
      <c r="M26" s="641" t="s">
        <v>82</v>
      </c>
      <c r="N26" s="641" t="s">
        <v>1014</v>
      </c>
      <c r="O26" s="641" t="s">
        <v>5</v>
      </c>
      <c r="P26" s="642">
        <v>36500000</v>
      </c>
      <c r="Q26" s="642">
        <v>36500000</v>
      </c>
      <c r="R26" s="642">
        <v>0</v>
      </c>
      <c r="T26" s="243"/>
      <c r="W26" s="243"/>
      <c r="X26" s="243"/>
      <c r="Y26" s="243"/>
    </row>
    <row r="27" spans="1:25" ht="33.75" customHeight="1">
      <c r="A27" s="136" t="s">
        <v>84</v>
      </c>
      <c r="B27" s="103" t="s">
        <v>826</v>
      </c>
      <c r="C27" s="103" t="s">
        <v>820</v>
      </c>
      <c r="D27" s="110"/>
      <c r="E27" s="110"/>
      <c r="F27" s="109"/>
      <c r="H27" s="243"/>
      <c r="M27" s="641" t="s">
        <v>1009</v>
      </c>
      <c r="N27" s="641" t="s">
        <v>1009</v>
      </c>
      <c r="O27" s="641" t="s">
        <v>1009</v>
      </c>
      <c r="P27" s="641" t="s">
        <v>1009</v>
      </c>
      <c r="Q27" s="641" t="s">
        <v>1009</v>
      </c>
      <c r="R27" s="643" t="s">
        <v>1009</v>
      </c>
      <c r="T27" s="243"/>
      <c r="W27" s="243"/>
      <c r="X27" s="243"/>
      <c r="Y27" s="243"/>
    </row>
    <row r="28" spans="1:25" ht="41.25" customHeight="1">
      <c r="A28" s="136" t="s">
        <v>85</v>
      </c>
      <c r="B28" s="103" t="s">
        <v>208</v>
      </c>
      <c r="C28" s="103" t="s">
        <v>8</v>
      </c>
      <c r="D28" s="110"/>
      <c r="E28" s="110"/>
      <c r="F28" s="109"/>
      <c r="H28" s="243"/>
      <c r="M28" s="641"/>
      <c r="N28" s="641"/>
      <c r="O28" s="641"/>
      <c r="P28" s="641"/>
      <c r="Q28" s="641"/>
      <c r="R28" s="643"/>
      <c r="T28" s="243"/>
      <c r="W28" s="243"/>
      <c r="X28" s="243"/>
      <c r="Y28" s="243"/>
    </row>
    <row r="29" spans="1:25" ht="27" customHeight="1">
      <c r="A29" s="136" t="s">
        <v>86</v>
      </c>
      <c r="B29" s="103" t="s">
        <v>210</v>
      </c>
      <c r="C29" s="103" t="s">
        <v>9</v>
      </c>
      <c r="D29" s="110"/>
      <c r="E29" s="110"/>
      <c r="F29" s="109"/>
      <c r="H29" s="243"/>
      <c r="M29" s="641" t="s">
        <v>83</v>
      </c>
      <c r="N29" s="641" t="s">
        <v>1015</v>
      </c>
      <c r="O29" s="641" t="s">
        <v>6</v>
      </c>
      <c r="P29" s="647">
        <v>0</v>
      </c>
      <c r="Q29" s="647">
        <v>0</v>
      </c>
      <c r="R29" s="647">
        <v>0</v>
      </c>
      <c r="T29" s="243"/>
      <c r="W29" s="243"/>
      <c r="X29" s="243"/>
      <c r="Y29" s="243"/>
    </row>
    <row r="30" spans="1:25" ht="29.25" customHeight="1">
      <c r="A30" s="136" t="s">
        <v>821</v>
      </c>
      <c r="B30" s="103" t="s">
        <v>211</v>
      </c>
      <c r="C30" s="103" t="s">
        <v>10</v>
      </c>
      <c r="D30" s="110">
        <v>24863010</v>
      </c>
      <c r="E30" s="110">
        <v>27665751</v>
      </c>
      <c r="F30" s="109"/>
      <c r="G30" s="652"/>
      <c r="H30" s="243"/>
      <c r="M30" s="641" t="s">
        <v>1009</v>
      </c>
      <c r="N30" s="641" t="s">
        <v>1009</v>
      </c>
      <c r="O30" s="641" t="s">
        <v>1009</v>
      </c>
      <c r="P30" s="641" t="s">
        <v>1009</v>
      </c>
      <c r="Q30" s="641" t="s">
        <v>1009</v>
      </c>
      <c r="R30" s="643" t="s">
        <v>1009</v>
      </c>
      <c r="T30" s="243"/>
      <c r="W30" s="243"/>
      <c r="X30" s="243"/>
      <c r="Y30" s="243"/>
    </row>
    <row r="31" spans="1:25" ht="38.25">
      <c r="A31" s="136"/>
      <c r="B31" s="103" t="s">
        <v>769</v>
      </c>
      <c r="C31" s="103" t="s">
        <v>822</v>
      </c>
      <c r="D31" s="110">
        <v>24863010</v>
      </c>
      <c r="E31" s="110">
        <v>27665751</v>
      </c>
      <c r="F31" s="109"/>
      <c r="G31" s="652"/>
      <c r="H31" s="243"/>
      <c r="M31" s="641"/>
      <c r="N31" s="641"/>
      <c r="O31" s="641"/>
      <c r="P31" s="641"/>
      <c r="Q31" s="641"/>
      <c r="R31" s="643"/>
      <c r="T31" s="243"/>
      <c r="W31" s="243"/>
      <c r="X31" s="243"/>
      <c r="Y31" s="243"/>
    </row>
    <row r="32" spans="1:25" ht="25.5">
      <c r="A32" s="136" t="s">
        <v>823</v>
      </c>
      <c r="B32" s="101" t="s">
        <v>212</v>
      </c>
      <c r="C32" s="101" t="s">
        <v>11</v>
      </c>
      <c r="D32" s="244">
        <v>61841418499</v>
      </c>
      <c r="E32" s="244">
        <v>68716915417</v>
      </c>
      <c r="F32" s="353"/>
      <c r="G32" s="652"/>
      <c r="H32" s="243"/>
      <c r="M32" s="641" t="s">
        <v>84</v>
      </c>
      <c r="N32" s="641" t="s">
        <v>1016</v>
      </c>
      <c r="O32" s="641" t="s">
        <v>820</v>
      </c>
      <c r="P32" s="647">
        <v>0</v>
      </c>
      <c r="Q32" s="647">
        <v>0</v>
      </c>
      <c r="R32" s="647">
        <v>0</v>
      </c>
      <c r="T32" s="243"/>
      <c r="V32" s="243"/>
      <c r="W32" s="243"/>
      <c r="X32" s="243"/>
      <c r="Y32" s="243"/>
    </row>
    <row r="33" spans="1:25" ht="27.75" customHeight="1">
      <c r="A33" s="707" t="s">
        <v>87</v>
      </c>
      <c r="B33" s="101" t="s">
        <v>213</v>
      </c>
      <c r="C33" s="101" t="s">
        <v>12</v>
      </c>
      <c r="D33" s="244"/>
      <c r="E33" s="244"/>
      <c r="F33" s="109"/>
      <c r="H33" s="243"/>
      <c r="M33" s="641" t="s">
        <v>1009</v>
      </c>
      <c r="N33" s="641" t="s">
        <v>1009</v>
      </c>
      <c r="O33" s="641" t="s">
        <v>1009</v>
      </c>
      <c r="P33" s="641" t="s">
        <v>1009</v>
      </c>
      <c r="Q33" s="641" t="s">
        <v>1009</v>
      </c>
      <c r="R33" s="643" t="s">
        <v>1009</v>
      </c>
      <c r="T33" s="243"/>
      <c r="W33" s="243"/>
      <c r="X33" s="243"/>
      <c r="Y33" s="243"/>
    </row>
    <row r="34" spans="1:25" ht="36" customHeight="1">
      <c r="A34" s="136" t="s">
        <v>88</v>
      </c>
      <c r="B34" s="103" t="s">
        <v>827</v>
      </c>
      <c r="C34" s="101" t="s">
        <v>13</v>
      </c>
      <c r="D34" s="244"/>
      <c r="E34" s="244"/>
      <c r="F34" s="109"/>
      <c r="H34" s="243"/>
      <c r="M34" s="641" t="s">
        <v>85</v>
      </c>
      <c r="N34" s="641" t="s">
        <v>1017</v>
      </c>
      <c r="O34" s="641" t="s">
        <v>7</v>
      </c>
      <c r="P34" s="647">
        <v>0</v>
      </c>
      <c r="Q34" s="647">
        <v>0</v>
      </c>
      <c r="R34" s="647">
        <v>0</v>
      </c>
      <c r="T34" s="243"/>
      <c r="W34" s="243"/>
      <c r="X34" s="243"/>
      <c r="Y34" s="243"/>
    </row>
    <row r="35" spans="1:25" ht="36" customHeight="1">
      <c r="A35" s="136" t="s">
        <v>89</v>
      </c>
      <c r="B35" s="103" t="s">
        <v>214</v>
      </c>
      <c r="C35" s="103" t="s">
        <v>14</v>
      </c>
      <c r="D35" s="110"/>
      <c r="E35" s="110"/>
      <c r="F35" s="109"/>
      <c r="H35" s="243"/>
      <c r="M35" s="641" t="s">
        <v>1009</v>
      </c>
      <c r="N35" s="641" t="s">
        <v>1009</v>
      </c>
      <c r="O35" s="641" t="s">
        <v>1009</v>
      </c>
      <c r="P35" s="641" t="s">
        <v>1009</v>
      </c>
      <c r="Q35" s="641" t="s">
        <v>1009</v>
      </c>
      <c r="R35" s="643" t="s">
        <v>1009</v>
      </c>
      <c r="T35" s="243"/>
      <c r="W35" s="243"/>
      <c r="X35" s="243"/>
      <c r="Y35" s="243"/>
    </row>
    <row r="36" spans="1:25" ht="27" customHeight="1">
      <c r="A36" s="136"/>
      <c r="B36" s="103" t="s">
        <v>154</v>
      </c>
      <c r="C36" s="103" t="s">
        <v>824</v>
      </c>
      <c r="D36" s="110"/>
      <c r="E36" s="110"/>
      <c r="F36" s="109"/>
      <c r="H36" s="243"/>
      <c r="M36" s="641" t="s">
        <v>86</v>
      </c>
      <c r="N36" s="641" t="s">
        <v>1018</v>
      </c>
      <c r="O36" s="641" t="s">
        <v>8</v>
      </c>
      <c r="P36" s="642">
        <v>0</v>
      </c>
      <c r="Q36" s="642">
        <v>0</v>
      </c>
      <c r="R36" s="642">
        <v>0</v>
      </c>
      <c r="T36" s="243"/>
      <c r="W36" s="243"/>
      <c r="X36" s="243"/>
      <c r="Y36" s="243"/>
    </row>
    <row r="37" spans="1:25" ht="25.5">
      <c r="A37" s="136" t="s">
        <v>90</v>
      </c>
      <c r="B37" s="103" t="s">
        <v>215</v>
      </c>
      <c r="C37" s="103" t="s">
        <v>15</v>
      </c>
      <c r="D37" s="110">
        <v>263411744</v>
      </c>
      <c r="E37" s="110">
        <v>203285883</v>
      </c>
      <c r="F37" s="109"/>
      <c r="G37" s="652"/>
      <c r="H37" s="243"/>
      <c r="M37" s="641" t="s">
        <v>1009</v>
      </c>
      <c r="N37" s="641" t="s">
        <v>1009</v>
      </c>
      <c r="O37" s="641" t="s">
        <v>1009</v>
      </c>
      <c r="P37" s="641" t="s">
        <v>1009</v>
      </c>
      <c r="Q37" s="641" t="s">
        <v>1009</v>
      </c>
      <c r="R37" s="643" t="s">
        <v>1009</v>
      </c>
      <c r="T37" s="243"/>
      <c r="W37" s="243"/>
      <c r="X37" s="243"/>
      <c r="Y37" s="243"/>
    </row>
    <row r="38" spans="1:25" ht="33" customHeight="1">
      <c r="A38" s="136"/>
      <c r="B38" s="103" t="s">
        <v>155</v>
      </c>
      <c r="C38" s="103" t="s">
        <v>828</v>
      </c>
      <c r="D38" s="110"/>
      <c r="E38" s="110"/>
      <c r="F38" s="109"/>
      <c r="G38" s="652"/>
      <c r="H38" s="243"/>
      <c r="M38" s="641"/>
      <c r="N38" s="641"/>
      <c r="O38" s="641"/>
      <c r="P38" s="641"/>
      <c r="Q38" s="641"/>
      <c r="R38" s="643"/>
      <c r="T38" s="243"/>
      <c r="W38" s="243"/>
      <c r="X38" s="243"/>
      <c r="Y38" s="243"/>
    </row>
    <row r="39" spans="1:25" ht="33" customHeight="1">
      <c r="A39" s="136"/>
      <c r="B39" s="105" t="s">
        <v>172</v>
      </c>
      <c r="C39" s="103" t="s">
        <v>829</v>
      </c>
      <c r="D39" s="110"/>
      <c r="E39" s="110"/>
      <c r="F39" s="109"/>
      <c r="H39" s="243"/>
      <c r="M39" s="641" t="s">
        <v>821</v>
      </c>
      <c r="N39" s="641" t="s">
        <v>1019</v>
      </c>
      <c r="O39" s="641" t="s">
        <v>9</v>
      </c>
      <c r="P39" s="642">
        <v>24863010</v>
      </c>
      <c r="Q39" s="642">
        <v>27665751</v>
      </c>
      <c r="R39" s="642">
        <v>0</v>
      </c>
      <c r="T39" s="243"/>
      <c r="W39" s="243"/>
      <c r="X39" s="243"/>
      <c r="Y39" s="243"/>
    </row>
    <row r="40" spans="1:25" ht="33" customHeight="1">
      <c r="A40" s="136"/>
      <c r="B40" s="105" t="s">
        <v>173</v>
      </c>
      <c r="C40" s="103" t="s">
        <v>830</v>
      </c>
      <c r="D40" s="110"/>
      <c r="E40" s="110"/>
      <c r="F40" s="109"/>
      <c r="H40" s="243"/>
      <c r="M40" s="641" t="s">
        <v>1009</v>
      </c>
      <c r="N40" s="641" t="s">
        <v>1009</v>
      </c>
      <c r="O40" s="641" t="s">
        <v>1009</v>
      </c>
      <c r="P40" s="641" t="s">
        <v>1009</v>
      </c>
      <c r="Q40" s="641" t="s">
        <v>1009</v>
      </c>
      <c r="R40" s="643" t="s">
        <v>1009</v>
      </c>
      <c r="T40" s="243"/>
      <c r="W40" s="243"/>
      <c r="X40" s="243"/>
      <c r="Y40" s="243"/>
    </row>
    <row r="41" spans="1:25" ht="33" customHeight="1">
      <c r="A41" s="136"/>
      <c r="B41" s="105" t="s">
        <v>629</v>
      </c>
      <c r="C41" s="103" t="s">
        <v>831</v>
      </c>
      <c r="D41" s="110"/>
      <c r="E41" s="110"/>
      <c r="F41" s="109"/>
      <c r="H41" s="243"/>
      <c r="M41" s="641"/>
      <c r="N41" s="641"/>
      <c r="O41" s="641"/>
      <c r="P41" s="641"/>
      <c r="Q41" s="641"/>
      <c r="R41" s="643"/>
      <c r="T41" s="243"/>
      <c r="W41" s="243"/>
      <c r="X41" s="243"/>
      <c r="Y41" s="243"/>
    </row>
    <row r="42" spans="1:25" ht="33" customHeight="1">
      <c r="A42" s="136"/>
      <c r="B42" s="105" t="s">
        <v>745</v>
      </c>
      <c r="C42" s="103" t="s">
        <v>832</v>
      </c>
      <c r="D42" s="110"/>
      <c r="E42" s="110"/>
      <c r="F42" s="109"/>
      <c r="G42" s="652"/>
      <c r="H42" s="243"/>
      <c r="M42" s="641" t="s">
        <v>823</v>
      </c>
      <c r="N42" s="641" t="s">
        <v>1020</v>
      </c>
      <c r="O42" s="641" t="s">
        <v>10</v>
      </c>
      <c r="P42" s="642">
        <v>61841418499</v>
      </c>
      <c r="Q42" s="642">
        <v>68716915417</v>
      </c>
      <c r="R42" s="642">
        <v>0</v>
      </c>
      <c r="T42" s="243"/>
      <c r="W42" s="243"/>
      <c r="X42" s="243"/>
      <c r="Y42" s="243"/>
    </row>
    <row r="43" spans="1:25" ht="33" customHeight="1">
      <c r="A43" s="136"/>
      <c r="B43" s="103" t="s">
        <v>630</v>
      </c>
      <c r="C43" s="103" t="s">
        <v>833</v>
      </c>
      <c r="D43" s="110"/>
      <c r="E43" s="110"/>
      <c r="F43" s="109"/>
      <c r="H43" s="243"/>
      <c r="M43" s="640" t="s">
        <v>87</v>
      </c>
      <c r="N43" s="640" t="s">
        <v>1021</v>
      </c>
      <c r="O43" s="640" t="s">
        <v>11</v>
      </c>
      <c r="P43" s="640"/>
      <c r="Q43" s="640"/>
      <c r="R43" s="643"/>
      <c r="T43" s="243"/>
      <c r="W43" s="243"/>
      <c r="X43" s="243"/>
      <c r="Y43" s="243"/>
    </row>
    <row r="44" spans="1:25" ht="25.5">
      <c r="A44" s="136"/>
      <c r="B44" s="103" t="s">
        <v>156</v>
      </c>
      <c r="C44" s="103" t="s">
        <v>834</v>
      </c>
      <c r="D44" s="110">
        <v>11000000</v>
      </c>
      <c r="E44" s="110">
        <v>11000000</v>
      </c>
      <c r="F44" s="109"/>
      <c r="G44" s="652"/>
      <c r="H44" s="243"/>
      <c r="M44" s="641" t="s">
        <v>88</v>
      </c>
      <c r="N44" s="641" t="s">
        <v>1022</v>
      </c>
      <c r="O44" s="641" t="s">
        <v>19</v>
      </c>
      <c r="P44" s="647"/>
      <c r="Q44" s="647"/>
      <c r="R44" s="643"/>
      <c r="T44" s="243"/>
      <c r="W44" s="243"/>
      <c r="X44" s="243"/>
      <c r="Y44" s="243"/>
    </row>
    <row r="45" spans="1:25" ht="36" customHeight="1">
      <c r="A45" s="136"/>
      <c r="B45" s="103" t="s">
        <v>157</v>
      </c>
      <c r="C45" s="103" t="s">
        <v>835</v>
      </c>
      <c r="D45" s="110"/>
      <c r="E45" s="110"/>
      <c r="F45" s="109"/>
      <c r="H45" s="243"/>
      <c r="M45" s="641" t="s">
        <v>1009</v>
      </c>
      <c r="N45" s="641" t="s">
        <v>1009</v>
      </c>
      <c r="O45" s="641" t="s">
        <v>1009</v>
      </c>
      <c r="P45" s="641" t="s">
        <v>1009</v>
      </c>
      <c r="Q45" s="641" t="s">
        <v>1009</v>
      </c>
      <c r="R45" s="643" t="s">
        <v>1009</v>
      </c>
      <c r="T45" s="243"/>
      <c r="W45" s="243"/>
      <c r="X45" s="243"/>
      <c r="Y45" s="243"/>
    </row>
    <row r="46" spans="1:25" ht="31.5" customHeight="1">
      <c r="A46" s="136"/>
      <c r="B46" s="103" t="s">
        <v>158</v>
      </c>
      <c r="C46" s="103" t="s">
        <v>836</v>
      </c>
      <c r="D46" s="110">
        <v>67896268</v>
      </c>
      <c r="E46" s="110">
        <v>33648766</v>
      </c>
      <c r="F46" s="109"/>
      <c r="G46" s="652"/>
      <c r="H46" s="243"/>
      <c r="M46" s="641" t="s">
        <v>89</v>
      </c>
      <c r="N46" s="641" t="s">
        <v>1023</v>
      </c>
      <c r="O46" s="641" t="s">
        <v>12</v>
      </c>
      <c r="P46" s="647">
        <v>0</v>
      </c>
      <c r="Q46" s="647">
        <v>0</v>
      </c>
      <c r="R46" s="647">
        <v>0</v>
      </c>
      <c r="T46" s="243"/>
      <c r="W46" s="243"/>
      <c r="X46" s="243"/>
      <c r="Y46" s="243"/>
    </row>
    <row r="47" spans="1:25" ht="33.75" customHeight="1">
      <c r="A47" s="136"/>
      <c r="B47" s="103" t="s">
        <v>159</v>
      </c>
      <c r="C47" s="103" t="s">
        <v>838</v>
      </c>
      <c r="D47" s="110">
        <v>33000000</v>
      </c>
      <c r="E47" s="110">
        <v>33000000</v>
      </c>
      <c r="F47" s="109"/>
      <c r="G47" s="652"/>
      <c r="H47" s="243"/>
      <c r="M47" s="641" t="s">
        <v>1009</v>
      </c>
      <c r="N47" s="641" t="s">
        <v>1009</v>
      </c>
      <c r="O47" s="641" t="s">
        <v>1009</v>
      </c>
      <c r="P47" s="641" t="s">
        <v>1009</v>
      </c>
      <c r="Q47" s="641" t="s">
        <v>1009</v>
      </c>
      <c r="R47" s="643" t="s">
        <v>1009</v>
      </c>
      <c r="T47" s="243"/>
      <c r="W47" s="243"/>
      <c r="X47" s="243"/>
      <c r="Y47" s="243"/>
    </row>
    <row r="48" spans="1:25" ht="38.25">
      <c r="A48" s="136"/>
      <c r="B48" s="103" t="s">
        <v>160</v>
      </c>
      <c r="C48" s="103" t="s">
        <v>837</v>
      </c>
      <c r="D48" s="110">
        <v>51817263</v>
      </c>
      <c r="E48" s="110">
        <v>51811433</v>
      </c>
      <c r="F48" s="109"/>
      <c r="G48" s="652"/>
      <c r="H48" s="243"/>
      <c r="M48" s="641" t="s">
        <v>90</v>
      </c>
      <c r="N48" s="641" t="s">
        <v>1024</v>
      </c>
      <c r="O48" s="641" t="s">
        <v>13</v>
      </c>
      <c r="P48" s="642">
        <v>263411744</v>
      </c>
      <c r="Q48" s="642">
        <v>203285883</v>
      </c>
      <c r="R48" s="642">
        <v>0</v>
      </c>
      <c r="T48" s="243"/>
      <c r="W48" s="243"/>
      <c r="X48" s="243"/>
      <c r="Y48" s="243"/>
    </row>
    <row r="49" spans="1:25" ht="31.5" customHeight="1">
      <c r="A49" s="136"/>
      <c r="B49" s="105" t="s">
        <v>161</v>
      </c>
      <c r="C49" s="103" t="s">
        <v>839</v>
      </c>
      <c r="D49" s="110">
        <v>40817263</v>
      </c>
      <c r="E49" s="110">
        <v>40811433</v>
      </c>
      <c r="F49" s="109"/>
      <c r="G49" s="652"/>
      <c r="H49" s="243"/>
      <c r="M49" s="641" t="s">
        <v>1009</v>
      </c>
      <c r="N49" s="641" t="s">
        <v>1009</v>
      </c>
      <c r="O49" s="641" t="s">
        <v>1009</v>
      </c>
      <c r="P49" s="641" t="s">
        <v>1009</v>
      </c>
      <c r="Q49" s="641" t="s">
        <v>1009</v>
      </c>
      <c r="R49" s="643" t="s">
        <v>1009</v>
      </c>
      <c r="T49" s="243"/>
      <c r="W49" s="243"/>
      <c r="X49" s="243"/>
      <c r="Y49" s="243"/>
    </row>
    <row r="50" spans="1:25" ht="42" customHeight="1">
      <c r="A50" s="136"/>
      <c r="B50" s="105" t="s">
        <v>162</v>
      </c>
      <c r="C50" s="103" t="s">
        <v>840</v>
      </c>
      <c r="D50" s="110">
        <v>11000000</v>
      </c>
      <c r="E50" s="110">
        <v>11000000</v>
      </c>
      <c r="F50" s="109"/>
      <c r="G50" s="652"/>
      <c r="H50" s="243"/>
      <c r="M50" s="641"/>
      <c r="N50" s="641"/>
      <c r="O50" s="641"/>
      <c r="P50" s="641"/>
      <c r="Q50" s="641"/>
      <c r="R50" s="643"/>
      <c r="T50" s="243"/>
      <c r="W50" s="243"/>
      <c r="X50" s="243"/>
      <c r="Y50" s="243"/>
    </row>
    <row r="51" spans="1:25" ht="33" customHeight="1">
      <c r="A51" s="136"/>
      <c r="B51" s="105" t="s">
        <v>163</v>
      </c>
      <c r="C51" s="103" t="s">
        <v>841</v>
      </c>
      <c r="D51" s="110"/>
      <c r="E51" s="110"/>
      <c r="F51" s="109"/>
      <c r="H51" s="243"/>
      <c r="M51" s="641" t="s">
        <v>854</v>
      </c>
      <c r="N51" s="641" t="s">
        <v>1025</v>
      </c>
      <c r="O51" s="641" t="s">
        <v>14</v>
      </c>
      <c r="P51" s="642">
        <v>263411744</v>
      </c>
      <c r="Q51" s="642">
        <v>203285883</v>
      </c>
      <c r="R51" s="642">
        <v>0</v>
      </c>
      <c r="T51" s="243"/>
      <c r="W51" s="243"/>
      <c r="X51" s="243"/>
      <c r="Y51" s="243"/>
    </row>
    <row r="52" spans="1:25" ht="48.75" customHeight="1">
      <c r="A52" s="136"/>
      <c r="B52" s="103" t="s">
        <v>164</v>
      </c>
      <c r="C52" s="103" t="s">
        <v>842</v>
      </c>
      <c r="D52" s="110">
        <v>33000000</v>
      </c>
      <c r="E52" s="110">
        <v>22000000</v>
      </c>
      <c r="F52" s="109"/>
      <c r="G52" s="652"/>
      <c r="H52" s="243"/>
      <c r="M52" s="640" t="s">
        <v>61</v>
      </c>
      <c r="N52" s="640" t="s">
        <v>1026</v>
      </c>
      <c r="O52" s="640" t="s">
        <v>15</v>
      </c>
      <c r="P52" s="645">
        <v>61578006755</v>
      </c>
      <c r="Q52" s="645">
        <v>68513629534</v>
      </c>
      <c r="R52" s="645">
        <v>0</v>
      </c>
      <c r="T52" s="243"/>
      <c r="W52" s="243"/>
      <c r="X52" s="243"/>
      <c r="Y52" s="243"/>
    </row>
    <row r="53" spans="1:25" ht="31.5" customHeight="1">
      <c r="A53" s="136"/>
      <c r="B53" s="103" t="s">
        <v>165</v>
      </c>
      <c r="C53" s="103" t="s">
        <v>843</v>
      </c>
      <c r="D53" s="110">
        <v>42904095</v>
      </c>
      <c r="E53" s="110">
        <v>35566019</v>
      </c>
      <c r="F53" s="109"/>
      <c r="G53" s="652"/>
      <c r="H53" s="243"/>
      <c r="M53" s="640" t="s">
        <v>91</v>
      </c>
      <c r="N53" s="640" t="s">
        <v>1027</v>
      </c>
      <c r="O53" s="640" t="s">
        <v>16</v>
      </c>
      <c r="P53" s="645">
        <v>5600000</v>
      </c>
      <c r="Q53" s="645">
        <v>5600000</v>
      </c>
      <c r="R53" s="645">
        <v>0</v>
      </c>
      <c r="T53" s="243"/>
      <c r="W53" s="243"/>
      <c r="X53" s="243"/>
      <c r="Y53" s="243"/>
    </row>
    <row r="54" spans="1:25" ht="31.5" customHeight="1">
      <c r="A54" s="136"/>
      <c r="B54" s="103" t="s">
        <v>166</v>
      </c>
      <c r="C54" s="103" t="s">
        <v>844</v>
      </c>
      <c r="D54" s="110"/>
      <c r="E54" s="110"/>
      <c r="F54" s="109"/>
      <c r="H54" s="243"/>
      <c r="M54" s="640" t="s">
        <v>92</v>
      </c>
      <c r="N54" s="640" t="s">
        <v>1028</v>
      </c>
      <c r="O54" s="640" t="s">
        <v>17</v>
      </c>
      <c r="P54" s="671">
        <v>10996.07</v>
      </c>
      <c r="Q54" s="671">
        <v>12234.57</v>
      </c>
      <c r="R54" s="646">
        <v>0</v>
      </c>
      <c r="T54" s="243"/>
      <c r="W54" s="243"/>
      <c r="X54" s="243"/>
      <c r="Y54" s="243"/>
    </row>
    <row r="55" spans="1:25" ht="34.5" customHeight="1">
      <c r="A55" s="136"/>
      <c r="B55" s="103" t="s">
        <v>167</v>
      </c>
      <c r="C55" s="103" t="s">
        <v>845</v>
      </c>
      <c r="D55" s="110"/>
      <c r="E55" s="110"/>
      <c r="F55" s="109"/>
      <c r="H55" s="243"/>
      <c r="T55" s="243"/>
      <c r="W55" s="243"/>
      <c r="X55" s="243"/>
      <c r="Y55" s="243"/>
    </row>
    <row r="56" spans="1:25" ht="58.5" customHeight="1">
      <c r="A56" s="136"/>
      <c r="B56" s="103" t="s">
        <v>168</v>
      </c>
      <c r="C56" s="103" t="s">
        <v>846</v>
      </c>
      <c r="D56" s="110"/>
      <c r="E56" s="110"/>
      <c r="F56" s="109"/>
      <c r="H56" s="243"/>
      <c r="T56" s="243"/>
      <c r="W56" s="243"/>
      <c r="X56" s="243"/>
      <c r="Y56" s="243"/>
    </row>
    <row r="57" spans="1:25" ht="31.5" customHeight="1">
      <c r="A57" s="136"/>
      <c r="B57" s="103" t="s">
        <v>169</v>
      </c>
      <c r="C57" s="103" t="s">
        <v>847</v>
      </c>
      <c r="D57" s="110">
        <v>23794118</v>
      </c>
      <c r="E57" s="110">
        <v>16259665</v>
      </c>
      <c r="F57" s="109"/>
      <c r="G57" s="652"/>
      <c r="H57" s="243"/>
      <c r="T57" s="243"/>
      <c r="W57" s="243"/>
      <c r="X57" s="243"/>
      <c r="Y57" s="243"/>
    </row>
    <row r="58" spans="1:25" ht="31.5" customHeight="1">
      <c r="A58" s="136"/>
      <c r="B58" s="105" t="s">
        <v>170</v>
      </c>
      <c r="C58" s="103" t="s">
        <v>848</v>
      </c>
      <c r="D58" s="110"/>
      <c r="E58" s="110"/>
      <c r="F58" s="109"/>
      <c r="H58" s="243"/>
      <c r="T58" s="243"/>
      <c r="W58" s="243"/>
      <c r="X58" s="243"/>
      <c r="Y58" s="243"/>
    </row>
    <row r="59" spans="1:25" ht="31.5" customHeight="1">
      <c r="A59" s="136"/>
      <c r="B59" s="105" t="s">
        <v>171</v>
      </c>
      <c r="C59" s="103" t="s">
        <v>849</v>
      </c>
      <c r="D59" s="110"/>
      <c r="E59" s="110"/>
      <c r="F59" s="109"/>
      <c r="H59" s="243"/>
      <c r="T59" s="243"/>
      <c r="W59" s="243"/>
      <c r="X59" s="243"/>
      <c r="Y59" s="243"/>
    </row>
    <row r="60" spans="1:25" ht="52.5" customHeight="1">
      <c r="A60" s="136"/>
      <c r="B60" s="54" t="s">
        <v>767</v>
      </c>
      <c r="C60" s="103" t="s">
        <v>850</v>
      </c>
      <c r="D60" s="110">
        <v>9151583</v>
      </c>
      <c r="E60" s="110">
        <v>6253715</v>
      </c>
      <c r="F60" s="109"/>
      <c r="G60" s="652"/>
      <c r="H60" s="243"/>
      <c r="T60" s="243"/>
      <c r="W60" s="243"/>
      <c r="X60" s="243"/>
      <c r="Y60" s="243"/>
    </row>
    <row r="61" spans="1:25" ht="36.75" customHeight="1">
      <c r="A61" s="136"/>
      <c r="B61" s="54" t="s">
        <v>768</v>
      </c>
      <c r="C61" s="103" t="s">
        <v>851</v>
      </c>
      <c r="D61" s="110">
        <v>14642535</v>
      </c>
      <c r="E61" s="110">
        <v>10005950</v>
      </c>
      <c r="F61" s="109"/>
      <c r="G61" s="652"/>
      <c r="H61" s="243"/>
      <c r="T61" s="243"/>
      <c r="W61" s="243"/>
      <c r="X61" s="243"/>
      <c r="Y61" s="243"/>
    </row>
    <row r="62" spans="1:25" ht="25.5">
      <c r="A62" s="136"/>
      <c r="B62" s="54" t="s">
        <v>265</v>
      </c>
      <c r="C62" s="103" t="s">
        <v>852</v>
      </c>
      <c r="D62" s="110"/>
      <c r="E62" s="110"/>
      <c r="F62" s="109"/>
      <c r="H62" s="243"/>
      <c r="T62" s="243"/>
      <c r="W62" s="243"/>
      <c r="X62" s="243"/>
      <c r="Y62" s="243"/>
    </row>
    <row r="63" spans="1:25" ht="30" customHeight="1">
      <c r="A63" s="136"/>
      <c r="B63" s="54" t="s">
        <v>273</v>
      </c>
      <c r="C63" s="103" t="s">
        <v>853</v>
      </c>
      <c r="D63" s="110"/>
      <c r="E63" s="110"/>
      <c r="F63" s="109"/>
      <c r="H63" s="243"/>
      <c r="T63" s="243"/>
      <c r="W63" s="243"/>
      <c r="X63" s="243"/>
      <c r="Y63" s="243"/>
    </row>
    <row r="64" spans="1:25" ht="31.5" customHeight="1">
      <c r="A64" s="707" t="s">
        <v>854</v>
      </c>
      <c r="B64" s="101" t="s">
        <v>216</v>
      </c>
      <c r="C64" s="101" t="s">
        <v>16</v>
      </c>
      <c r="D64" s="244">
        <v>263411744</v>
      </c>
      <c r="E64" s="244">
        <v>203285883</v>
      </c>
      <c r="F64" s="353"/>
      <c r="G64" s="652"/>
      <c r="H64" s="243"/>
      <c r="T64" s="243"/>
      <c r="W64" s="243"/>
      <c r="X64" s="243"/>
      <c r="Y64" s="243"/>
    </row>
    <row r="65" spans="1:25" ht="27" customHeight="1">
      <c r="A65" s="707"/>
      <c r="B65" s="101" t="s">
        <v>894</v>
      </c>
      <c r="C65" s="101" t="s">
        <v>17</v>
      </c>
      <c r="D65" s="244">
        <v>61578006755</v>
      </c>
      <c r="E65" s="244">
        <v>68513629534</v>
      </c>
      <c r="F65" s="353"/>
      <c r="G65" s="652"/>
      <c r="H65" s="243"/>
      <c r="T65" s="243"/>
      <c r="W65" s="243"/>
      <c r="X65" s="243"/>
      <c r="Y65" s="243"/>
    </row>
    <row r="66" spans="1:25" ht="39" customHeight="1">
      <c r="A66" s="707"/>
      <c r="B66" s="101" t="s">
        <v>523</v>
      </c>
      <c r="C66" s="101" t="s">
        <v>18</v>
      </c>
      <c r="D66" s="244">
        <v>5600000</v>
      </c>
      <c r="E66" s="244">
        <v>5600000</v>
      </c>
      <c r="F66" s="353"/>
      <c r="G66" s="652"/>
      <c r="H66" s="243"/>
      <c r="T66" s="243"/>
      <c r="W66" s="243"/>
      <c r="X66" s="243"/>
      <c r="Y66" s="243"/>
    </row>
    <row r="67" spans="1:25" ht="38.25">
      <c r="A67" s="707"/>
      <c r="B67" s="101" t="s">
        <v>895</v>
      </c>
      <c r="C67" s="101" t="s">
        <v>19</v>
      </c>
      <c r="D67" s="711">
        <v>10996.07</v>
      </c>
      <c r="E67" s="711">
        <v>12234.57</v>
      </c>
      <c r="F67" s="353"/>
      <c r="G67" s="652"/>
      <c r="H67" s="243"/>
      <c r="T67" s="243"/>
      <c r="W67" s="243"/>
      <c r="X67" s="243"/>
      <c r="Y67" s="243"/>
    </row>
    <row r="68" spans="1:25">
      <c r="A68" s="246"/>
      <c r="B68" s="245"/>
      <c r="C68" s="245"/>
      <c r="D68" s="244"/>
      <c r="E68" s="244"/>
      <c r="F68" s="109"/>
    </row>
    <row r="69" spans="1:25" ht="11.25" customHeight="1">
      <c r="F69" s="243"/>
    </row>
    <row r="70" spans="1:25" ht="5.25" customHeight="1">
      <c r="A70" s="139"/>
      <c r="B70" s="249"/>
      <c r="C70" s="250"/>
      <c r="D70" s="139"/>
      <c r="E70" s="139"/>
    </row>
    <row r="71" spans="1:25" ht="12.75" customHeight="1">
      <c r="A71" s="251" t="s">
        <v>373</v>
      </c>
      <c r="B71" s="251"/>
      <c r="C71" s="238"/>
      <c r="D71" s="252" t="s">
        <v>504</v>
      </c>
      <c r="E71" s="252"/>
      <c r="F71" s="252"/>
    </row>
    <row r="72" spans="1:25">
      <c r="A72" s="175" t="s">
        <v>375</v>
      </c>
      <c r="B72" s="175"/>
      <c r="C72" s="238"/>
      <c r="D72" s="253" t="s">
        <v>376</v>
      </c>
      <c r="E72" s="252"/>
      <c r="F72" s="252"/>
    </row>
    <row r="73" spans="1:25">
      <c r="A73" s="254"/>
      <c r="B73" s="254"/>
      <c r="C73" s="255"/>
      <c r="D73" s="256"/>
      <c r="E73" s="256"/>
      <c r="F73" s="238"/>
    </row>
    <row r="74" spans="1:25">
      <c r="A74" s="254"/>
      <c r="B74" s="254"/>
      <c r="C74" s="255"/>
      <c r="D74" s="256"/>
      <c r="E74" s="256"/>
      <c r="F74" s="238"/>
    </row>
    <row r="75" spans="1:25">
      <c r="A75" s="254"/>
      <c r="B75" s="254"/>
      <c r="C75" s="255"/>
      <c r="D75" s="256"/>
      <c r="E75" s="256"/>
      <c r="F75" s="238"/>
    </row>
    <row r="76" spans="1:25">
      <c r="A76" s="254"/>
      <c r="B76" s="254"/>
      <c r="C76" s="255"/>
      <c r="D76" s="256"/>
      <c r="E76" s="256"/>
      <c r="F76" s="238"/>
    </row>
    <row r="77" spans="1:25" ht="65.25" customHeight="1">
      <c r="A77" s="604"/>
      <c r="B77" s="604"/>
      <c r="C77" s="255"/>
      <c r="D77" s="605"/>
      <c r="E77" s="605"/>
      <c r="F77" s="606"/>
    </row>
    <row r="78" spans="1:25">
      <c r="A78" s="171" t="s">
        <v>666</v>
      </c>
      <c r="B78" s="171"/>
      <c r="C78" s="238"/>
      <c r="D78" s="171" t="s">
        <v>1066</v>
      </c>
      <c r="E78" s="171"/>
      <c r="F78" s="171"/>
    </row>
    <row r="79" spans="1:25">
      <c r="A79" s="181" t="s">
        <v>1085</v>
      </c>
      <c r="B79" s="181"/>
      <c r="C79" s="238"/>
      <c r="D79" s="829" t="s">
        <v>1068</v>
      </c>
      <c r="E79" s="829"/>
      <c r="F79" s="829"/>
    </row>
    <row r="80" spans="1:25">
      <c r="A80" s="175" t="s">
        <v>663</v>
      </c>
      <c r="B80" s="175"/>
      <c r="C80" s="238"/>
      <c r="D80" s="830" t="s">
        <v>999</v>
      </c>
      <c r="E80" s="830"/>
      <c r="F80" s="830"/>
    </row>
  </sheetData>
  <mergeCells count="11">
    <mergeCell ref="D79:F79"/>
    <mergeCell ref="D80:F80"/>
    <mergeCell ref="C10:F10"/>
    <mergeCell ref="C9:F9"/>
    <mergeCell ref="A2:F2"/>
    <mergeCell ref="C8:F8"/>
    <mergeCell ref="A1:F1"/>
    <mergeCell ref="A3:F3"/>
    <mergeCell ref="A4:F4"/>
    <mergeCell ref="C6:F6"/>
    <mergeCell ref="C7:F7"/>
  </mergeCells>
  <printOptions horizontalCentered="1"/>
  <pageMargins left="0.28000000000000003" right="0.26" top="0.28000000000000003" bottom="0.28999999999999998" header="0.17" footer="0.17"/>
  <pageSetup scale="61" fitToWidth="0" fitToHeight="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86"/>
  <sheetViews>
    <sheetView view="pageBreakPreview" topLeftCell="A55" zoomScale="85" zoomScaleNormal="100" zoomScaleSheetLayoutView="85" workbookViewId="0">
      <selection activeCell="C7" sqref="C7:F7"/>
    </sheetView>
  </sheetViews>
  <sheetFormatPr defaultColWidth="9.140625" defaultRowHeight="12.75"/>
  <cols>
    <col min="1" max="1" width="6.7109375" style="139" customWidth="1"/>
    <col min="2" max="2" width="50" style="139" customWidth="1"/>
    <col min="3" max="3" width="12.140625" style="139" customWidth="1"/>
    <col min="4" max="5" width="21.7109375" style="248" customWidth="1"/>
    <col min="6" max="6" width="23" style="248" customWidth="1"/>
    <col min="7" max="10" width="9.140625" style="139" customWidth="1"/>
    <col min="11" max="11" width="9.140625" style="139" hidden="1" customWidth="1"/>
    <col min="12" max="12" width="34.7109375" style="139" hidden="1" customWidth="1"/>
    <col min="13" max="13" width="9.140625" style="139" hidden="1" customWidth="1"/>
    <col min="14" max="14" width="16.42578125" style="139" hidden="1" customWidth="1"/>
    <col min="15" max="15" width="17.28515625" style="139" hidden="1" customWidth="1"/>
    <col min="16" max="16" width="18.140625" style="139" hidden="1" customWidth="1"/>
    <col min="17" max="17" width="9.140625" style="139" customWidth="1"/>
    <col min="18" max="18" width="9.140625" style="139"/>
    <col min="19" max="19" width="11.85546875" style="139" bestFit="1" customWidth="1"/>
    <col min="20" max="20" width="13.42578125" style="139" bestFit="1" customWidth="1"/>
    <col min="21" max="22" width="12.28515625" style="139" bestFit="1" customWidth="1"/>
    <col min="23" max="23" width="15" style="139" bestFit="1" customWidth="1"/>
    <col min="24" max="24" width="9.140625" style="139"/>
    <col min="25" max="25" width="13.42578125" style="139" customWidth="1"/>
    <col min="26" max="26" width="21.140625" style="139" customWidth="1"/>
    <col min="27" max="28" width="9.140625" style="139"/>
    <col min="29" max="29" width="20" style="250" bestFit="1" customWidth="1"/>
    <col min="30" max="31" width="13.5703125" style="139" bestFit="1" customWidth="1"/>
    <col min="32" max="32" width="18.85546875" style="139" bestFit="1" customWidth="1"/>
    <col min="33" max="16384" width="9.140625" style="139"/>
  </cols>
  <sheetData>
    <row r="1" spans="1:32" s="600" customFormat="1" ht="30" customHeight="1">
      <c r="A1" s="759" t="s">
        <v>860</v>
      </c>
      <c r="B1" s="759"/>
      <c r="C1" s="759"/>
      <c r="D1" s="759"/>
      <c r="E1" s="759"/>
      <c r="F1" s="759"/>
      <c r="AC1" s="663"/>
    </row>
    <row r="2" spans="1:32" s="600" customFormat="1" ht="41.25" customHeight="1">
      <c r="A2" s="760" t="s">
        <v>861</v>
      </c>
      <c r="B2" s="760"/>
      <c r="C2" s="760"/>
      <c r="D2" s="760"/>
      <c r="E2" s="760"/>
      <c r="F2" s="760"/>
      <c r="AC2" s="663"/>
    </row>
    <row r="3" spans="1:32" ht="35.25" customHeight="1">
      <c r="A3" s="761" t="s">
        <v>797</v>
      </c>
      <c r="B3" s="761"/>
      <c r="C3" s="761"/>
      <c r="D3" s="761"/>
      <c r="E3" s="761"/>
      <c r="F3" s="761"/>
    </row>
    <row r="4" spans="1:32">
      <c r="A4" s="763" t="s">
        <v>1081</v>
      </c>
      <c r="B4" s="763"/>
      <c r="C4" s="763"/>
      <c r="D4" s="763"/>
      <c r="E4" s="763"/>
      <c r="F4" s="763"/>
    </row>
    <row r="5" spans="1:32" ht="5.25" customHeight="1">
      <c r="A5" s="739"/>
      <c r="B5" s="763"/>
      <c r="C5" s="763"/>
      <c r="D5" s="763"/>
      <c r="E5" s="763"/>
    </row>
    <row r="6" spans="1:32" ht="28.5" customHeight="1">
      <c r="A6" s="145" t="s">
        <v>280</v>
      </c>
      <c r="B6" s="194" t="s">
        <v>540</v>
      </c>
      <c r="C6" s="765" t="s">
        <v>1072</v>
      </c>
      <c r="D6" s="765"/>
      <c r="E6" s="765"/>
      <c r="F6" s="765"/>
    </row>
    <row r="7" spans="1:32" ht="28.5" customHeight="1">
      <c r="A7" s="145" t="s">
        <v>281</v>
      </c>
      <c r="B7" s="194" t="s">
        <v>542</v>
      </c>
      <c r="C7" s="765" t="s">
        <v>998</v>
      </c>
      <c r="D7" s="765"/>
      <c r="E7" s="765"/>
      <c r="F7" s="765"/>
    </row>
    <row r="8" spans="1:32" ht="28.5" customHeight="1">
      <c r="A8" s="145" t="s">
        <v>282</v>
      </c>
      <c r="B8" s="194" t="s">
        <v>543</v>
      </c>
      <c r="C8" s="765" t="s">
        <v>1071</v>
      </c>
      <c r="D8" s="765"/>
      <c r="E8" s="765"/>
      <c r="F8" s="765"/>
    </row>
    <row r="9" spans="1:32" ht="28.5" customHeight="1">
      <c r="A9" s="145" t="s">
        <v>419</v>
      </c>
      <c r="B9" s="748" t="s">
        <v>997</v>
      </c>
      <c r="C9" s="826" t="s">
        <v>1073</v>
      </c>
      <c r="D9" s="826"/>
      <c r="E9" s="826"/>
      <c r="F9" s="826"/>
    </row>
    <row r="10" spans="1:32" ht="25.5">
      <c r="A10" s="145" t="s">
        <v>422</v>
      </c>
      <c r="B10" s="194" t="s">
        <v>544</v>
      </c>
      <c r="C10" s="755" t="s">
        <v>1083</v>
      </c>
      <c r="D10" s="755"/>
      <c r="E10" s="755"/>
      <c r="F10" s="755"/>
    </row>
    <row r="11" spans="1:32">
      <c r="A11" s="145"/>
      <c r="B11" s="194"/>
      <c r="C11" s="738"/>
      <c r="D11" s="738"/>
      <c r="E11" s="738"/>
      <c r="F11" s="738"/>
    </row>
    <row r="12" spans="1:32" s="140" customFormat="1" ht="18.600000000000001" customHeight="1">
      <c r="A12" s="117" t="s">
        <v>614</v>
      </c>
      <c r="B12" s="117"/>
      <c r="C12" s="117"/>
      <c r="D12" s="382"/>
      <c r="E12" s="382"/>
      <c r="F12" s="258" t="s">
        <v>503</v>
      </c>
      <c r="AC12" s="655"/>
    </row>
    <row r="13" spans="1:32" ht="60" customHeight="1">
      <c r="A13" s="750" t="s">
        <v>217</v>
      </c>
      <c r="B13" s="750" t="s">
        <v>218</v>
      </c>
      <c r="C13" s="750" t="s">
        <v>198</v>
      </c>
      <c r="D13" s="244" t="s">
        <v>219</v>
      </c>
      <c r="E13" s="244" t="s">
        <v>220</v>
      </c>
      <c r="F13" s="244" t="s">
        <v>221</v>
      </c>
    </row>
    <row r="14" spans="1:32" ht="28.5" customHeight="1">
      <c r="A14" s="742" t="s">
        <v>59</v>
      </c>
      <c r="B14" s="101" t="s">
        <v>222</v>
      </c>
      <c r="C14" s="101" t="s">
        <v>18</v>
      </c>
      <c r="D14" s="582">
        <v>11202</v>
      </c>
      <c r="E14" s="582">
        <v>36517625</v>
      </c>
      <c r="F14" s="582">
        <v>97769726</v>
      </c>
      <c r="K14" s="640" t="s">
        <v>59</v>
      </c>
      <c r="L14" s="640" t="s">
        <v>1029</v>
      </c>
      <c r="M14" s="640" t="s">
        <v>18</v>
      </c>
      <c r="N14" s="648">
        <v>11202</v>
      </c>
      <c r="O14" s="648">
        <v>36517625</v>
      </c>
      <c r="P14" s="648">
        <v>97769726</v>
      </c>
      <c r="S14" s="654"/>
      <c r="T14" s="654"/>
      <c r="U14" s="654"/>
      <c r="V14" s="654"/>
      <c r="W14" s="654"/>
      <c r="X14" s="652"/>
      <c r="Y14" s="652"/>
      <c r="Z14" s="654"/>
      <c r="AD14" s="654"/>
      <c r="AE14" s="654"/>
      <c r="AF14" s="654"/>
    </row>
    <row r="15" spans="1:32" ht="29.25" customHeight="1">
      <c r="A15" s="136">
        <v>1</v>
      </c>
      <c r="B15" s="103" t="s">
        <v>855</v>
      </c>
      <c r="C15" s="103" t="s">
        <v>903</v>
      </c>
      <c r="D15" s="383"/>
      <c r="E15" s="383"/>
      <c r="F15" s="383"/>
      <c r="K15" s="641" t="s">
        <v>773</v>
      </c>
      <c r="L15" s="641" t="s">
        <v>1030</v>
      </c>
      <c r="M15" s="641" t="s">
        <v>903</v>
      </c>
      <c r="N15" s="641"/>
      <c r="O15" s="641"/>
      <c r="P15" s="641"/>
      <c r="S15" s="654"/>
      <c r="U15" s="654"/>
      <c r="V15" s="654"/>
      <c r="W15" s="654"/>
      <c r="Z15" s="654"/>
      <c r="AD15" s="654"/>
      <c r="AE15" s="654"/>
      <c r="AF15" s="654"/>
    </row>
    <row r="16" spans="1:32" ht="26.25" customHeight="1">
      <c r="A16" s="136">
        <v>2</v>
      </c>
      <c r="B16" s="103" t="s">
        <v>223</v>
      </c>
      <c r="C16" s="103" t="s">
        <v>19</v>
      </c>
      <c r="D16" s="383"/>
      <c r="E16" s="383">
        <v>36500000</v>
      </c>
      <c r="F16" s="383">
        <v>97700000</v>
      </c>
      <c r="K16" s="641" t="s">
        <v>1009</v>
      </c>
      <c r="L16" s="641" t="s">
        <v>1009</v>
      </c>
      <c r="M16" s="641" t="s">
        <v>1009</v>
      </c>
      <c r="N16" s="641" t="s">
        <v>1009</v>
      </c>
      <c r="O16" s="641" t="s">
        <v>1009</v>
      </c>
      <c r="P16" s="641" t="s">
        <v>1009</v>
      </c>
      <c r="S16" s="654"/>
      <c r="U16" s="654"/>
      <c r="V16" s="654"/>
      <c r="W16" s="654"/>
      <c r="X16" s="652"/>
      <c r="Y16" s="652"/>
      <c r="Z16" s="654"/>
      <c r="AD16" s="654"/>
      <c r="AE16" s="654"/>
      <c r="AF16" s="654"/>
    </row>
    <row r="17" spans="1:32" ht="30" customHeight="1">
      <c r="A17" s="136">
        <v>3</v>
      </c>
      <c r="B17" s="103" t="s">
        <v>224</v>
      </c>
      <c r="C17" s="103" t="s">
        <v>20</v>
      </c>
      <c r="D17" s="383">
        <v>11202</v>
      </c>
      <c r="E17" s="383">
        <v>17625</v>
      </c>
      <c r="F17" s="383">
        <v>69726</v>
      </c>
      <c r="K17" s="641" t="s">
        <v>775</v>
      </c>
      <c r="L17" s="641" t="s">
        <v>1014</v>
      </c>
      <c r="M17" s="641" t="s">
        <v>19</v>
      </c>
      <c r="N17" s="642">
        <v>0</v>
      </c>
      <c r="O17" s="642">
        <v>36500000</v>
      </c>
      <c r="P17" s="642">
        <v>97700000</v>
      </c>
      <c r="S17" s="654"/>
      <c r="U17" s="654"/>
      <c r="V17" s="654"/>
      <c r="W17" s="654"/>
      <c r="X17" s="652"/>
      <c r="Y17" s="652"/>
      <c r="Z17" s="654"/>
      <c r="AD17" s="654"/>
      <c r="AE17" s="654"/>
      <c r="AF17" s="654"/>
    </row>
    <row r="18" spans="1:32" ht="33" customHeight="1">
      <c r="A18" s="136">
        <v>4</v>
      </c>
      <c r="B18" s="103" t="s">
        <v>225</v>
      </c>
      <c r="C18" s="103" t="s">
        <v>21</v>
      </c>
      <c r="D18" s="383"/>
      <c r="E18" s="383"/>
      <c r="F18" s="383"/>
      <c r="K18" s="641" t="s">
        <v>1009</v>
      </c>
      <c r="L18" s="641" t="s">
        <v>1009</v>
      </c>
      <c r="M18" s="641" t="s">
        <v>1009</v>
      </c>
      <c r="N18" s="641"/>
      <c r="O18" s="641" t="s">
        <v>1009</v>
      </c>
      <c r="P18" s="641" t="s">
        <v>1009</v>
      </c>
      <c r="S18" s="654"/>
      <c r="U18" s="654"/>
      <c r="V18" s="654"/>
      <c r="W18" s="654"/>
      <c r="Z18" s="654"/>
      <c r="AD18" s="654"/>
      <c r="AE18" s="654"/>
      <c r="AF18" s="654"/>
    </row>
    <row r="19" spans="1:32" ht="25.5">
      <c r="A19" s="742" t="s">
        <v>87</v>
      </c>
      <c r="B19" s="101" t="s">
        <v>226</v>
      </c>
      <c r="C19" s="101" t="s">
        <v>22</v>
      </c>
      <c r="D19" s="582">
        <v>116352181</v>
      </c>
      <c r="E19" s="582">
        <v>114598795</v>
      </c>
      <c r="F19" s="582">
        <v>353714671</v>
      </c>
      <c r="K19" s="641" t="s">
        <v>1031</v>
      </c>
      <c r="L19" s="641" t="s">
        <v>1015</v>
      </c>
      <c r="M19" s="641" t="s">
        <v>20</v>
      </c>
      <c r="N19" s="642">
        <v>11202</v>
      </c>
      <c r="O19" s="642">
        <v>17625</v>
      </c>
      <c r="P19" s="642">
        <v>69726</v>
      </c>
      <c r="S19" s="654"/>
      <c r="U19" s="654"/>
      <c r="V19" s="654"/>
      <c r="W19" s="654"/>
      <c r="X19" s="652"/>
      <c r="Y19" s="652"/>
      <c r="Z19" s="654"/>
      <c r="AD19" s="654"/>
      <c r="AE19" s="654"/>
      <c r="AF19" s="654"/>
    </row>
    <row r="20" spans="1:32" ht="30.75" customHeight="1">
      <c r="A20" s="136">
        <v>1</v>
      </c>
      <c r="B20" s="103" t="s">
        <v>892</v>
      </c>
      <c r="C20" s="103" t="s">
        <v>23</v>
      </c>
      <c r="D20" s="383">
        <v>34247502</v>
      </c>
      <c r="E20" s="383">
        <v>33648766</v>
      </c>
      <c r="F20" s="383">
        <v>104698971</v>
      </c>
      <c r="K20" s="641" t="s">
        <v>1009</v>
      </c>
      <c r="L20" s="641" t="s">
        <v>1009</v>
      </c>
      <c r="M20" s="641" t="s">
        <v>1009</v>
      </c>
      <c r="N20" s="641" t="s">
        <v>1009</v>
      </c>
      <c r="O20" s="641" t="s">
        <v>1009</v>
      </c>
      <c r="P20" s="641" t="s">
        <v>1009</v>
      </c>
      <c r="S20" s="654"/>
      <c r="U20" s="654"/>
      <c r="V20" s="654"/>
      <c r="W20" s="654"/>
      <c r="X20" s="652"/>
      <c r="Y20" s="652"/>
      <c r="Z20" s="654"/>
      <c r="AD20" s="654"/>
      <c r="AE20" s="654"/>
      <c r="AF20" s="654"/>
    </row>
    <row r="21" spans="1:32" ht="26.25" customHeight="1">
      <c r="A21" s="136">
        <v>2</v>
      </c>
      <c r="B21" s="103" t="s">
        <v>893</v>
      </c>
      <c r="C21" s="103" t="s">
        <v>24</v>
      </c>
      <c r="D21" s="383">
        <v>25929409</v>
      </c>
      <c r="E21" s="383">
        <v>25887854</v>
      </c>
      <c r="F21" s="383">
        <v>77740842</v>
      </c>
      <c r="K21" s="641" t="s">
        <v>1032</v>
      </c>
      <c r="L21" s="641" t="s">
        <v>1033</v>
      </c>
      <c r="M21" s="641" t="s">
        <v>21</v>
      </c>
      <c r="N21" s="650">
        <v>0</v>
      </c>
      <c r="O21" s="650">
        <v>0</v>
      </c>
      <c r="P21" s="650">
        <v>0</v>
      </c>
      <c r="S21" s="654"/>
      <c r="U21" s="654"/>
      <c r="V21" s="654"/>
      <c r="W21" s="654"/>
      <c r="X21" s="652"/>
      <c r="Y21" s="652"/>
      <c r="Z21" s="654"/>
      <c r="AD21" s="654"/>
      <c r="AE21" s="654"/>
      <c r="AF21" s="654"/>
    </row>
    <row r="22" spans="1:32" ht="28.5" customHeight="1">
      <c r="A22" s="136"/>
      <c r="B22" s="105" t="s">
        <v>174</v>
      </c>
      <c r="C22" s="103" t="s">
        <v>904</v>
      </c>
      <c r="D22" s="383">
        <v>20000000</v>
      </c>
      <c r="E22" s="383">
        <v>20000000</v>
      </c>
      <c r="F22" s="383">
        <v>60000000</v>
      </c>
      <c r="K22" s="641" t="s">
        <v>1009</v>
      </c>
      <c r="L22" s="641" t="s">
        <v>1009</v>
      </c>
      <c r="M22" s="641" t="s">
        <v>1009</v>
      </c>
      <c r="N22" s="641" t="s">
        <v>1009</v>
      </c>
      <c r="O22" s="641" t="s">
        <v>1009</v>
      </c>
      <c r="P22" s="641" t="s">
        <v>1009</v>
      </c>
      <c r="S22" s="654"/>
      <c r="U22" s="654"/>
      <c r="V22" s="654"/>
      <c r="W22" s="654"/>
      <c r="X22" s="652"/>
      <c r="Y22" s="652"/>
      <c r="Z22" s="654"/>
      <c r="AD22" s="654"/>
      <c r="AE22" s="654"/>
      <c r="AF22" s="654"/>
    </row>
    <row r="23" spans="1:32" ht="28.5" customHeight="1">
      <c r="A23" s="136"/>
      <c r="B23" s="105" t="s">
        <v>175</v>
      </c>
      <c r="C23" s="103" t="s">
        <v>905</v>
      </c>
      <c r="D23" s="383"/>
      <c r="E23" s="383"/>
      <c r="F23" s="383"/>
      <c r="K23" s="640" t="s">
        <v>87</v>
      </c>
      <c r="L23" s="640" t="s">
        <v>1034</v>
      </c>
      <c r="M23" s="640" t="s">
        <v>22</v>
      </c>
      <c r="N23" s="648">
        <v>116352181</v>
      </c>
      <c r="O23" s="648">
        <v>114598795</v>
      </c>
      <c r="P23" s="648">
        <v>353714671</v>
      </c>
      <c r="S23" s="654"/>
      <c r="U23" s="654"/>
      <c r="V23" s="654"/>
      <c r="W23" s="654"/>
      <c r="X23" s="652"/>
      <c r="Y23" s="652"/>
      <c r="Z23" s="654"/>
      <c r="AD23" s="654"/>
      <c r="AE23" s="654"/>
      <c r="AF23" s="654"/>
    </row>
    <row r="24" spans="1:32" ht="33" customHeight="1">
      <c r="A24" s="136"/>
      <c r="B24" s="105" t="s">
        <v>632</v>
      </c>
      <c r="C24" s="103" t="s">
        <v>906</v>
      </c>
      <c r="D24" s="383"/>
      <c r="E24" s="383"/>
      <c r="F24" s="383"/>
      <c r="K24" s="641" t="s">
        <v>773</v>
      </c>
      <c r="L24" s="641" t="s">
        <v>1035</v>
      </c>
      <c r="M24" s="641" t="s">
        <v>23</v>
      </c>
      <c r="N24" s="642">
        <v>34247502</v>
      </c>
      <c r="O24" s="642">
        <v>33648766</v>
      </c>
      <c r="P24" s="642">
        <v>104698971</v>
      </c>
      <c r="S24" s="654"/>
      <c r="U24" s="654"/>
      <c r="V24" s="654"/>
      <c r="W24" s="654"/>
      <c r="Z24" s="654"/>
      <c r="AD24" s="654"/>
      <c r="AE24" s="654"/>
      <c r="AF24" s="654"/>
    </row>
    <row r="25" spans="1:32" ht="26.25" customHeight="1">
      <c r="A25" s="136"/>
      <c r="B25" s="105" t="s">
        <v>176</v>
      </c>
      <c r="C25" s="103" t="s">
        <v>907</v>
      </c>
      <c r="D25" s="383">
        <v>5500000</v>
      </c>
      <c r="E25" s="383">
        <v>5500000</v>
      </c>
      <c r="F25" s="383">
        <v>16500000</v>
      </c>
      <c r="K25" s="641" t="s">
        <v>1009</v>
      </c>
      <c r="L25" s="641" t="s">
        <v>1009</v>
      </c>
      <c r="M25" s="641" t="s">
        <v>1009</v>
      </c>
      <c r="N25" s="641" t="s">
        <v>1009</v>
      </c>
      <c r="O25" s="641" t="s">
        <v>1009</v>
      </c>
      <c r="P25" s="641" t="s">
        <v>1009</v>
      </c>
      <c r="S25" s="654"/>
      <c r="U25" s="654"/>
      <c r="V25" s="654"/>
      <c r="W25" s="654"/>
      <c r="X25" s="652"/>
      <c r="Y25" s="652"/>
      <c r="Z25" s="654"/>
      <c r="AD25" s="654"/>
      <c r="AE25" s="654"/>
      <c r="AF25" s="654"/>
    </row>
    <row r="26" spans="1:32" ht="29.25" customHeight="1">
      <c r="A26" s="136"/>
      <c r="B26" s="105" t="s">
        <v>177</v>
      </c>
      <c r="C26" s="103" t="s">
        <v>908</v>
      </c>
      <c r="D26" s="383">
        <v>429409</v>
      </c>
      <c r="E26" s="383">
        <v>387854</v>
      </c>
      <c r="F26" s="383">
        <v>1240842</v>
      </c>
      <c r="K26" s="641" t="s">
        <v>775</v>
      </c>
      <c r="L26" s="641" t="s">
        <v>1036</v>
      </c>
      <c r="M26" s="641" t="s">
        <v>24</v>
      </c>
      <c r="N26" s="642">
        <v>25929409</v>
      </c>
      <c r="O26" s="642">
        <v>25887854</v>
      </c>
      <c r="P26" s="642">
        <v>77740842</v>
      </c>
      <c r="S26" s="654"/>
      <c r="U26" s="654"/>
      <c r="V26" s="654"/>
      <c r="W26" s="654"/>
      <c r="X26" s="652"/>
      <c r="Y26" s="652"/>
      <c r="Z26" s="654"/>
      <c r="AD26" s="654"/>
      <c r="AE26" s="654"/>
      <c r="AF26" s="654"/>
    </row>
    <row r="27" spans="1:32" ht="52.5" customHeight="1">
      <c r="A27" s="136">
        <v>3</v>
      </c>
      <c r="B27" s="106" t="s">
        <v>891</v>
      </c>
      <c r="C27" s="103" t="s">
        <v>25</v>
      </c>
      <c r="D27" s="383">
        <v>35034453</v>
      </c>
      <c r="E27" s="383">
        <v>34902725</v>
      </c>
      <c r="F27" s="383">
        <v>105533773</v>
      </c>
      <c r="K27" s="641" t="s">
        <v>1009</v>
      </c>
      <c r="L27" s="641" t="s">
        <v>1009</v>
      </c>
      <c r="M27" s="641" t="s">
        <v>1009</v>
      </c>
      <c r="N27" s="641" t="s">
        <v>1009</v>
      </c>
      <c r="O27" s="641" t="s">
        <v>1009</v>
      </c>
      <c r="P27" s="641" t="s">
        <v>1009</v>
      </c>
      <c r="S27" s="654"/>
      <c r="U27" s="654"/>
      <c r="V27" s="654"/>
      <c r="W27" s="654"/>
      <c r="X27" s="652"/>
      <c r="Y27" s="652"/>
      <c r="Z27" s="654"/>
      <c r="AD27" s="654"/>
      <c r="AE27" s="654"/>
      <c r="AF27" s="654"/>
    </row>
    <row r="28" spans="1:32" ht="27" customHeight="1">
      <c r="A28" s="136"/>
      <c r="B28" s="105" t="s">
        <v>178</v>
      </c>
      <c r="C28" s="103" t="s">
        <v>492</v>
      </c>
      <c r="D28" s="383">
        <v>16500000</v>
      </c>
      <c r="E28" s="383">
        <v>16500000</v>
      </c>
      <c r="F28" s="383">
        <v>49500000</v>
      </c>
      <c r="K28" s="641" t="s">
        <v>1031</v>
      </c>
      <c r="L28" s="641" t="s">
        <v>1037</v>
      </c>
      <c r="M28" s="641" t="s">
        <v>25</v>
      </c>
      <c r="N28" s="642">
        <v>35034453</v>
      </c>
      <c r="O28" s="642">
        <v>34902725</v>
      </c>
      <c r="P28" s="642">
        <v>105533773</v>
      </c>
      <c r="S28" s="654"/>
      <c r="U28" s="654"/>
      <c r="V28" s="654"/>
      <c r="W28" s="654"/>
      <c r="X28" s="652"/>
      <c r="Y28" s="652"/>
      <c r="Z28" s="654"/>
      <c r="AD28" s="654"/>
      <c r="AE28" s="654"/>
      <c r="AF28" s="654"/>
    </row>
    <row r="29" spans="1:32" ht="27" customHeight="1">
      <c r="A29" s="136"/>
      <c r="B29" s="105" t="s">
        <v>179</v>
      </c>
      <c r="C29" s="103" t="s">
        <v>493</v>
      </c>
      <c r="D29" s="383">
        <v>11000000</v>
      </c>
      <c r="E29" s="383">
        <v>11000000</v>
      </c>
      <c r="F29" s="383">
        <v>33000000</v>
      </c>
      <c r="K29" s="641" t="s">
        <v>1009</v>
      </c>
      <c r="L29" s="641" t="s">
        <v>1009</v>
      </c>
      <c r="M29" s="641" t="s">
        <v>1009</v>
      </c>
      <c r="N29" s="641" t="s">
        <v>1009</v>
      </c>
      <c r="O29" s="641" t="s">
        <v>1009</v>
      </c>
      <c r="P29" s="641" t="s">
        <v>1009</v>
      </c>
      <c r="S29" s="654"/>
      <c r="U29" s="654"/>
      <c r="V29" s="654"/>
      <c r="W29" s="654"/>
      <c r="X29" s="652"/>
      <c r="Y29" s="652"/>
      <c r="Z29" s="654"/>
      <c r="AD29" s="654"/>
      <c r="AE29" s="654"/>
      <c r="AF29" s="654"/>
    </row>
    <row r="30" spans="1:32" ht="42" customHeight="1">
      <c r="A30" s="136"/>
      <c r="B30" s="138" t="s">
        <v>763</v>
      </c>
      <c r="C30" s="103" t="s">
        <v>494</v>
      </c>
      <c r="D30" s="383">
        <v>2897868</v>
      </c>
      <c r="E30" s="383">
        <v>2847201</v>
      </c>
      <c r="F30" s="383">
        <v>8859143</v>
      </c>
      <c r="K30" s="641" t="s">
        <v>1032</v>
      </c>
      <c r="L30" s="641" t="s">
        <v>1038</v>
      </c>
      <c r="M30" s="641" t="s">
        <v>910</v>
      </c>
      <c r="N30" s="641"/>
      <c r="O30" s="641"/>
      <c r="P30" s="641"/>
      <c r="S30" s="654"/>
      <c r="U30" s="654"/>
      <c r="V30" s="654"/>
      <c r="W30" s="654"/>
      <c r="Z30" s="654"/>
      <c r="AD30" s="654"/>
      <c r="AE30" s="654"/>
      <c r="AF30" s="654"/>
    </row>
    <row r="31" spans="1:32" ht="28.5" customHeight="1">
      <c r="A31" s="136"/>
      <c r="B31" s="138" t="s">
        <v>762</v>
      </c>
      <c r="C31" s="103" t="s">
        <v>495</v>
      </c>
      <c r="D31" s="383">
        <v>4636585</v>
      </c>
      <c r="E31" s="383">
        <v>4555524</v>
      </c>
      <c r="F31" s="383">
        <v>14174630</v>
      </c>
      <c r="K31" s="641" t="s">
        <v>1009</v>
      </c>
      <c r="L31" s="641" t="s">
        <v>1009</v>
      </c>
      <c r="M31" s="641" t="s">
        <v>1009</v>
      </c>
      <c r="N31" s="641" t="s">
        <v>1009</v>
      </c>
      <c r="O31" s="641" t="s">
        <v>1009</v>
      </c>
      <c r="P31" s="641" t="s">
        <v>1009</v>
      </c>
      <c r="S31" s="654"/>
      <c r="U31" s="654"/>
      <c r="V31" s="654"/>
      <c r="W31" s="654"/>
      <c r="Z31" s="654"/>
      <c r="AD31" s="654"/>
      <c r="AE31" s="654"/>
      <c r="AF31" s="654"/>
    </row>
    <row r="32" spans="1:32" ht="28.5" customHeight="1">
      <c r="A32" s="136"/>
      <c r="B32" s="152" t="s">
        <v>687</v>
      </c>
      <c r="C32" s="103" t="s">
        <v>909</v>
      </c>
      <c r="D32" s="110"/>
      <c r="E32" s="110"/>
      <c r="F32" s="110"/>
      <c r="K32" s="641" t="s">
        <v>1039</v>
      </c>
      <c r="L32" s="641" t="s">
        <v>1040</v>
      </c>
      <c r="M32" s="641" t="s">
        <v>911</v>
      </c>
      <c r="N32" s="641"/>
      <c r="O32" s="641"/>
      <c r="P32" s="641"/>
      <c r="S32" s="654"/>
      <c r="U32" s="654"/>
      <c r="V32" s="654"/>
      <c r="W32" s="654"/>
      <c r="Z32" s="654"/>
      <c r="AD32" s="654"/>
      <c r="AE32" s="654"/>
      <c r="AF32" s="654"/>
    </row>
    <row r="33" spans="1:32" ht="28.5" customHeight="1">
      <c r="A33" s="136">
        <v>4</v>
      </c>
      <c r="B33" s="152" t="s">
        <v>856</v>
      </c>
      <c r="C33" s="103" t="s">
        <v>910</v>
      </c>
      <c r="D33" s="383"/>
      <c r="E33" s="383"/>
      <c r="F33" s="383"/>
      <c r="K33" s="641" t="s">
        <v>1009</v>
      </c>
      <c r="L33" s="641" t="s">
        <v>1009</v>
      </c>
      <c r="M33" s="641" t="s">
        <v>1009</v>
      </c>
      <c r="N33" s="641" t="s">
        <v>1009</v>
      </c>
      <c r="O33" s="641" t="s">
        <v>1009</v>
      </c>
      <c r="P33" s="641" t="s">
        <v>1009</v>
      </c>
      <c r="S33" s="654"/>
      <c r="U33" s="654"/>
      <c r="V33" s="654"/>
      <c r="W33" s="654"/>
      <c r="Z33" s="654"/>
      <c r="AD33" s="654"/>
      <c r="AE33" s="654"/>
      <c r="AF33" s="654"/>
    </row>
    <row r="34" spans="1:32" ht="28.5" customHeight="1">
      <c r="A34" s="136">
        <v>5</v>
      </c>
      <c r="B34" s="152" t="s">
        <v>857</v>
      </c>
      <c r="C34" s="103" t="s">
        <v>911</v>
      </c>
      <c r="D34" s="383"/>
      <c r="E34" s="383"/>
      <c r="F34" s="383"/>
      <c r="K34" s="641" t="s">
        <v>1041</v>
      </c>
      <c r="L34" s="641" t="s">
        <v>1042</v>
      </c>
      <c r="M34" s="641" t="s">
        <v>26</v>
      </c>
      <c r="N34" s="642">
        <v>7338076</v>
      </c>
      <c r="O34" s="642">
        <v>6627942</v>
      </c>
      <c r="P34" s="642">
        <v>21304095</v>
      </c>
      <c r="S34" s="654"/>
      <c r="U34" s="654"/>
      <c r="V34" s="654"/>
      <c r="W34" s="654"/>
      <c r="Z34" s="654"/>
      <c r="AD34" s="654"/>
      <c r="AE34" s="654"/>
      <c r="AF34" s="654"/>
    </row>
    <row r="35" spans="1:32" ht="28.5" customHeight="1">
      <c r="A35" s="136">
        <v>6</v>
      </c>
      <c r="B35" s="103" t="s">
        <v>227</v>
      </c>
      <c r="C35" s="103" t="s">
        <v>26</v>
      </c>
      <c r="D35" s="383">
        <v>7338076</v>
      </c>
      <c r="E35" s="383">
        <v>6627942</v>
      </c>
      <c r="F35" s="383">
        <v>21304095</v>
      </c>
      <c r="K35" s="641" t="s">
        <v>1009</v>
      </c>
      <c r="L35" s="641" t="s">
        <v>1009</v>
      </c>
      <c r="M35" s="641" t="s">
        <v>1009</v>
      </c>
      <c r="N35" s="641" t="s">
        <v>1009</v>
      </c>
      <c r="O35" s="641" t="s">
        <v>1009</v>
      </c>
      <c r="P35" s="641" t="s">
        <v>1009</v>
      </c>
      <c r="S35" s="654"/>
      <c r="U35" s="654"/>
      <c r="V35" s="654"/>
      <c r="W35" s="654"/>
      <c r="Z35" s="654"/>
      <c r="AD35" s="654"/>
      <c r="AE35" s="654"/>
      <c r="AF35" s="654"/>
    </row>
    <row r="36" spans="1:32" ht="69" customHeight="1">
      <c r="A36" s="136">
        <v>7</v>
      </c>
      <c r="B36" s="103" t="s">
        <v>228</v>
      </c>
      <c r="C36" s="103" t="s">
        <v>27</v>
      </c>
      <c r="D36" s="383">
        <v>11000000</v>
      </c>
      <c r="E36" s="383">
        <v>11000000</v>
      </c>
      <c r="F36" s="383">
        <v>33000000</v>
      </c>
      <c r="K36" s="641" t="s">
        <v>434</v>
      </c>
      <c r="L36" s="641" t="s">
        <v>1043</v>
      </c>
      <c r="M36" s="641" t="s">
        <v>27</v>
      </c>
      <c r="N36" s="642">
        <v>11000000</v>
      </c>
      <c r="O36" s="642">
        <v>11000000</v>
      </c>
      <c r="P36" s="642">
        <v>33000000</v>
      </c>
      <c r="S36" s="654"/>
      <c r="U36" s="654"/>
      <c r="V36" s="654"/>
      <c r="W36" s="654"/>
      <c r="X36" s="652"/>
      <c r="Y36" s="652"/>
      <c r="Z36" s="654"/>
      <c r="AD36" s="654"/>
      <c r="AE36" s="654"/>
      <c r="AF36" s="654"/>
    </row>
    <row r="37" spans="1:32" ht="31.5" customHeight="1">
      <c r="A37" s="136"/>
      <c r="B37" s="105" t="s">
        <v>180</v>
      </c>
      <c r="C37" s="103" t="s">
        <v>912</v>
      </c>
      <c r="D37" s="383">
        <v>11000000</v>
      </c>
      <c r="E37" s="383">
        <v>11000000</v>
      </c>
      <c r="F37" s="383">
        <v>33000000</v>
      </c>
      <c r="K37" s="641" t="s">
        <v>1009</v>
      </c>
      <c r="L37" s="641" t="s">
        <v>1009</v>
      </c>
      <c r="M37" s="641" t="s">
        <v>1009</v>
      </c>
      <c r="N37" s="641" t="s">
        <v>1009</v>
      </c>
      <c r="O37" s="641" t="s">
        <v>1009</v>
      </c>
      <c r="P37" s="641" t="s">
        <v>1009</v>
      </c>
      <c r="S37" s="654"/>
      <c r="U37" s="654"/>
      <c r="V37" s="654"/>
      <c r="W37" s="654"/>
      <c r="X37" s="652"/>
      <c r="Y37" s="652"/>
      <c r="Z37" s="654"/>
      <c r="AD37" s="654"/>
      <c r="AE37" s="654"/>
      <c r="AF37" s="654"/>
    </row>
    <row r="38" spans="1:32" ht="135.75" customHeight="1">
      <c r="A38" s="136">
        <v>8</v>
      </c>
      <c r="B38" s="106" t="s">
        <v>229</v>
      </c>
      <c r="C38" s="103" t="s">
        <v>28</v>
      </c>
      <c r="D38" s="383"/>
      <c r="E38" s="383"/>
      <c r="F38" s="383"/>
      <c r="K38" s="641" t="s">
        <v>436</v>
      </c>
      <c r="L38" s="641" t="s">
        <v>1044</v>
      </c>
      <c r="M38" s="641" t="s">
        <v>28</v>
      </c>
      <c r="N38" s="642">
        <v>0</v>
      </c>
      <c r="O38" s="642">
        <v>0</v>
      </c>
      <c r="P38" s="642">
        <v>0</v>
      </c>
      <c r="S38" s="654"/>
      <c r="U38" s="654"/>
      <c r="V38" s="654"/>
      <c r="W38" s="654"/>
      <c r="Z38" s="654"/>
      <c r="AD38" s="654"/>
      <c r="AE38" s="654"/>
      <c r="AF38" s="654"/>
    </row>
    <row r="39" spans="1:32" ht="31.5" customHeight="1">
      <c r="A39" s="136"/>
      <c r="B39" s="105" t="s">
        <v>181</v>
      </c>
      <c r="C39" s="105" t="s">
        <v>913</v>
      </c>
      <c r="D39" s="383"/>
      <c r="E39" s="383"/>
      <c r="F39" s="383"/>
      <c r="K39" s="641" t="s">
        <v>1009</v>
      </c>
      <c r="L39" s="641" t="s">
        <v>1009</v>
      </c>
      <c r="M39" s="641" t="s">
        <v>1009</v>
      </c>
      <c r="N39" s="641" t="s">
        <v>1009</v>
      </c>
      <c r="O39" s="641" t="s">
        <v>1009</v>
      </c>
      <c r="P39" s="641" t="s">
        <v>1009</v>
      </c>
      <c r="S39" s="654"/>
      <c r="U39" s="654"/>
      <c r="V39" s="654"/>
      <c r="W39" s="654"/>
      <c r="Z39" s="654"/>
      <c r="AD39" s="654"/>
      <c r="AE39" s="654"/>
      <c r="AF39" s="654"/>
    </row>
    <row r="40" spans="1:32" ht="24.75" customHeight="1">
      <c r="A40" s="136"/>
      <c r="B40" s="105" t="s">
        <v>182</v>
      </c>
      <c r="C40" s="105" t="s">
        <v>914</v>
      </c>
      <c r="D40" s="383"/>
      <c r="E40" s="383"/>
      <c r="F40" s="383"/>
      <c r="K40" s="641" t="s">
        <v>439</v>
      </c>
      <c r="L40" s="641" t="s">
        <v>1045</v>
      </c>
      <c r="M40" s="641" t="s">
        <v>29</v>
      </c>
      <c r="N40" s="642">
        <v>0</v>
      </c>
      <c r="O40" s="642">
        <v>0</v>
      </c>
      <c r="P40" s="642">
        <v>0</v>
      </c>
      <c r="S40" s="654"/>
      <c r="U40" s="654"/>
      <c r="V40" s="654"/>
      <c r="W40" s="654"/>
      <c r="Z40" s="654"/>
      <c r="AD40" s="654"/>
      <c r="AE40" s="654"/>
      <c r="AF40" s="654"/>
    </row>
    <row r="41" spans="1:32" ht="30" customHeight="1">
      <c r="A41" s="136"/>
      <c r="B41" s="105" t="s">
        <v>183</v>
      </c>
      <c r="C41" s="105" t="s">
        <v>915</v>
      </c>
      <c r="D41" s="383"/>
      <c r="E41" s="383"/>
      <c r="F41" s="383"/>
      <c r="K41" s="641" t="s">
        <v>1009</v>
      </c>
      <c r="L41" s="641" t="s">
        <v>1009</v>
      </c>
      <c r="M41" s="641" t="s">
        <v>1009</v>
      </c>
      <c r="N41" s="641" t="s">
        <v>1009</v>
      </c>
      <c r="O41" s="641" t="s">
        <v>1009</v>
      </c>
      <c r="P41" s="641" t="s">
        <v>1009</v>
      </c>
      <c r="S41" s="654"/>
      <c r="U41" s="654"/>
      <c r="V41" s="654"/>
      <c r="W41" s="654"/>
      <c r="Z41" s="654"/>
      <c r="AD41" s="654"/>
      <c r="AE41" s="654"/>
      <c r="AF41" s="654"/>
    </row>
    <row r="42" spans="1:32" ht="39.6" customHeight="1">
      <c r="A42" s="136"/>
      <c r="B42" s="105" t="s">
        <v>275</v>
      </c>
      <c r="C42" s="105" t="s">
        <v>916</v>
      </c>
      <c r="D42" s="383"/>
      <c r="E42" s="383"/>
      <c r="F42" s="383"/>
      <c r="K42" s="641" t="s">
        <v>314</v>
      </c>
      <c r="L42" s="641" t="s">
        <v>1046</v>
      </c>
      <c r="M42" s="641" t="s">
        <v>30</v>
      </c>
      <c r="N42" s="642">
        <v>2802741</v>
      </c>
      <c r="O42" s="642">
        <v>2531508</v>
      </c>
      <c r="P42" s="642">
        <v>11436990</v>
      </c>
      <c r="S42" s="654"/>
      <c r="U42" s="654"/>
      <c r="V42" s="654"/>
      <c r="W42" s="654"/>
      <c r="Z42" s="654"/>
      <c r="AD42" s="654"/>
      <c r="AE42" s="654"/>
      <c r="AF42" s="654"/>
    </row>
    <row r="43" spans="1:32" ht="33" customHeight="1">
      <c r="A43" s="136">
        <v>9</v>
      </c>
      <c r="B43" s="103" t="s">
        <v>230</v>
      </c>
      <c r="C43" s="103" t="s">
        <v>29</v>
      </c>
      <c r="D43" s="383"/>
      <c r="E43" s="383"/>
      <c r="F43" s="383"/>
      <c r="K43" s="641" t="s">
        <v>1009</v>
      </c>
      <c r="L43" s="641" t="s">
        <v>1009</v>
      </c>
      <c r="M43" s="641" t="s">
        <v>1009</v>
      </c>
      <c r="N43" s="641" t="s">
        <v>1009</v>
      </c>
      <c r="O43" s="641" t="s">
        <v>1009</v>
      </c>
      <c r="P43" s="641" t="s">
        <v>1009</v>
      </c>
      <c r="S43" s="654"/>
      <c r="U43" s="654"/>
      <c r="V43" s="654"/>
      <c r="W43" s="654"/>
      <c r="X43" s="652"/>
      <c r="Y43" s="652"/>
      <c r="Z43" s="654"/>
      <c r="AD43" s="654"/>
      <c r="AE43" s="654"/>
      <c r="AF43" s="654"/>
    </row>
    <row r="44" spans="1:32" ht="25.5">
      <c r="A44" s="136"/>
      <c r="B44" s="105" t="s">
        <v>184</v>
      </c>
      <c r="C44" s="105" t="s">
        <v>917</v>
      </c>
      <c r="D44" s="383"/>
      <c r="E44" s="383"/>
      <c r="F44" s="383"/>
      <c r="K44" s="641"/>
      <c r="L44" s="641"/>
      <c r="M44" s="641"/>
      <c r="N44" s="641"/>
      <c r="O44" s="641"/>
      <c r="P44" s="641"/>
      <c r="S44" s="654"/>
      <c r="U44" s="654"/>
      <c r="V44" s="654"/>
      <c r="W44" s="654"/>
      <c r="X44" s="652"/>
      <c r="Y44" s="652"/>
      <c r="Z44" s="654"/>
      <c r="AD44" s="654"/>
      <c r="AE44" s="654"/>
      <c r="AF44" s="654"/>
    </row>
    <row r="45" spans="1:32" ht="30.75" customHeight="1">
      <c r="A45" s="136"/>
      <c r="B45" s="105" t="s">
        <v>185</v>
      </c>
      <c r="C45" s="105" t="s">
        <v>918</v>
      </c>
      <c r="D45" s="383"/>
      <c r="E45" s="383"/>
      <c r="F45" s="383"/>
      <c r="K45" s="640" t="s">
        <v>61</v>
      </c>
      <c r="L45" s="640" t="s">
        <v>1047</v>
      </c>
      <c r="M45" s="640" t="s">
        <v>31</v>
      </c>
      <c r="N45" s="648">
        <v>-116340979</v>
      </c>
      <c r="O45" s="648">
        <v>-78081170</v>
      </c>
      <c r="P45" s="648">
        <v>-255944945</v>
      </c>
      <c r="S45" s="654"/>
      <c r="U45" s="654"/>
      <c r="V45" s="654"/>
      <c r="W45" s="654"/>
      <c r="Z45" s="654"/>
      <c r="AD45" s="654"/>
      <c r="AE45" s="654"/>
      <c r="AF45" s="654"/>
    </row>
    <row r="46" spans="1:32" ht="25.5">
      <c r="A46" s="136">
        <v>10</v>
      </c>
      <c r="B46" s="103" t="s">
        <v>890</v>
      </c>
      <c r="C46" s="103" t="s">
        <v>30</v>
      </c>
      <c r="D46" s="383">
        <v>2802741</v>
      </c>
      <c r="E46" s="383">
        <v>2531508</v>
      </c>
      <c r="F46" s="383">
        <v>11436990</v>
      </c>
      <c r="K46" s="640" t="s">
        <v>91</v>
      </c>
      <c r="L46" s="640" t="s">
        <v>1048</v>
      </c>
      <c r="M46" s="640" t="s">
        <v>32</v>
      </c>
      <c r="N46" s="648">
        <v>-6819281800</v>
      </c>
      <c r="O46" s="648">
        <v>-153989550</v>
      </c>
      <c r="P46" s="648">
        <v>-3236065650</v>
      </c>
      <c r="S46" s="654"/>
      <c r="U46" s="654"/>
      <c r="V46" s="654"/>
      <c r="W46" s="654"/>
      <c r="X46" s="652"/>
      <c r="Y46" s="652"/>
      <c r="Z46" s="654"/>
      <c r="AD46" s="654"/>
      <c r="AE46" s="654"/>
      <c r="AF46" s="654"/>
    </row>
    <row r="47" spans="1:32" ht="30" customHeight="1">
      <c r="A47" s="136"/>
      <c r="B47" s="105" t="s">
        <v>698</v>
      </c>
      <c r="C47" s="103" t="s">
        <v>96</v>
      </c>
      <c r="D47" s="383"/>
      <c r="E47" s="383"/>
      <c r="F47" s="383"/>
      <c r="K47" s="641" t="s">
        <v>773</v>
      </c>
      <c r="L47" s="641" t="s">
        <v>1049</v>
      </c>
      <c r="M47" s="641" t="s">
        <v>33</v>
      </c>
      <c r="N47" s="649">
        <v>0</v>
      </c>
      <c r="O47" s="649">
        <v>0</v>
      </c>
      <c r="P47" s="649">
        <v>0</v>
      </c>
      <c r="S47" s="654"/>
      <c r="U47" s="654"/>
      <c r="V47" s="654"/>
      <c r="W47" s="654"/>
      <c r="Z47" s="654"/>
      <c r="AD47" s="654"/>
      <c r="AE47" s="654"/>
      <c r="AF47" s="654"/>
    </row>
    <row r="48" spans="1:32" ht="30" customHeight="1">
      <c r="A48" s="136"/>
      <c r="B48" s="105" t="s">
        <v>186</v>
      </c>
      <c r="C48" s="103" t="s">
        <v>919</v>
      </c>
      <c r="D48" s="383"/>
      <c r="E48" s="383"/>
      <c r="F48" s="383"/>
      <c r="K48" s="641" t="s">
        <v>775</v>
      </c>
      <c r="L48" s="641" t="s">
        <v>1050</v>
      </c>
      <c r="M48" s="641" t="s">
        <v>34</v>
      </c>
      <c r="N48" s="642">
        <v>-6819281800</v>
      </c>
      <c r="O48" s="642">
        <v>-153989550</v>
      </c>
      <c r="P48" s="642">
        <v>-3236065650</v>
      </c>
      <c r="S48" s="654"/>
      <c r="U48" s="654"/>
      <c r="V48" s="654"/>
      <c r="W48" s="654"/>
      <c r="X48" s="652"/>
      <c r="Z48" s="654"/>
      <c r="AD48" s="654"/>
      <c r="AE48" s="654"/>
      <c r="AF48" s="654"/>
    </row>
    <row r="49" spans="1:32" ht="26.45" customHeight="1">
      <c r="A49" s="136"/>
      <c r="B49" s="105" t="s">
        <v>187</v>
      </c>
      <c r="C49" s="103" t="s">
        <v>920</v>
      </c>
      <c r="D49" s="383"/>
      <c r="E49" s="383"/>
      <c r="F49" s="383"/>
      <c r="K49" s="640" t="s">
        <v>92</v>
      </c>
      <c r="L49" s="640" t="s">
        <v>1051</v>
      </c>
      <c r="M49" s="640" t="s">
        <v>35</v>
      </c>
      <c r="N49" s="648">
        <v>-6935622779</v>
      </c>
      <c r="O49" s="648">
        <v>-232070720</v>
      </c>
      <c r="P49" s="648">
        <v>-3492010595</v>
      </c>
      <c r="S49" s="654"/>
      <c r="U49" s="654"/>
      <c r="V49" s="654"/>
      <c r="W49" s="654"/>
      <c r="X49" s="652"/>
      <c r="Y49" s="652"/>
      <c r="Z49" s="654"/>
      <c r="AD49" s="654"/>
      <c r="AE49" s="654"/>
      <c r="AF49" s="654"/>
    </row>
    <row r="50" spans="1:32" ht="25.5">
      <c r="A50" s="136"/>
      <c r="B50" s="105" t="s">
        <v>766</v>
      </c>
      <c r="C50" s="103" t="s">
        <v>921</v>
      </c>
      <c r="D50" s="383">
        <v>2802741</v>
      </c>
      <c r="E50" s="383">
        <v>2531508</v>
      </c>
      <c r="F50" s="383">
        <v>8136990</v>
      </c>
      <c r="K50" s="640" t="s">
        <v>93</v>
      </c>
      <c r="L50" s="640" t="s">
        <v>1052</v>
      </c>
      <c r="M50" s="640" t="s">
        <v>36</v>
      </c>
      <c r="N50" s="648">
        <v>68513629534</v>
      </c>
      <c r="O50" s="648">
        <v>68745700254</v>
      </c>
      <c r="P50" s="648">
        <v>65070017350</v>
      </c>
      <c r="S50" s="654"/>
      <c r="U50" s="654"/>
      <c r="V50" s="654"/>
      <c r="W50" s="654"/>
      <c r="Z50" s="654"/>
      <c r="AD50" s="654"/>
      <c r="AE50" s="654"/>
      <c r="AF50" s="654"/>
    </row>
    <row r="51" spans="1:32" ht="27.75" customHeight="1">
      <c r="A51" s="136"/>
      <c r="B51" s="105" t="s">
        <v>266</v>
      </c>
      <c r="C51" s="103" t="s">
        <v>922</v>
      </c>
      <c r="D51" s="383"/>
      <c r="E51" s="383"/>
      <c r="F51" s="383">
        <v>3300000</v>
      </c>
      <c r="K51" s="640" t="s">
        <v>62</v>
      </c>
      <c r="L51" s="640" t="s">
        <v>1053</v>
      </c>
      <c r="M51" s="640" t="s">
        <v>37</v>
      </c>
      <c r="N51" s="648">
        <v>-6935622779</v>
      </c>
      <c r="O51" s="648">
        <v>-232070720</v>
      </c>
      <c r="P51" s="648">
        <v>-3492010595</v>
      </c>
      <c r="S51" s="654"/>
      <c r="U51" s="654"/>
      <c r="V51" s="654"/>
      <c r="W51" s="654"/>
      <c r="Z51" s="654"/>
      <c r="AD51" s="654"/>
      <c r="AE51" s="654"/>
      <c r="AF51" s="654"/>
    </row>
    <row r="52" spans="1:32" ht="32.25" customHeight="1">
      <c r="A52" s="136"/>
      <c r="B52" s="105" t="s">
        <v>267</v>
      </c>
      <c r="C52" s="103" t="s">
        <v>923</v>
      </c>
      <c r="D52" s="383"/>
      <c r="E52" s="383"/>
      <c r="F52" s="383"/>
      <c r="K52" s="641" t="s">
        <v>773</v>
      </c>
      <c r="L52" s="641" t="s">
        <v>1054</v>
      </c>
      <c r="M52" s="641" t="s">
        <v>38</v>
      </c>
      <c r="N52" s="642">
        <v>-6935622779</v>
      </c>
      <c r="O52" s="642">
        <v>-232070720</v>
      </c>
      <c r="P52" s="642">
        <v>-3492010595</v>
      </c>
      <c r="S52" s="654"/>
      <c r="U52" s="654"/>
      <c r="V52" s="654"/>
      <c r="W52" s="654"/>
      <c r="Z52" s="654"/>
      <c r="AD52" s="654"/>
      <c r="AE52" s="654"/>
      <c r="AF52" s="654"/>
    </row>
    <row r="53" spans="1:32" ht="25.5">
      <c r="A53" s="742" t="s">
        <v>61</v>
      </c>
      <c r="B53" s="101" t="s">
        <v>231</v>
      </c>
      <c r="C53" s="101" t="s">
        <v>31</v>
      </c>
      <c r="D53" s="582">
        <v>-116340979</v>
      </c>
      <c r="E53" s="582">
        <v>-78081170</v>
      </c>
      <c r="F53" s="582">
        <v>-255944945</v>
      </c>
      <c r="K53" s="641" t="s">
        <v>775</v>
      </c>
      <c r="L53" s="641" t="s">
        <v>1055</v>
      </c>
      <c r="M53" s="641" t="s">
        <v>39</v>
      </c>
      <c r="N53" s="650">
        <v>0</v>
      </c>
      <c r="O53" s="650">
        <v>0</v>
      </c>
      <c r="P53" s="650">
        <v>0</v>
      </c>
      <c r="S53" s="654"/>
      <c r="U53" s="654"/>
      <c r="V53" s="654"/>
      <c r="W53" s="654"/>
      <c r="X53" s="652"/>
      <c r="Y53" s="652"/>
      <c r="Z53" s="654"/>
      <c r="AD53" s="654"/>
      <c r="AE53" s="654"/>
      <c r="AF53" s="654"/>
    </row>
    <row r="54" spans="1:32" ht="25.5">
      <c r="A54" s="742" t="s">
        <v>91</v>
      </c>
      <c r="B54" s="101" t="s">
        <v>232</v>
      </c>
      <c r="C54" s="101" t="s">
        <v>32</v>
      </c>
      <c r="D54" s="582">
        <v>-6819281800</v>
      </c>
      <c r="E54" s="582">
        <v>-153989550</v>
      </c>
      <c r="F54" s="582">
        <v>-3236065650</v>
      </c>
      <c r="K54" s="641" t="s">
        <v>1009</v>
      </c>
      <c r="L54" s="641" t="s">
        <v>1009</v>
      </c>
      <c r="M54" s="641" t="s">
        <v>1009</v>
      </c>
      <c r="N54" s="641" t="s">
        <v>1009</v>
      </c>
      <c r="O54" s="641" t="s">
        <v>1009</v>
      </c>
      <c r="P54" s="641" t="s">
        <v>1009</v>
      </c>
      <c r="S54" s="654"/>
      <c r="U54" s="654"/>
      <c r="V54" s="654"/>
      <c r="W54" s="654"/>
      <c r="X54" s="652"/>
      <c r="Y54" s="652"/>
      <c r="Z54" s="654"/>
      <c r="AD54" s="654"/>
      <c r="AE54" s="654"/>
      <c r="AF54" s="654"/>
    </row>
    <row r="55" spans="1:32" ht="51">
      <c r="A55" s="136">
        <v>1</v>
      </c>
      <c r="B55" s="103" t="s">
        <v>858</v>
      </c>
      <c r="C55" s="103" t="s">
        <v>33</v>
      </c>
      <c r="D55" s="383"/>
      <c r="E55" s="383"/>
      <c r="F55" s="383"/>
      <c r="K55" s="641" t="s">
        <v>1008</v>
      </c>
      <c r="L55" s="641"/>
      <c r="M55" s="641"/>
      <c r="N55" s="641"/>
      <c r="O55" s="641"/>
      <c r="P55" s="641"/>
      <c r="S55" s="654"/>
      <c r="U55" s="654"/>
      <c r="V55" s="654"/>
      <c r="W55" s="654"/>
      <c r="X55" s="652"/>
      <c r="Y55" s="652"/>
      <c r="Z55" s="654"/>
      <c r="AD55" s="654"/>
      <c r="AE55" s="654"/>
      <c r="AF55" s="654"/>
    </row>
    <row r="56" spans="1:32" ht="24.75" customHeight="1">
      <c r="A56" s="136"/>
      <c r="B56" s="105" t="s">
        <v>547</v>
      </c>
      <c r="C56" s="103" t="s">
        <v>496</v>
      </c>
      <c r="D56" s="383"/>
      <c r="E56" s="383"/>
      <c r="F56" s="383"/>
      <c r="K56" s="641" t="s">
        <v>1031</v>
      </c>
      <c r="L56" s="641" t="s">
        <v>1056</v>
      </c>
      <c r="M56" s="641" t="s">
        <v>902</v>
      </c>
      <c r="N56" s="642">
        <v>0</v>
      </c>
      <c r="O56" s="642">
        <v>0</v>
      </c>
      <c r="P56" s="642">
        <v>0</v>
      </c>
      <c r="S56" s="654"/>
      <c r="U56" s="654"/>
      <c r="V56" s="654"/>
      <c r="W56" s="654"/>
      <c r="X56" s="652"/>
      <c r="Y56" s="652"/>
      <c r="Z56" s="654"/>
      <c r="AD56" s="654"/>
      <c r="AE56" s="654"/>
      <c r="AF56" s="654"/>
    </row>
    <row r="57" spans="1:32" ht="24.75" customHeight="1">
      <c r="A57" s="136"/>
      <c r="B57" s="105" t="s">
        <v>700</v>
      </c>
      <c r="C57" s="103" t="s">
        <v>497</v>
      </c>
      <c r="D57" s="383"/>
      <c r="E57" s="383"/>
      <c r="F57" s="383"/>
      <c r="K57" s="640" t="s">
        <v>94</v>
      </c>
      <c r="L57" s="640" t="s">
        <v>1057</v>
      </c>
      <c r="M57" s="640" t="s">
        <v>40</v>
      </c>
      <c r="N57" s="648">
        <v>61578006755</v>
      </c>
      <c r="O57" s="648">
        <v>68513629534</v>
      </c>
      <c r="P57" s="648">
        <v>61578006755</v>
      </c>
      <c r="S57" s="654"/>
      <c r="U57" s="654"/>
      <c r="V57" s="654"/>
      <c r="W57" s="654"/>
      <c r="Z57" s="654"/>
      <c r="AD57" s="654"/>
      <c r="AE57" s="654"/>
      <c r="AF57" s="654"/>
    </row>
    <row r="58" spans="1:32" ht="39" customHeight="1">
      <c r="A58" s="136"/>
      <c r="B58" s="105" t="s">
        <v>746</v>
      </c>
      <c r="C58" s="103" t="s">
        <v>747</v>
      </c>
      <c r="D58" s="383"/>
      <c r="E58" s="383"/>
      <c r="F58" s="383"/>
      <c r="K58" s="640" t="s">
        <v>95</v>
      </c>
      <c r="L58" s="640" t="s">
        <v>1058</v>
      </c>
      <c r="M58" s="640" t="s">
        <v>41</v>
      </c>
      <c r="N58" s="651"/>
      <c r="O58" s="640"/>
      <c r="P58" s="640"/>
      <c r="S58" s="654"/>
      <c r="U58" s="654"/>
      <c r="V58" s="654"/>
      <c r="W58" s="654"/>
      <c r="Z58" s="654"/>
      <c r="AD58" s="654"/>
      <c r="AE58" s="654"/>
      <c r="AF58" s="654"/>
    </row>
    <row r="59" spans="1:32" ht="25.5">
      <c r="A59" s="136">
        <v>2</v>
      </c>
      <c r="B59" s="103" t="s">
        <v>234</v>
      </c>
      <c r="C59" s="103" t="s">
        <v>34</v>
      </c>
      <c r="D59" s="383">
        <v>-6819281800</v>
      </c>
      <c r="E59" s="383">
        <v>-153989550</v>
      </c>
      <c r="F59" s="383">
        <v>-3236065650</v>
      </c>
      <c r="K59" s="641" t="s">
        <v>1008</v>
      </c>
      <c r="L59" s="641" t="s">
        <v>1059</v>
      </c>
      <c r="M59" s="641" t="s">
        <v>42</v>
      </c>
      <c r="N59" s="641"/>
      <c r="O59" s="641"/>
      <c r="P59" s="641"/>
      <c r="S59" s="654"/>
      <c r="U59" s="654"/>
      <c r="V59" s="654"/>
      <c r="W59" s="654"/>
      <c r="X59" s="652"/>
      <c r="Y59" s="652"/>
      <c r="Z59" s="654"/>
      <c r="AD59" s="654"/>
      <c r="AE59" s="654"/>
      <c r="AF59" s="654"/>
    </row>
    <row r="60" spans="1:32" ht="51.75" customHeight="1">
      <c r="A60" s="742" t="s">
        <v>92</v>
      </c>
      <c r="B60" s="101" t="s">
        <v>498</v>
      </c>
      <c r="C60" s="101" t="s">
        <v>35</v>
      </c>
      <c r="D60" s="582">
        <v>-6935622779</v>
      </c>
      <c r="E60" s="582">
        <v>-232070720</v>
      </c>
      <c r="F60" s="582">
        <v>-3492010595</v>
      </c>
      <c r="K60" s="641" t="s">
        <v>1008</v>
      </c>
      <c r="L60" s="641" t="s">
        <v>1008</v>
      </c>
      <c r="M60" s="641" t="s">
        <v>1008</v>
      </c>
      <c r="N60" s="641" t="s">
        <v>1008</v>
      </c>
      <c r="O60" s="641" t="s">
        <v>1008</v>
      </c>
      <c r="P60" s="641" t="s">
        <v>1008</v>
      </c>
      <c r="S60" s="654"/>
      <c r="U60" s="654"/>
      <c r="V60" s="654"/>
      <c r="W60" s="654"/>
      <c r="X60" s="652"/>
      <c r="Y60" s="652"/>
      <c r="Z60" s="654"/>
      <c r="AD60" s="654"/>
      <c r="AE60" s="654"/>
      <c r="AF60" s="654"/>
    </row>
    <row r="61" spans="1:32" ht="29.25" customHeight="1">
      <c r="A61" s="742" t="s">
        <v>93</v>
      </c>
      <c r="B61" s="101" t="s">
        <v>235</v>
      </c>
      <c r="C61" s="101" t="s">
        <v>36</v>
      </c>
      <c r="D61" s="582">
        <v>68513629534</v>
      </c>
      <c r="E61" s="582">
        <v>68745700254</v>
      </c>
      <c r="F61" s="582">
        <v>65070017350</v>
      </c>
      <c r="S61" s="654"/>
      <c r="U61" s="654"/>
      <c r="V61" s="654"/>
      <c r="W61" s="654"/>
      <c r="X61" s="652"/>
      <c r="Y61" s="652"/>
      <c r="Z61" s="654"/>
      <c r="AD61" s="654"/>
      <c r="AE61" s="654"/>
      <c r="AF61" s="654"/>
    </row>
    <row r="62" spans="1:32" ht="42.75" customHeight="1">
      <c r="A62" s="742" t="s">
        <v>62</v>
      </c>
      <c r="B62" s="101" t="s">
        <v>631</v>
      </c>
      <c r="C62" s="101" t="s">
        <v>37</v>
      </c>
      <c r="D62" s="582">
        <v>-6935622779</v>
      </c>
      <c r="E62" s="582">
        <v>-232070720</v>
      </c>
      <c r="F62" s="582">
        <v>-3492010595</v>
      </c>
      <c r="S62" s="654"/>
      <c r="U62" s="654"/>
      <c r="V62" s="654"/>
      <c r="W62" s="654"/>
      <c r="X62" s="652"/>
      <c r="Y62" s="652"/>
      <c r="Z62" s="654"/>
      <c r="AD62" s="654"/>
      <c r="AE62" s="654"/>
      <c r="AF62" s="654"/>
    </row>
    <row r="63" spans="1:32" ht="34.5" customHeight="1">
      <c r="A63" s="136"/>
      <c r="B63" s="103" t="s">
        <v>236</v>
      </c>
      <c r="C63" s="103"/>
      <c r="D63" s="383"/>
      <c r="E63" s="383"/>
      <c r="F63" s="383"/>
      <c r="S63" s="654"/>
      <c r="U63" s="654"/>
      <c r="V63" s="654"/>
      <c r="W63" s="654"/>
      <c r="Z63" s="654"/>
      <c r="AD63" s="654"/>
      <c r="AE63" s="654"/>
      <c r="AF63" s="654"/>
    </row>
    <row r="64" spans="1:32" ht="51">
      <c r="A64" s="136">
        <v>1</v>
      </c>
      <c r="B64" s="103" t="s">
        <v>237</v>
      </c>
      <c r="C64" s="103" t="s">
        <v>38</v>
      </c>
      <c r="D64" s="383">
        <v>-6935622779</v>
      </c>
      <c r="E64" s="383">
        <v>-232070720</v>
      </c>
      <c r="F64" s="383">
        <v>-3492010595</v>
      </c>
      <c r="S64" s="654"/>
      <c r="U64" s="654"/>
      <c r="V64" s="654"/>
      <c r="W64" s="654"/>
      <c r="X64" s="652"/>
      <c r="Y64" s="652"/>
      <c r="Z64" s="654"/>
      <c r="AD64" s="654"/>
      <c r="AE64" s="654"/>
      <c r="AF64" s="654"/>
    </row>
    <row r="65" spans="1:32" ht="51">
      <c r="A65" s="136">
        <v>2</v>
      </c>
      <c r="B65" s="103" t="s">
        <v>889</v>
      </c>
      <c r="C65" s="103" t="s">
        <v>39</v>
      </c>
      <c r="D65" s="383"/>
      <c r="E65" s="383"/>
      <c r="F65" s="383"/>
      <c r="S65" s="654"/>
      <c r="U65" s="654"/>
      <c r="V65" s="654"/>
      <c r="W65" s="654"/>
      <c r="Z65" s="654"/>
      <c r="AD65" s="654"/>
      <c r="AE65" s="654"/>
      <c r="AF65" s="654"/>
    </row>
    <row r="66" spans="1:32" ht="51">
      <c r="A66" s="136">
        <v>3</v>
      </c>
      <c r="B66" s="103" t="s">
        <v>859</v>
      </c>
      <c r="C66" s="103" t="s">
        <v>902</v>
      </c>
      <c r="D66" s="383"/>
      <c r="E66" s="383"/>
      <c r="F66" s="383"/>
      <c r="S66" s="654"/>
      <c r="U66" s="654"/>
      <c r="V66" s="654"/>
      <c r="W66" s="654"/>
      <c r="Y66" s="652"/>
      <c r="Z66" s="654"/>
      <c r="AD66" s="654"/>
      <c r="AE66" s="654"/>
      <c r="AF66" s="654"/>
    </row>
    <row r="67" spans="1:32" ht="26.25" customHeight="1">
      <c r="A67" s="742" t="s">
        <v>94</v>
      </c>
      <c r="B67" s="101" t="s">
        <v>238</v>
      </c>
      <c r="C67" s="101" t="s">
        <v>40</v>
      </c>
      <c r="D67" s="582">
        <v>61578006755</v>
      </c>
      <c r="E67" s="582">
        <v>68513629534</v>
      </c>
      <c r="F67" s="582">
        <v>61578006755</v>
      </c>
      <c r="S67" s="654"/>
      <c r="U67" s="654"/>
      <c r="V67" s="654"/>
      <c r="W67" s="654"/>
      <c r="X67" s="652"/>
      <c r="Y67" s="652"/>
      <c r="Z67" s="654"/>
      <c r="AD67" s="654"/>
      <c r="AE67" s="654"/>
      <c r="AF67" s="654"/>
    </row>
    <row r="68" spans="1:32" ht="41.25" customHeight="1">
      <c r="A68" s="742" t="s">
        <v>95</v>
      </c>
      <c r="B68" s="101" t="s">
        <v>539</v>
      </c>
      <c r="C68" s="101" t="s">
        <v>41</v>
      </c>
      <c r="D68" s="383"/>
      <c r="E68" s="383"/>
      <c r="F68" s="383"/>
    </row>
    <row r="69" spans="1:32" ht="38.25">
      <c r="A69" s="136"/>
      <c r="B69" s="101" t="s">
        <v>549</v>
      </c>
      <c r="C69" s="101" t="s">
        <v>42</v>
      </c>
      <c r="D69" s="443"/>
      <c r="E69" s="244"/>
      <c r="F69" s="244"/>
    </row>
    <row r="70" spans="1:32">
      <c r="A70" s="259"/>
      <c r="B70" s="245"/>
      <c r="C70" s="245"/>
      <c r="D70" s="384"/>
      <c r="E70" s="384"/>
      <c r="F70" s="244"/>
    </row>
    <row r="71" spans="1:32" ht="12.75" customHeight="1"/>
    <row r="72" spans="1:32" ht="15" customHeight="1">
      <c r="A72" s="260" t="s">
        <v>373</v>
      </c>
      <c r="B72" s="260"/>
      <c r="C72" s="238"/>
      <c r="D72" s="831" t="s">
        <v>504</v>
      </c>
      <c r="E72" s="831"/>
      <c r="F72" s="831"/>
    </row>
    <row r="73" spans="1:32" ht="15" customHeight="1">
      <c r="A73" s="175" t="s">
        <v>375</v>
      </c>
      <c r="B73" s="175"/>
      <c r="C73" s="253"/>
      <c r="D73" s="832" t="s">
        <v>376</v>
      </c>
      <c r="E73" s="832"/>
      <c r="F73" s="832"/>
    </row>
    <row r="74" spans="1:32">
      <c r="A74" s="254"/>
      <c r="B74" s="254"/>
      <c r="C74" s="238"/>
      <c r="D74" s="255"/>
      <c r="E74" s="256"/>
      <c r="F74" s="255"/>
    </row>
    <row r="75" spans="1:32">
      <c r="A75" s="254"/>
      <c r="B75" s="254"/>
      <c r="C75" s="238"/>
      <c r="D75" s="255"/>
      <c r="E75" s="256"/>
      <c r="F75" s="255"/>
    </row>
    <row r="76" spans="1:32">
      <c r="A76" s="254"/>
      <c r="B76" s="254"/>
      <c r="C76" s="238"/>
      <c r="D76" s="255"/>
      <c r="E76" s="256"/>
      <c r="F76" s="255"/>
    </row>
    <row r="77" spans="1:32">
      <c r="A77" s="254"/>
      <c r="B77" s="254"/>
      <c r="C77" s="238"/>
      <c r="D77" s="255"/>
      <c r="E77" s="256"/>
      <c r="F77" s="255"/>
    </row>
    <row r="78" spans="1:32">
      <c r="A78" s="254"/>
      <c r="B78" s="254"/>
      <c r="C78" s="238"/>
      <c r="D78" s="255"/>
      <c r="E78" s="256"/>
      <c r="F78" s="255"/>
    </row>
    <row r="79" spans="1:32">
      <c r="A79" s="254"/>
      <c r="B79" s="254"/>
      <c r="C79" s="238"/>
      <c r="D79" s="255"/>
      <c r="E79" s="256"/>
      <c r="F79" s="255"/>
    </row>
    <row r="80" spans="1:32">
      <c r="A80" s="254"/>
      <c r="B80" s="254"/>
      <c r="C80" s="238"/>
      <c r="D80" s="255"/>
      <c r="E80" s="256"/>
      <c r="F80" s="255"/>
    </row>
    <row r="81" spans="1:6">
      <c r="A81" s="254"/>
      <c r="B81" s="254"/>
      <c r="C81" s="238"/>
      <c r="D81" s="255"/>
      <c r="E81" s="256"/>
      <c r="F81" s="255"/>
    </row>
    <row r="82" spans="1:6" ht="32.25" customHeight="1">
      <c r="A82" s="254"/>
      <c r="B82" s="254"/>
      <c r="C82" s="238"/>
      <c r="D82" s="255"/>
      <c r="E82" s="256"/>
      <c r="F82" s="255"/>
    </row>
    <row r="83" spans="1:6">
      <c r="A83" s="604"/>
      <c r="B83" s="604"/>
      <c r="C83" s="238"/>
      <c r="D83" s="607"/>
      <c r="E83" s="605"/>
      <c r="F83" s="607"/>
    </row>
    <row r="84" spans="1:6" ht="15" customHeight="1">
      <c r="A84" s="262" t="s">
        <v>666</v>
      </c>
      <c r="B84" s="171"/>
      <c r="C84" s="238"/>
      <c r="D84" s="833" t="s">
        <v>1066</v>
      </c>
      <c r="E84" s="833"/>
      <c r="F84" s="833"/>
    </row>
    <row r="85" spans="1:6">
      <c r="A85" s="263" t="s">
        <v>1085</v>
      </c>
      <c r="B85" s="181"/>
      <c r="C85" s="238"/>
      <c r="D85" s="829" t="s">
        <v>1068</v>
      </c>
      <c r="E85" s="829"/>
      <c r="F85" s="829"/>
    </row>
    <row r="86" spans="1:6">
      <c r="A86" s="238" t="s">
        <v>668</v>
      </c>
      <c r="B86" s="175"/>
      <c r="C86" s="238"/>
      <c r="D86" s="830" t="s">
        <v>999</v>
      </c>
      <c r="E86" s="830"/>
      <c r="F86" s="830"/>
    </row>
  </sheetData>
  <mergeCells count="15">
    <mergeCell ref="C7:F7"/>
    <mergeCell ref="C8:F8"/>
    <mergeCell ref="C9:F9"/>
    <mergeCell ref="C10:F10"/>
    <mergeCell ref="A1:F1"/>
    <mergeCell ref="A2:F2"/>
    <mergeCell ref="A3:F3"/>
    <mergeCell ref="A4:F4"/>
    <mergeCell ref="C6:F6"/>
    <mergeCell ref="B5:E5"/>
    <mergeCell ref="D85:F85"/>
    <mergeCell ref="D86:F86"/>
    <mergeCell ref="D72:F72"/>
    <mergeCell ref="D73:F73"/>
    <mergeCell ref="D84:F84"/>
  </mergeCells>
  <printOptions horizontalCentered="1"/>
  <pageMargins left="0.47244094488188981" right="0.43307086614173229" top="0.47244094488188981" bottom="0.31496062992125984" header="0.31496062992125984" footer="0.31496062992125984"/>
  <pageSetup scale="71" fitToHeight="0" orientation="portrait" r:id="rId1"/>
  <drawing r:id="rId2"/>
  <legacyDrawing r:id="rId3"/>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z5PrZbDqSAUNklvSYshMt7jarPg=</DigestValue>
    </Reference>
    <Reference URI="#idOfficeObject" Type="http://www.w3.org/2000/09/xmldsig#Object">
      <DigestMethod Algorithm="http://www.w3.org/2000/09/xmldsig#sha1"/>
      <DigestValue>5J7eKa4kWto6lF9bpLibFDE0lCs=</DigestValue>
    </Reference>
    <Reference URI="#idSignedProperties" Type="http://uri.etsi.org/01903#SignedProperties">
      <Transforms>
        <Transform Algorithm="http://www.w3.org/TR/2001/REC-xml-c14n-20010315"/>
      </Transforms>
      <DigestMethod Algorithm="http://www.w3.org/2000/09/xmldsig#sha1"/>
      <DigestValue>VFN9YH7iSPoQTufirpVWZNt1TDk=</DigestValue>
    </Reference>
  </SignedInfo>
  <SignatureValue>PhbPP3xMyiahBmyXf9DS+yQ3E1+V6RPgAmaEys6TmxiycuICdYPOEsskaI3MmGDH8Kesr4IA5Bsr
rSyJHTJa9yTn2ImDr3AyG4sfQHNzbUCoCknTVmJe3gkyIoYWt6DQ9evObHYhxjtYI4C/FpDKadHY
qY9TWPdwaSMd0c2i8PYF203UQHwk202W1CC39NgTWh2zv/ikJdhA9pl5QOWD8yiI4Rephdu6AH/I
N73ZCcAwZQ/eUYFwlGqoLUw2k5wx7PU9gbZGyV0qluRbzAbz1I5greu2LqEcdQtEgDUI9ZsWZXaI
BqU59yDImdP18H6dLm1JmPGJOtbOnLgHddMb2g==</SignatureValue>
  <KeyInfo>
    <X509Data>
      <X509Certificate>MIIGHTCCBAWgAwIBAgIQVAEBAejrWKKfPpkkDCInojANBgkqhkiG9w0BAQsFADBZMRUwEwYDVQQD
DAxWTlBULUNBIFNIQTIxMzAxBgNVBAoMKlZJRVROQU0gUE9TVFMgQU5EIFRFTEVDT01NVU5JQ0FU
SU9OUyBHUk9VUDELMAkGA1UEBhMCVk4wHhcNMjUwNzA4MDExMTMxWhcNMjcwNzIwMTEwOTQ3WjCB
zTELMAkGA1UEBhMCVk4xEjAQBgNVBAgMCUjDgCBO4buYSTEVMBMGA1UEBwwMSG/DoG4gS2nhur9t
MW8wbQYDVQQDDGZOR8OCTiBIw4BORyBUSMavxqBORyBN4bqgSSBD4buUIFBI4bqmTiDEkOG6plUg
VMavIFbDgCBQSMOBVCBUUknhu4JOIFZJ4buGVCBOQU0gLSBDSEkgTkjDgU5IIEjDgCBUSMOATkgx
IjAgBgoJkiaJk/IsZAEBDBJNU1Q6MDEwMDE1MDYxOS0wNzMwggEiMA0GCSqGSIb3DQEBAQUAA4IB
DwAwggEKAoIBAQC9gXHTIb/SGzil9J7u8A5ykCjAWSpk6RRwE0QX4gHHX1uEelBNS33QrIJCDWej
uf0Yli66GtRwLP7/Zq+GXhoXUzqjmsKmK116dBKM6PKf89Uj4ySiveWOSw3Wdk7MCgA+IR069Ro6
gbS3a8xXtN4cbgzJWbdSX/5+FBCYozoxNBGaSCPPPfFqjsFPxhPw6MDlakoJQSb5+MfnvnRQhOMm
+e0x4TApVroGZX2iJsxSASL14WJFZB11Pn3KcmXdcjWNgSBJrk6p52X3kGVbQL4rD8UykNTJI7Yt
75b0kDWWdT/fu213rk5XL7H/eMw9Qw4PpwB4DJfvSYHBQHbqPA4nAgMBAAGjggFqMIIBZjAMBgNV
HRMBAf8EAjAAMB8GA1UdIwQYMBaAFGuVxMQpI8onE8sE8P106s29CP/BMIGHBggrBgEFBQcBAQR7
MHkwPgYIKwYBBQUHMAKGMmh0dHA6Ly9wdWIudm5wdC1jYS52bi9jZXJ0cy92bnB0Y2Etc2hhMjU2
LTIwMjQuY2VyMDcGCCsGAQUFBzABhitodHRwOi8vb2NzcC1zaGEyNTYudm5wdC1jYS52bi9yZXNw
b25kZXIyMDI0MB8GA1UdEQQYMBaBFGR2Y2suaHRoQGJpZHYuY29tLnZuMBUGA1UdJQQOMAwGCisG
AQQBgjcKAwwwRAYDVR0fBD0wOzA5oDegNYYzaHR0cDovL2NybC1zaGEyNTYudm5wdC1jYS52bi92
bnB0Y2Etc2hhMjU2LTIwMjQuY3JsMB0GA1UdDgQWBBS7PaeullEJ+x1hDsN0dcO6pKhSDzAOBgNV
HQ8BAf8EBAMCBPAwDQYJKoZIhvcNAQELBQADggIBANHD2WEBh5mje8caCWIqLaAb40qi1G1G8PV5
cdADYXgn7pJgGuz7TNyMkrfByJsksd5tS3QHokF2T270EuXPj/6SXvRIlo4yKREBeqFC7fcCv+oc
uytKL2lneUEJkA6q7UobPdlUzRoyUgqIKJnSXMr89KbJ0Ok90B4+5n1N83ie5BuL9l93NGE1AFgg
gJfEc+/2RP3dFLAONu6i8UmGWKuwR3miIUtusiK9lIJEaTTC4XOU2ZQJ4Xxm4glSozSMbb6XVrfD
iW+xKcZ38DmUFtQL/FPykOkD1RJ9++2bBSL7PItZYdSvAhJJwFNfLhEPb42sCIeayludBUdlSj4f
d37VLzrpEiBbV5+gY+Q0qgQa/f84VqNGJIiGdv1/m8lktkjsRJA5ZsOBgOOfWQAjqbq0jNpUzaEg
TMqeYbbSkK/awxutOzg8X9i3QD3xE3rGjt5WwgSXcwR2XN009Nc1N+cM57tQN7ZXaZErT7CBM7xf
aGlgJxFNVGOPrC887PnMu/CWqqwJyKIK7DTH6AXjfwg/klxolPrOeztTXaHlxcYuq7Xd4uLznNEY
+9Kh9Ca+LpbV1vp7HcM3Lxu36JNlDDSt6dwcwhe2JuV5eoHfLR4nw5617NJVUJfyzLB7sW2oX3DK
s+eK3Sz1BFJ+q6wDO7k6mXMRVppVZNpq5P3ChP93</X509Certificate>
    </X509Data>
  </KeyInfo>
  <Object xmlns:mdssi="http://schemas.openxmlformats.org/package/2006/digital-signature" Id="idPackageObject">
    <Manifest>
      <Reference URI="/xl/calcChain.xml?ContentType=application/vnd.openxmlformats-officedocument.spreadsheetml.calcChain+xml">
        <DigestMethod Algorithm="http://www.w3.org/2000/09/xmldsig#sha1"/>
        <DigestValue>g/K2Wg1VZyH1tO5c/a1kbihsJzw=</DigestValue>
      </Reference>
      <Reference URI="/xl/worksheets/sheet13.xml?ContentType=application/vnd.openxmlformats-officedocument.spreadsheetml.worksheet+xml">
        <DigestMethod Algorithm="http://www.w3.org/2000/09/xmldsig#sha1"/>
        <DigestValue>oeMxU/xFJqOVHEqNUOcWlkDLvIo=</DigestValue>
      </Reference>
      <Reference URI="/xl/worksheets/sheet14.xml?ContentType=application/vnd.openxmlformats-officedocument.spreadsheetml.worksheet+xml">
        <DigestMethod Algorithm="http://www.w3.org/2000/09/xmldsig#sha1"/>
        <DigestValue>D35ZIRxpgeJ5UaAUfoVigsnVzAo=</DigestValue>
      </Reference>
      <Reference URI="/xl/worksheets/sheet15.xml?ContentType=application/vnd.openxmlformats-officedocument.spreadsheetml.worksheet+xml">
        <DigestMethod Algorithm="http://www.w3.org/2000/09/xmldsig#sha1"/>
        <DigestValue>445MNTfb9gpd/wW90RM8UgaQdvg=</DigestValue>
      </Reference>
      <Reference URI="/xl/worksheets/sheet16.xml?ContentType=application/vnd.openxmlformats-officedocument.spreadsheetml.worksheet+xml">
        <DigestMethod Algorithm="http://www.w3.org/2000/09/xmldsig#sha1"/>
        <DigestValue>fN5QpLLH8n4kyA7QMMcgHY4GFGM=</DigestValue>
      </Reference>
      <Reference URI="/xl/media/image3.jpeg?ContentType=image/jpeg">
        <DigestMethod Algorithm="http://www.w3.org/2000/09/xmldsig#sha1"/>
        <DigestValue>WfgMxFCAizHdjXJIqzaau3z93yU=</DigestValue>
      </Reference>
      <Reference URI="/xl/drawings/drawing3.xml?ContentType=application/vnd.openxmlformats-officedocument.drawing+xml">
        <DigestMethod Algorithm="http://www.w3.org/2000/09/xmldsig#sha1"/>
        <DigestValue>K0L2DHUGa7N57x0bteVcn8K3N+Q=</DigestValue>
      </Reference>
      <Reference URI="/xl/drawings/drawing4.xml?ContentType=application/vnd.openxmlformats-officedocument.drawing+xml">
        <DigestMethod Algorithm="http://www.w3.org/2000/09/xmldsig#sha1"/>
        <DigestValue>QoBUaJIq4T6n8uQU7wHLakB5/jk=</DigestValue>
      </Reference>
      <Reference URI="/xl/drawings/vmlDrawing1.vml?ContentType=application/vnd.openxmlformats-officedocument.vmlDrawing">
        <DigestMethod Algorithm="http://www.w3.org/2000/09/xmldsig#sha1"/>
        <DigestValue>xqr5y91Zaie9b/b2S55/GhzonXI=</DigestValue>
      </Reference>
      <Reference URI="/xl/drawings/drawing7.xml?ContentType=application/vnd.openxmlformats-officedocument.drawing+xml">
        <DigestMethod Algorithm="http://www.w3.org/2000/09/xmldsig#sha1"/>
        <DigestValue>HZkWGGaho4WU4mLqToAVk1f7mHk=</DigestValue>
      </Reference>
      <Reference URI="/xl/drawings/drawing6.xml?ContentType=application/vnd.openxmlformats-officedocument.drawing+xml">
        <DigestMethod Algorithm="http://www.w3.org/2000/09/xmldsig#sha1"/>
        <DigestValue>XoNQFu1nJV4ienw/bozf6GsjRXM=</DigestValue>
      </Reference>
      <Reference URI="/xl/drawings/vmlDrawing2.vml?ContentType=application/vnd.openxmlformats-officedocument.vmlDrawing">
        <DigestMethod Algorithm="http://www.w3.org/2000/09/xmldsig#sha1"/>
        <DigestValue>MaAW7CAefdBUTFVcWKtxGTaqWZA=</DigestValue>
      </Reference>
      <Reference URI="/xl/worksheets/sheet17.xml?ContentType=application/vnd.openxmlformats-officedocument.spreadsheetml.worksheet+xml">
        <DigestMethod Algorithm="http://www.w3.org/2000/09/xmldsig#sha1"/>
        <DigestValue>L5vlVJVKWlOzc3cgW4oa0Ks4vbo=</DigestValue>
      </Reference>
      <Reference URI="/xl/worksheets/sheet12.xml?ContentType=application/vnd.openxmlformats-officedocument.spreadsheetml.worksheet+xml">
        <DigestMethod Algorithm="http://www.w3.org/2000/09/xmldsig#sha1"/>
        <DigestValue>J0OH+3oJAnDifDbH8nVtnEJmosY=</DigestValue>
      </Reference>
      <Reference URI="/xl/worksheets/sheet11.xml?ContentType=application/vnd.openxmlformats-officedocument.spreadsheetml.worksheet+xml">
        <DigestMethod Algorithm="http://www.w3.org/2000/09/xmldsig#sha1"/>
        <DigestValue>y4cx6Rh4xRCglXjUpsxAuv7Yugc=</DigestValue>
      </Reference>
      <Reference URI="/xl/worksheets/sheet18.xml?ContentType=application/vnd.openxmlformats-officedocument.spreadsheetml.worksheet+xml">
        <DigestMethod Algorithm="http://www.w3.org/2000/09/xmldsig#sha1"/>
        <DigestValue>3wwvcUyOnWCHhxo10LjrU+MpmrI=</DigestValue>
      </Reference>
      <Reference URI="/xl/worksheets/sheet19.xml?ContentType=application/vnd.openxmlformats-officedocument.spreadsheetml.worksheet+xml">
        <DigestMethod Algorithm="http://www.w3.org/2000/09/xmldsig#sha1"/>
        <DigestValue>AJ956GnPvyDapq2m1F08tmm7obY=</DigestValue>
      </Reference>
      <Reference URI="/xl/worksheets/sheet20.xml?ContentType=application/vnd.openxmlformats-officedocument.spreadsheetml.worksheet+xml">
        <DigestMethod Algorithm="http://www.w3.org/2000/09/xmldsig#sha1"/>
        <DigestValue>oTMZjpGYvQKHJQsoTGOgwJem5J0=</DigestValue>
      </Reference>
      <Reference URI="/xl/sharedStrings.xml?ContentType=application/vnd.openxmlformats-officedocument.spreadsheetml.sharedStrings+xml">
        <DigestMethod Algorithm="http://www.w3.org/2000/09/xmldsig#sha1"/>
        <DigestValue>Jtehu4Rw7IVQQtla9qUTMgcN/HY=</DigestValue>
      </Reference>
      <Reference URI="/xl/printerSettings/printerSettings19.bin?ContentType=application/vnd.openxmlformats-officedocument.spreadsheetml.printerSettings">
        <DigestMethod Algorithm="http://www.w3.org/2000/09/xmldsig#sha1"/>
        <DigestValue>VxxOWcGL72OsDC5ICVj7GJVHkh8=</DigestValue>
      </Reference>
      <Reference URI="/xl/worksheets/sheet8.xml?ContentType=application/vnd.openxmlformats-officedocument.spreadsheetml.worksheet+xml">
        <DigestMethod Algorithm="http://www.w3.org/2000/09/xmldsig#sha1"/>
        <DigestValue>utN1jE4e+0vHVbiM0Z5o8CkxKTw=</DigestValue>
      </Reference>
      <Reference URI="/xl/worksheets/sheet7.xml?ContentType=application/vnd.openxmlformats-officedocument.spreadsheetml.worksheet+xml">
        <DigestMethod Algorithm="http://www.w3.org/2000/09/xmldsig#sha1"/>
        <DigestValue>7Ayh6Bnga7THqsQYNCzOzxWqhxc=</DigestValue>
      </Reference>
      <Reference URI="/xl/worksheets/sheet6.xml?ContentType=application/vnd.openxmlformats-officedocument.spreadsheetml.worksheet+xml">
        <DigestMethod Algorithm="http://www.w3.org/2000/09/xmldsig#sha1"/>
        <DigestValue>AvpT2t9Hh6k4eNBZkLF8xIdpT2s=</DigestValue>
      </Reference>
      <Reference URI="/xl/worksheets/sheet5.xml?ContentType=application/vnd.openxmlformats-officedocument.spreadsheetml.worksheet+xml">
        <DigestMethod Algorithm="http://www.w3.org/2000/09/xmldsig#sha1"/>
        <DigestValue>ULiVqr8TVlxgvsFHwGIeOk72fc4=</DigestValue>
      </Reference>
      <Reference URI="/xl/worksheets/sheet10.xml?ContentType=application/vnd.openxmlformats-officedocument.spreadsheetml.worksheet+xml">
        <DigestMethod Algorithm="http://www.w3.org/2000/09/xmldsig#sha1"/>
        <DigestValue>yGLffchZNKIHXmJBchj2uXS7bXg=</DigestValue>
      </Reference>
      <Reference URI="/xl/drawings/drawing8.xml?ContentType=application/vnd.openxmlformats-officedocument.drawing+xml">
        <DigestMethod Algorithm="http://www.w3.org/2000/09/xmldsig#sha1"/>
        <DigestValue>ILib80NM1HpdBVQ+jkctyyoxpns=</DigestValue>
      </Reference>
      <Reference URI="/xl/media/image5.jpeg?ContentType=image/jpeg">
        <DigestMethod Algorithm="http://www.w3.org/2000/09/xmldsig#sha1"/>
        <DigestValue>bt++EqETRX5Aii7Siol1871/PZE=</DigestValue>
      </Reference>
      <Reference URI="/xl/drawings/drawing5.xml?ContentType=application/vnd.openxmlformats-officedocument.drawing+xml">
        <DigestMethod Algorithm="http://www.w3.org/2000/09/xmldsig#sha1"/>
        <DigestValue>gFtWDbOL3//Ie7PTrK4FR0HWHvs=</DigestValue>
      </Reference>
      <Reference URI="/xl/printerSettings/printerSettings4.bin?ContentType=application/vnd.openxmlformats-officedocument.spreadsheetml.printerSettings">
        <DigestMethod Algorithm="http://www.w3.org/2000/09/xmldsig#sha1"/>
        <DigestValue>6NCBPSxEDd6JTYPZgJ15x0b83Mg=</DigestValue>
      </Reference>
      <Reference URI="/xl/printerSettings/printerSettings7.bin?ContentType=application/vnd.openxmlformats-officedocument.spreadsheetml.printerSettings">
        <DigestMethod Algorithm="http://www.w3.org/2000/09/xmldsig#sha1"/>
        <DigestValue>VxxOWcGL72OsDC5ICVj7GJVHkh8=</DigestValue>
      </Reference>
      <Reference URI="/xl/printerSettings/printerSettings3.bin?ContentType=application/vnd.openxmlformats-officedocument.spreadsheetml.printerSettings">
        <DigestMethod Algorithm="http://www.w3.org/2000/09/xmldsig#sha1"/>
        <DigestValue>PubsKgHIvVEnUkaDjpqquZ2kUkM=</DigestValue>
      </Reference>
      <Reference URI="/xl/comments1.xml?ContentType=application/vnd.openxmlformats-officedocument.spreadsheetml.comments+xml">
        <DigestMethod Algorithm="http://www.w3.org/2000/09/xmldsig#sha1"/>
        <DigestValue>MT+kxR2Gmh2e4knyU0V0AUgebjw=</DigestValue>
      </Reference>
      <Reference URI="/xl/printerSettings/printerSettings5.bin?ContentType=application/vnd.openxmlformats-officedocument.spreadsheetml.printerSettings">
        <DigestMethod Algorithm="http://www.w3.org/2000/09/xmldsig#sha1"/>
        <DigestValue>VxxOWcGL72OsDC5ICVj7GJVHkh8=</DigestValue>
      </Reference>
      <Reference URI="/xl/printerSettings/printerSettings13.bin?ContentType=application/vnd.openxmlformats-officedocument.spreadsheetml.printerSettings">
        <DigestMethod Algorithm="http://www.w3.org/2000/09/xmldsig#sha1"/>
        <DigestValue>6NCBPSxEDd6JTYPZgJ15x0b83Mg=</DigestValue>
      </Reference>
      <Reference URI="/xl/printerSettings/printerSettings2.bin?ContentType=application/vnd.openxmlformats-officedocument.spreadsheetml.printerSettings">
        <DigestMethod Algorithm="http://www.w3.org/2000/09/xmldsig#sha1"/>
        <DigestValue>pkzmo6Luvtz+1PwOpaswwdDqAJ0=</DigestValue>
      </Reference>
      <Reference URI="/xl/printerSettings/printerSettings21.bin?ContentType=application/vnd.openxmlformats-officedocument.spreadsheetml.printerSettings">
        <DigestMethod Algorithm="http://www.w3.org/2000/09/xmldsig#sha1"/>
        <DigestValue>6NCBPSxEDd6JTYPZgJ15x0b83Mg=</DigestValue>
      </Reference>
      <Reference URI="/xl/printerSettings/printerSettings6.bin?ContentType=application/vnd.openxmlformats-officedocument.spreadsheetml.printerSettings">
        <DigestMethod Algorithm="http://www.w3.org/2000/09/xmldsig#sha1"/>
        <DigestValue>VxxOWcGL72OsDC5ICVj7GJVHkh8=</DigestValue>
      </Reference>
      <Reference URI="/xl/printerSettings/printerSettings8.bin?ContentType=application/vnd.openxmlformats-officedocument.spreadsheetml.printerSettings">
        <DigestMethod Algorithm="http://www.w3.org/2000/09/xmldsig#sha1"/>
        <DigestValue>6NCBPSxEDd6JTYPZgJ15x0b83Mg=</DigestValue>
      </Reference>
      <Reference URI="/xl/printerSettings/printerSettings1.bin?ContentType=application/vnd.openxmlformats-officedocument.spreadsheetml.printerSettings">
        <DigestMethod Algorithm="http://www.w3.org/2000/09/xmldsig#sha1"/>
        <DigestValue>pkzmo6Luvtz+1PwOpaswwdDqAJ0=</DigestValue>
      </Reference>
      <Reference URI="/xl/printerSettings/printerSettings20.bin?ContentType=application/vnd.openxmlformats-officedocument.spreadsheetml.printerSettings">
        <DigestMethod Algorithm="http://www.w3.org/2000/09/xmldsig#sha1"/>
        <DigestValue>VxxOWcGL72OsDC5ICVj7GJVHkh8=</DigestValue>
      </Reference>
      <Reference URI="/xl/comments2.xml?ContentType=application/vnd.openxmlformats-officedocument.spreadsheetml.comments+xml">
        <DigestMethod Algorithm="http://www.w3.org/2000/09/xmldsig#sha1"/>
        <DigestValue>WRX7XmWiG5USpYCBehOLE5WIZpw=</DigestValue>
      </Reference>
      <Reference URI="/xl/printerSettings/printerSettings11.bin?ContentType=application/vnd.openxmlformats-officedocument.spreadsheetml.printerSettings">
        <DigestMethod Algorithm="http://www.w3.org/2000/09/xmldsig#sha1"/>
        <DigestValue>6NCBPSxEDd6JTYPZgJ15x0b83Mg=</DigestValue>
      </Reference>
      <Reference URI="/xl/printerSettings/printerSettings12.bin?ContentType=application/vnd.openxmlformats-officedocument.spreadsheetml.printerSettings">
        <DigestMethod Algorithm="http://www.w3.org/2000/09/xmldsig#sha1"/>
        <DigestValue>CUWVaikdc0d43/G2PePjxsg8uRs=</DigestValue>
      </Reference>
      <Reference URI="/xl/printerSettings/printerSettings15.bin?ContentType=application/vnd.openxmlformats-officedocument.spreadsheetml.printerSettings">
        <DigestMethod Algorithm="http://www.w3.org/2000/09/xmldsig#sha1"/>
        <DigestValue>nIHbKQbBnwUEwWatjpvT2E8jlq4=</DigestValue>
      </Reference>
      <Reference URI="/xl/media/image4.jpeg?ContentType=image/jpeg">
        <DigestMethod Algorithm="http://www.w3.org/2000/09/xmldsig#sha1"/>
        <DigestValue>YVy09RJryWzJIPlHpv+OGYRRz9s=</DigestValue>
      </Reference>
      <Reference URI="/xl/drawings/drawing9.xml?ContentType=application/vnd.openxmlformats-officedocument.drawing+xml">
        <DigestMethod Algorithm="http://www.w3.org/2000/09/xmldsig#sha1"/>
        <DigestValue>hL0tNkmJ9ZBsA8hvOpcixqeOUwQ=</DigestValue>
      </Reference>
      <Reference URI="/xl/printerSettings/printerSettings9.bin?ContentType=application/vnd.openxmlformats-officedocument.spreadsheetml.printerSettings">
        <DigestMethod Algorithm="http://www.w3.org/2000/09/xmldsig#sha1"/>
        <DigestValue>6NCBPSxEDd6JTYPZgJ15x0b83Mg=</DigestValue>
      </Reference>
      <Reference URI="/xl/printerSettings/printerSettings18.bin?ContentType=application/vnd.openxmlformats-officedocument.spreadsheetml.printerSettings">
        <DigestMethod Algorithm="http://www.w3.org/2000/09/xmldsig#sha1"/>
        <DigestValue>iNdyFiW8uvktyxnRh/umowAOYp4=</DigestValue>
      </Reference>
      <Reference URI="/xl/printerSettings/printerSettings14.bin?ContentType=application/vnd.openxmlformats-officedocument.spreadsheetml.printerSettings">
        <DigestMethod Algorithm="http://www.w3.org/2000/09/xmldsig#sha1"/>
        <DigestValue>goZbUfWj9IpepOZhoR6QGnVFJgY=</DigestValue>
      </Reference>
      <Reference URI="/xl/printerSettings/printerSettings17.bin?ContentType=application/vnd.openxmlformats-officedocument.spreadsheetml.printerSettings">
        <DigestMethod Algorithm="http://www.w3.org/2000/09/xmldsig#sha1"/>
        <DigestValue>nIHbKQbBnwUEwWatjpvT2E8jlq4=</DigestValue>
      </Reference>
      <Reference URI="/xl/printerSettings/printerSettings16.bin?ContentType=application/vnd.openxmlformats-officedocument.spreadsheetml.printerSettings">
        <DigestMethod Algorithm="http://www.w3.org/2000/09/xmldsig#sha1"/>
        <DigestValue>nIHbKQbBnwUEwWatjpvT2E8jlq4=</DigestValue>
      </Reference>
      <Reference URI="/xl/printerSettings/printerSettings10.bin?ContentType=application/vnd.openxmlformats-officedocument.spreadsheetml.printerSettings">
        <DigestMethod Algorithm="http://www.w3.org/2000/09/xmldsig#sha1"/>
        <DigestValue>6NCBPSxEDd6JTYPZgJ15x0b83Mg=</DigestValue>
      </Reference>
      <Reference URI="/xl/drawings/drawing1.xml?ContentType=application/vnd.openxmlformats-officedocument.drawing+xml">
        <DigestMethod Algorithm="http://www.w3.org/2000/09/xmldsig#sha1"/>
        <DigestValue>bE0HWVFk4AgG1Nnee1zbz1GIOcc=</DigestValue>
      </Reference>
      <Reference URI="/xl/worksheets/sheet9.xml?ContentType=application/vnd.openxmlformats-officedocument.spreadsheetml.worksheet+xml">
        <DigestMethod Algorithm="http://www.w3.org/2000/09/xmldsig#sha1"/>
        <DigestValue>kDyXqo1rsMWstHV1TMjMBIHxsNA=</DigestValue>
      </Reference>
      <Reference URI="/xl/media/image9.jpeg?ContentType=image/jpeg">
        <DigestMethod Algorithm="http://www.w3.org/2000/09/xmldsig#sha1"/>
        <DigestValue>NdALX02bbOQMFLVi+8Me/uGm5/E=</DigestValue>
      </Reference>
      <Reference URI="/xl/drawings/drawing11.xml?ContentType=application/vnd.openxmlformats-officedocument.drawing+xml">
        <DigestMethod Algorithm="http://www.w3.org/2000/09/xmldsig#sha1"/>
        <DigestValue>nAvYviMFDxBhvJONXyyDmpoJeqA=</DigestValue>
      </Reference>
      <Reference URI="/xl/drawings/drawing12.xml?ContentType=application/vnd.openxmlformats-officedocument.drawing+xml">
        <DigestMethod Algorithm="http://www.w3.org/2000/09/xmldsig#sha1"/>
        <DigestValue>PPUGTcNIFg6cfEpzD9HUZu4w1yI=</DigestValue>
      </Reference>
      <Reference URI="/xl/media/image10.jpeg?ContentType=image/jpeg">
        <DigestMethod Algorithm="http://www.w3.org/2000/09/xmldsig#sha1"/>
        <DigestValue>+XJogs0NSl0mVYA0ibUbqK7s7Fk=</DigestValue>
      </Reference>
      <Reference URI="/xl/worksheets/sheet22.xml?ContentType=application/vnd.openxmlformats-officedocument.spreadsheetml.worksheet+xml">
        <DigestMethod Algorithm="http://www.w3.org/2000/09/xmldsig#sha1"/>
        <DigestValue>oQT0PXbAxSKMXQBA1tQORFnMsf0=</DigestValue>
      </Reference>
      <Reference URI="/xl/worksheets/sheet1.xml?ContentType=application/vnd.openxmlformats-officedocument.spreadsheetml.worksheet+xml">
        <DigestMethod Algorithm="http://www.w3.org/2000/09/xmldsig#sha1"/>
        <DigestValue>GRptGQ39yMnJsBmPHcfAo2Smm2c=</DigestValue>
      </Reference>
      <Reference URI="/xl/media/image1.jpeg?ContentType=image/jpeg">
        <DigestMethod Algorithm="http://www.w3.org/2000/09/xmldsig#sha1"/>
        <DigestValue>AaWxg95Z7/jMemxi2jV6C/6FiDA=</DigestValue>
      </Reference>
      <Reference URI="/xl/worksheets/sheet23.xml?ContentType=application/vnd.openxmlformats-officedocument.spreadsheetml.worksheet+xml">
        <DigestMethod Algorithm="http://www.w3.org/2000/09/xmldsig#sha1"/>
        <DigestValue>97wOWL2FgVydHrGzaHLX5ffi5UA=</DigestValue>
      </Reference>
      <Reference URI="/xl/media/image6.png?ContentType=image/png">
        <DigestMethod Algorithm="http://www.w3.org/2000/09/xmldsig#sha1"/>
        <DigestValue>lM2Md+1JslHzEzwa4yLeIXnbMIc=</DigestValue>
      </Reference>
      <Reference URI="/xl/media/image8.jpeg?ContentType=image/jpeg">
        <DigestMethod Algorithm="http://www.w3.org/2000/09/xmldsig#sha1"/>
        <DigestValue>yt1tei0bJSmrCvWy+lkcJUMmS1U=</DigestValue>
      </Reference>
      <Reference URI="/xl/media/image7.jpeg?ContentType=image/jpeg">
        <DigestMethod Algorithm="http://www.w3.org/2000/09/xmldsig#sha1"/>
        <DigestValue>1Ucc2WKaWqxC+6G+fbl68bBfPCo=</DigestValue>
      </Reference>
      <Reference URI="/xl/drawings/drawing10.xml?ContentType=application/vnd.openxmlformats-officedocument.drawing+xml">
        <DigestMethod Algorithm="http://www.w3.org/2000/09/xmldsig#sha1"/>
        <DigestValue>3faHsQxsW1ax8OjNemnNvcxtyik=</DigestValue>
      </Reference>
      <Reference URI="/xl/worksheets/sheet25.xml?ContentType=application/vnd.openxmlformats-officedocument.spreadsheetml.worksheet+xml">
        <DigestMethod Algorithm="http://www.w3.org/2000/09/xmldsig#sha1"/>
        <DigestValue>9Pkp1X1aEbCQucxiha8KJ9tz3XQ=</DigestValue>
      </Reference>
      <Reference URI="/xl/drawings/drawing14.xml?ContentType=application/vnd.openxmlformats-officedocument.drawing+xml">
        <DigestMethod Algorithm="http://www.w3.org/2000/09/xmldsig#sha1"/>
        <DigestValue>LyqI4Jzg/+On4BM4+kwvqmOd6hY=</DigestValue>
      </Reference>
      <Reference URI="/xl/worksheets/sheet24.xml?ContentType=application/vnd.openxmlformats-officedocument.spreadsheetml.worksheet+xml">
        <DigestMethod Algorithm="http://www.w3.org/2000/09/xmldsig#sha1"/>
        <DigestValue>zNc1gKh2yhAUIEIejRXs//+zHxk=</DigestValue>
      </Reference>
      <Reference URI="/xl/drawings/drawing17.xml?ContentType=application/vnd.openxmlformats-officedocument.drawing+xml">
        <DigestMethod Algorithm="http://www.w3.org/2000/09/xmldsig#sha1"/>
        <DigestValue>7iQ7ETVJMsw4UWzmZiTw+M30NWw=</DigestValue>
      </Reference>
      <Reference URI="/xl/drawings/drawing13.xml?ContentType=application/vnd.openxmlformats-officedocument.drawing+xml">
        <DigestMethod Algorithm="http://www.w3.org/2000/09/xmldsig#sha1"/>
        <DigestValue>LNazmCjxfBN15auS98yVd3ybr5o=</DigestValue>
      </Reference>
      <Reference URI="/xl/drawings/drawing16.xml?ContentType=application/vnd.openxmlformats-officedocument.drawing+xml">
        <DigestMethod Algorithm="http://www.w3.org/2000/09/xmldsig#sha1"/>
        <DigestValue>5A1KoF9KgAXDVXl4cKIJxCglUdg=</DigestValue>
      </Reference>
      <Reference URI="/xl/styles.xml?ContentType=application/vnd.openxmlformats-officedocument.spreadsheetml.styles+xml">
        <DigestMethod Algorithm="http://www.w3.org/2000/09/xmldsig#sha1"/>
        <DigestValue>hgITK71peI+hp4DRJRV38kjiMp8=</DigestValue>
      </Reference>
      <Reference URI="/xl/worksheets/sheet4.xml?ContentType=application/vnd.openxmlformats-officedocument.spreadsheetml.worksheet+xml">
        <DigestMethod Algorithm="http://www.w3.org/2000/09/xmldsig#sha1"/>
        <DigestValue>60nLU+HwOJXOgtHYirUj46GaTKo=</DigestValue>
      </Reference>
      <Reference URI="/xl/media/image2.jpeg?ContentType=image/jpeg">
        <DigestMethod Algorithm="http://www.w3.org/2000/09/xmldsig#sha1"/>
        <DigestValue>qMTtJxNRSZA7COkrX5XhwD4IEUs=</DigestValue>
      </Reference>
      <Reference URI="/xl/drawings/drawing2.xml?ContentType=application/vnd.openxmlformats-officedocument.drawing+xml">
        <DigestMethod Algorithm="http://www.w3.org/2000/09/xmldsig#sha1"/>
        <DigestValue>gz0LQQM55mASPTvuWp11zaLGTHI=</DigestValue>
      </Reference>
      <Reference URI="/xl/workbook.xml?ContentType=application/vnd.openxmlformats-officedocument.spreadsheetml.sheet.main+xml">
        <DigestMethod Algorithm="http://www.w3.org/2000/09/xmldsig#sha1"/>
        <DigestValue>LIRLbYPIwibRoYxQglKnnIgpjj0=</DigestValue>
      </Reference>
      <Reference URI="/xl/worksheets/sheet21.xml?ContentType=application/vnd.openxmlformats-officedocument.spreadsheetml.worksheet+xml">
        <DigestMethod Algorithm="http://www.w3.org/2000/09/xmldsig#sha1"/>
        <DigestValue>KQALvNnMzJ5j6ZOMUqnMNqRfRhM=</DigestValue>
      </Reference>
      <Reference URI="/xl/worksheets/sheet2.xml?ContentType=application/vnd.openxmlformats-officedocument.spreadsheetml.worksheet+xml">
        <DigestMethod Algorithm="http://www.w3.org/2000/09/xmldsig#sha1"/>
        <DigestValue>HcmDPtdXjvCZ4+etzaPlyYSdt/c=</DigestValue>
      </Reference>
      <Reference URI="/xl/drawings/drawing15.xml?ContentType=application/vnd.openxmlformats-officedocument.drawing+xml">
        <DigestMethod Algorithm="http://www.w3.org/2000/09/xmldsig#sha1"/>
        <DigestValue>ruIeazBF8xPqnivWKrFe6P9bgsY=</DigestValue>
      </Reference>
      <Reference URI="/xl/theme/theme1.xml?ContentType=application/vnd.openxmlformats-officedocument.theme+xml">
        <DigestMethod Algorithm="http://www.w3.org/2000/09/xmldsig#sha1"/>
        <DigestValue>ws0gcdu2aM8dJ36PXh4TC2naUx4=</DigestValue>
      </Reference>
      <Reference URI="/xl/drawings/drawing18.xml?ContentType=application/vnd.openxmlformats-officedocument.drawing+xml">
        <DigestMethod Algorithm="http://www.w3.org/2000/09/xmldsig#sha1"/>
        <DigestValue>9DiHVtLkU4G298avBDVR6TcwB5o=</DigestValue>
      </Reference>
      <Reference URI="/xl/worksheets/sheet26.xml?ContentType=application/vnd.openxmlformats-officedocument.spreadsheetml.worksheet+xml">
        <DigestMethod Algorithm="http://www.w3.org/2000/09/xmldsig#sha1"/>
        <DigestValue>5GCms+pXW7UWWUSzItMWDgPbDjA=</DigestValue>
      </Reference>
      <Reference URI="/xl/worksheets/sheet3.xml?ContentType=application/vnd.openxmlformats-officedocument.spreadsheetml.worksheet+xml">
        <DigestMethod Algorithm="http://www.w3.org/2000/09/xmldsig#sha1"/>
        <DigestValue>I2vosH1Mpw1UAmtgkMmGbMV2hqw=</DigestValue>
      </Reference>
      <Reference URI="/xl/drawings/drawing19.xml?ContentType=application/vnd.openxmlformats-officedocument.drawing+xml">
        <DigestMethod Algorithm="http://www.w3.org/2000/09/xmldsig#sha1"/>
        <DigestValue>IiUL3hhs6x07ljX+dAF5PzknphA=</DigestValue>
      </Reference>
      <Reference URI="/xl/drawings/_rels/drawing1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drawings/_rels/drawing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drawings/_rels/drawing1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xl/drawings/_rels/drawing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1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Y6WbdRdbBnZHx4KzCAHAeMJhMGM=</DigestValue>
      </Reference>
      <Reference URI="/xl/drawings/_rels/drawing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hvKBNXPFYRa71ttQUJfyzKvqiqY=</DigestValue>
      </Reference>
      <Reference URI="/xl/worksheets/_rels/sheet2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jT3nI6oPASrLTI1aRd/a3081DOQ=</DigestValue>
      </Reference>
      <Reference URI="/xl/worksheets/_rels/sheet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u7X+mmUFO7jlh+0/OeF67dzyIQY=</DigestValue>
      </Reference>
      <Reference URI="/xl/worksheets/_rels/sheet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5Vbv0btHV2NXVVLtWtRzYgjOaBU=</DigestValue>
      </Reference>
      <Reference URI="/xl/worksheets/_rels/sheet2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zJH/I9OVx5l7TqKd8txVc77sq6I=</DigestValue>
      </Reference>
      <Reference URI="/xl/worksheets/_rels/sheet1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mavOa5S+Ex3HyTnrpmxAuDYAIHc=</DigestValue>
      </Reference>
      <Reference URI="/xl/drawings/_rels/drawing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worksheets/_rels/sheet2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2sx+LQY/J0scNcHOkEffkSj0iVY=</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YFcF+y73uedDArL4sJeYLlK8beA=</DigestValue>
      </Reference>
      <Reference URI="/xl/worksheets/_rels/sheet1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msHh+SQew687ZoA1DeidZX23hqI=</DigestValue>
      </Reference>
      <Reference URI="/xl/worksheets/_rels/sheet2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+hBIyrS5PCV4LXHj5moLzNp+UPk=</DigestValue>
      </Reference>
      <Reference URI="/xl/worksheets/_rels/sheet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GJbaHaUBZpecrCZwLVAINhbKP5Q=</DigestValue>
      </Reference>
      <Reference URI="/xl/drawings/_rels/drawing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6bWskXmK0SFlsRZ54tD/hzQzjWg=</DigestValue>
      </Reference>
      <Reference URI="/xl/drawings/_rels/drawing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drawings/_rels/drawing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drawings/_rels/drawing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2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At/A7EmQLAJHaGRmsxwOwY7zTA4=</DigestValue>
      </Reference>
      <Reference URI="/xl/worksheets/_rels/sheet1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ssSBQzr5lqk9sgGA2LPvTnmDoMw=</DigestValue>
      </Reference>
      <Reference URI="/xl/worksheets/_rels/sheet2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NbvyYCsyTJj/M9cgAm8JcjVSlVE=</DigestValue>
      </Reference>
      <Reference URI="/xl/worksheets/_rels/sheet1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23K5yLGpXrz7JZtFhv2cQJN827Y=</DigestValue>
      </Reference>
      <Reference URI="/xl/worksheets/_rels/sheet2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LXQXvxktj6BM3DeUlNIiaeAYMlQ=</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OQS6/vihEf3Zq7q2C7hSm1SnPpY=</DigestValue>
      </Reference>
      <Reference URI="/xl/worksheets/_rels/sheet8.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JoR3wa7V49rgEhktGIn8mNIdPGU=</DigestValue>
      </Reference>
      <Reference URI="/xl/worksheets/_rels/sheet9.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zlbHxbkJS/UqlzbMVDsOVK+lkno=</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28"/>
            <mdssi:RelationshipReference SourceId="rId10"/>
            <mdssi:RelationshipReference SourceId="rId19"/>
            <mdssi:RelationshipReference SourceId="rId4"/>
            <mdssi:RelationshipReference SourceId="rId9"/>
            <mdssi:RelationshipReference SourceId="rId14"/>
            <mdssi:RelationshipReference SourceId="rId22"/>
            <mdssi:RelationshipReference SourceId="rId27"/>
            <mdssi:RelationshipReference SourceId="rId30"/>
          </Transform>
          <Transform Algorithm="http://www.w3.org/TR/2001/REC-xml-c14n-20010315"/>
        </Transforms>
        <DigestMethod Algorithm="http://www.w3.org/2000/09/xmldsig#sha1"/>
        <DigestValue>NRnilPgR0XcvvThSkXCTiCGN4Bs=</DigestValue>
      </Reference>
    </Manifest>
    <SignatureProperties>
      <SignatureProperty Id="idSignatureTime" Target="#idPackageSignature">
        <mdssi:SignatureTime>
          <mdssi:Format>YYYY-MM-DDThh:mm:ssTZD</mdssi:Format>
          <mdssi:Value>2026-04-06T03:04:42Z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6.2</WindowsVersion>
          <OfficeVersion>14.0</OfficeVersion>
          <ApplicationVersion>14.0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2026-04-06T03:04:42Z</xd:SigningTime>
          <xd:SigningCertificate>
            <xd:Cert>
              <xd:CertDigest>
                <DigestMethod Algorithm="http://www.w3.org/2000/09/xmldsig#sha1"/>
                <DigestValue>rECSuvS42DEA0qj75IAyEj5/oi0=</DigestValue>
              </xd:CertDigest>
              <xd:IssuerSerial>
                <X509IssuerName>C=VN, O=VIETNAM POSTS AND TELECOMMUNICATIONS GROUP, CN=VNPT-CA SHA2</X509IssuerName>
                <X509SerialNumber>111660364376514272731742388651292764066</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OdL8c+Gqw4PYujzbMAEd+bt4RTgWbKJVTIz7kHaS82g=</DigestValue>
    </Reference>
    <Reference Type="http://www.w3.org/2000/09/xmldsig#Object" URI="#idOfficeObject">
      <DigestMethod Algorithm="http://www.w3.org/2001/04/xmlenc#sha256"/>
      <DigestValue>R7vGqwU8HSQMADGX2YT19sTUL3c1nLCpruxnjPbFXXE=</DigestValue>
    </Reference>
    <Reference Type="http://uri.etsi.org/01903#SignedProperties" URI="#idSignedProperties">
      <Transforms>
        <Transform Algorithm="http://www.w3.org/TR/2001/REC-xml-c14n-20010315"/>
      </Transforms>
      <DigestMethod Algorithm="http://www.w3.org/2001/04/xmlenc#sha256"/>
      <DigestValue>bCcQcdWlmBf9mD5/NBis4lzd/Xi0DZWNm31usP8Ma1U=</DigestValue>
    </Reference>
  </SignedInfo>
  <SignatureValue>zHlUp7Q696CU3Etp4QifBUEvoRr9WnLTp/rVIFMu6nU0/LGZ5STvi3tS9BQxHtSfiZT18o9YrSkv
gi0vLaXveOJkF/uDcvFeHFi5I4Q9iU4em5wo/CpUKf/vOd33Lpz7mdGcZWkagObGgTBGIRz0yAwu
vmP3U+wPbFYKz8JWqUxV0R2NfCILIcjujKfEcG2MPWAEZWl5ayV6R1cIj7t2qYWWe1QU1y3jWqk7
/vS+80a/FhkMahB+xFMeGHfTApGKwgbLu51qf5pyZQ9pphn5XDgV+M/3GdSuPPKgoj5CS7CS0udF
suQq+BF7ECuVoSuAKgHDjEVB/iMD8LBBHRMBrw==</SignatureValue>
  <KeyInfo>
    <X509Data>
      <X509Certificate>MIIF7DCCA9SgAwIBAgIQVAEBAdjIvvThpEtqMBiOPDANBgkqhkiG9w0BAQsFADBZMRUwEwYDVQQDDAxWTlBULUNBIFNIQTIxMzAxBgNVBAoMKlZJRVROQU0gUE9TVFMgQU5EIFRFTEVDT01NVU5JQ0FUSU9OUyBHUk9VUDELMAkGA1UEBhMCVk4wHhcNMjUwNzIxMDI1MTU0WhcNMjgwMjE2MTEwOTQ3WjCBnTELMAkGA1UEBhMCVk4xEjAQBgNVBAgMCUjDgCBO4buYSTEeMBwGA1UEBwwVUXXhuq1uIEhhaSBCw6AgVHLGsG5nMTowOAYDVQQDDDFDw5RORyBUWSBD4buUIFBI4bqmTiBRVeG6ok4gTMOdIFFV4bu4IFZJ4buGVCBDw4FUMR4wHAYKCZImiZPyLGQBAQwOTVNUOjAxMDI2MzYzNTUwggEiMA0GCSqGSIb3DQEBAQUAA4IBDwAwggEKAoIBAQDcUBzb638h0oaBahNn4KE6G8L4Ia7K7AJKfAsnFItFWifOH83OdmM6AZ/eLXs1RHSv9Z/K3v2TxPEVt4oraeue4umBS2kOFjMEb2Lw+5Tevq4rMF8eYQNcaVwi721FN59n3JRmqeXwX1tSaWtfO3QU3D84Za17jx8s8r9c0DU+jl+J//rvQQnQjt1lFa41QsOu3lpTqM4C8HIuysfqAEJCcbiPx7lVNqtRWL07I7suFpqRQwvXeERgSFr5Crwp0ZQkIHfeH0dTA5ZsOxxvHxUsgrDI89TbZOUWunO/dlHLc9ZxVei1bUj00n3tm5LfWWU9SdPmlkQ6Uw3iyRBnC16pAgMBAAGjggFpMIIBZTAMBgNVHRMBAf8EAjAAMB8GA1UdIwQYMBaAFGuVxMQpI8onE8sE8P106s29CP/BMIGHBggrBgEFBQcBAQR7MHkwPgYIKwYBBQUHMAKGMmh0dHA6Ly9wdWIudm5wdC1jYS52bi9jZXJ0cy92bnB0Y2Etc2hhMjU2LTIwMjQuY2VyMDcGCCsGAQUFBzABhitodHRwOi8vb2NzcC1zaGEyNTYudm5wdC1jYS52bi9yZXNwb25kZXIyMDI0MB4GA1UdEQQXMBWBE3RyYW5nbHRAdmlldGNhdC5jb20wFQYDVR0lBA4wDAYKKwYBBAGCNwoDDDBEBgNVHR8EPTA7MDmgN6A1hjNodHRwOi8vY3JsLXNoYTI1Ni52bnB0LWNhLnZuL3ZucHRjYS1zaGEyNTYtMjAyNC5jcmwwHQYDVR0OBBYEFHdn3dkZb8ZAJLJjqclEKzxriPZuMA4GA1UdDwEB/wQEAwIE8DANBgkqhkiG9w0BAQsFAAOCAgEAfXVdDzfqtUyKZIF8zVy4Fbu+Iu9xX5Z+6umTY8RfRKQXdRLJmxWcDfDHYaPIprt346x1qgadT9pdqownGrR4np6fyj/gvxalQ+50fA8NX2Nto1TpFLwSiQ6lv/cTJddjkKB1jXKgEjRVL6Yo+Oc4w4ChhqbKpWnbyQAPvC43Lqyh6W1USq5f1NmuW62dJosgPaljJXLdzvh+hxXskrSip9wR3yUajUp19R0Rki+jl30nQJN5dzJ/IwdVGM6jBGEq5LT4FVrxZyPMZR08Q1vozcJJhu8UeEVX/iPoy4Pk/tlOgoqB3quBRoApufh3W1sy2quZjNd/kVZN2FTXHYqM5n5Z9HFIEcTXHggvQjbzYDPuiac7lNTBZV0Xxau63vvbIS4Mg4xgZ9aJzqcGaxbHRUsIXGXDFRpjvne8sMG0p8OXIWQKjnao9yJIxPkfVzDk+f/Qa0NV504n1KgAf3rQsiEP6qhPeNif9IuOC8bxvt9Go+eIREkVSQbD+UME23n2snFxtwg/OqzCQ4kajXDwxaNyOasjoxmeGP1T/yJHZfWBEFgHZuIQFalAhsA4jKCdyf2SA42OV7S6Gfay75VF61LqoIafPNCW7j5QDgLRVm3UfleeEvWHQ6tCHA5gxRCAllbJGaCDHRNjc7UIcPSKATzA4Uh96kQKBDk9hWGf37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BBmLeIVQbPjvRxMJ3iRlFHE3Z+eaCVnieUaEi2LX944=</DigestValue>
      </Reference>
      <Reference URI="/xl/calcChain.xml?ContentType=application/vnd.openxmlformats-officedocument.spreadsheetml.calcChain+xml">
        <DigestMethod Algorithm="http://www.w3.org/2001/04/xmlenc#sha256"/>
        <DigestValue>el3j+RoOBRV8L0kRVGnQJH3k02uGK6BrgHGLprPOzfk=</DigestValue>
      </Reference>
      <Reference URI="/xl/comments1.xml?ContentType=application/vnd.openxmlformats-officedocument.spreadsheetml.comments+xml">
        <DigestMethod Algorithm="http://www.w3.org/2001/04/xmlenc#sha256"/>
        <DigestValue>zciuQPexVjt1m61E4koki7lvg8J8D+RLgySNFZkEfMA=</DigestValue>
      </Reference>
      <Reference URI="/xl/comments2.xml?ContentType=application/vnd.openxmlformats-officedocument.spreadsheetml.comments+xml">
        <DigestMethod Algorithm="http://www.w3.org/2001/04/xmlenc#sha256"/>
        <DigestValue>r/LIw79wBsksBMlGDB7mC7uCJtGKflBh+WzyiyKrhl8=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bfT5y7cn0fAgdcIq1rSVgAtiAo/QFtDMMZTDFAdld2g=</DigestValue>
      </Reference>
      <Reference URI="/xl/drawings/drawing9.xml?ContentType=application/vnd.openxmlformats-officedocument.drawing+xml">
        <DigestMethod Algorithm="http://www.w3.org/2001/04/xmlenc#sha256"/>
        <DigestValue>NpPqC2z3HxrP4C42uUYcvGFQSBLYbwHPT6Ffcy3asG8=</DigestValue>
      </Reference>
      <Reference URI="/xl/drawings/vmlDrawing1.vml?ContentType=application/vnd.openxmlformats-officedocument.vmlDrawing">
        <DigestMethod Algorithm="http://www.w3.org/2001/04/xmlenc#sha256"/>
        <DigestValue>Mo2bV228mgujbDkNN07/4hJqKYY8/h4KnbIcBujEByo=</DigestValue>
      </Reference>
      <Reference URI="/xl/drawings/vmlDrawing2.vml?ContentType=application/vnd.openxmlformats-officedocument.vmlDrawing">
        <DigestMethod Algorithm="http://www.w3.org/2001/04/xmlenc#sha256"/>
        <DigestValue>sv2xBYmSlLuykWtduS5TjmgxM87SBuy1ix8b9NQYmds=</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rBRKHWB9X5hlP/XOgjUYTpIZCkTI0QlYXMKlwdwoS/w=</DigestValue>
      </Reference>
      <Reference URI="/xl/printerSettings/printerSettings11.bin?ContentType=application/vnd.openxmlformats-officedocument.spreadsheetml.printerSettings">
        <DigestMethod Algorithm="http://www.w3.org/2001/04/xmlenc#sha256"/>
        <DigestValue>rBRKHWB9X5hlP/XOgjUYTpIZCkTI0QlYXMKlwdwoS/w=</DigestValue>
      </Reference>
      <Reference URI="/xl/printerSettings/printerSettings12.bin?ContentType=application/vnd.openxmlformats-officedocument.spreadsheetml.printerSettings">
        <DigestMethod Algorithm="http://www.w3.org/2001/04/xmlenc#sha256"/>
        <DigestValue>87rMp8JtC00XSiiHbbd4y4nDArSNjGOXNLbB0XrWS9o=</DigestValue>
      </Reference>
      <Reference URI="/xl/printerSettings/printerSettings13.bin?ContentType=application/vnd.openxmlformats-officedocument.spreadsheetml.printerSettings">
        <DigestMethod Algorithm="http://www.w3.org/2001/04/xmlenc#sha256"/>
        <DigestValue>rBRKHWB9X5hlP/XOgjUYTpIZCkTI0QlYXMKlwdwoS/w=</DigestValue>
      </Reference>
      <Reference URI="/xl/printerSettings/printerSettings14.bin?ContentType=application/vnd.openxmlformats-officedocument.spreadsheetml.printerSettings">
        <DigestMethod Algorithm="http://www.w3.org/2001/04/xmlenc#sha256"/>
        <DigestValue>zb5wUkRPePxhKBQn0um8MGD32tSJN5ffLLPyQCNVqCQ=</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jSaSdJIDq3K9gooMwmzRFx6W1uf5ea322oU3EJsNYC4=</DigestValue>
      </Reference>
      <Reference URI="/xl/printerSettings/printerSettings18.bin?ContentType=application/vnd.openxmlformats-officedocument.spreadsheetml.printerSettings">
        <DigestMethod Algorithm="http://www.w3.org/2001/04/xmlenc#sha256"/>
        <DigestValue>ntD4L01cLKC028u+614zDDBoSkYPct7A+aB3TyWzoLQ=</DigestValue>
      </Reference>
      <Reference URI="/xl/printerSettings/printerSettings19.bin?ContentType=application/vnd.openxmlformats-officedocument.spreadsheetml.printerSettings">
        <DigestMethod Algorithm="http://www.w3.org/2001/04/xmlenc#sha256"/>
        <DigestValue>2cbNz10hRIc1dWgO+8TRXZFFaKCccO1oT6S7DvO0LlI=</DigestValue>
      </Reference>
      <Reference URI="/xl/printerSettings/printerSettings2.bin?ContentType=application/vnd.openxmlformats-officedocument.spreadsheetml.printerSettings">
        <DigestMethod Algorithm="http://www.w3.org/2001/04/xmlenc#sha256"/>
        <DigestValue>0OCxfjl0/1PvY/71IZPZ58gdnNtUE4NQMdfonDXUBKE=</DigestValue>
      </Reference>
      <Reference URI="/xl/printerSettings/printerSettings20.bin?ContentType=application/vnd.openxmlformats-officedocument.spreadsheetml.printerSettings">
        <DigestMethod Algorithm="http://www.w3.org/2001/04/xmlenc#sha256"/>
        <DigestValue>2cbNz10hRIc1dWgO+8TRXZFFaKCccO1oT6S7DvO0LlI=</DigestValue>
      </Reference>
      <Reference URI="/xl/printerSettings/printerSettings21.bin?ContentType=application/vnd.openxmlformats-officedocument.spreadsheetml.printerSettings">
        <DigestMethod Algorithm="http://www.w3.org/2001/04/xmlenc#sha256"/>
        <DigestValue>rBRKHWB9X5hlP/XOgjUYTpIZCkTI0QlYXMKlwdwoS/w=</DigestValue>
      </Reference>
      <Reference URI="/xl/printerSettings/printerSettings3.bin?ContentType=application/vnd.openxmlformats-officedocument.spreadsheetml.printerSettings">
        <DigestMethod Algorithm="http://www.w3.org/2001/04/xmlenc#sha256"/>
        <DigestValue>jtXB8G4jj+Mzd6UUMJ0v6Es6W1jCvjQpKuxs8PUBhwI=</DigestValue>
      </Reference>
      <Reference URI="/xl/printerSettings/printerSettings4.bin?ContentType=application/vnd.openxmlformats-officedocument.spreadsheetml.printerSettings">
        <DigestMethod Algorithm="http://www.w3.org/2001/04/xmlenc#sha256"/>
        <DigestValue>rBRKHWB9X5hlP/XOgjUYTpIZCkTI0QlYXMKlwdwoS/w=</DigestValue>
      </Reference>
      <Reference URI="/xl/printerSettings/printerSettings5.bin?ContentType=application/vnd.openxmlformats-officedocument.spreadsheetml.printerSettings">
        <DigestMethod Algorithm="http://www.w3.org/2001/04/xmlenc#sha256"/>
        <DigestValue>2cbNz10hRIc1dWgO+8TRXZFFaKCccO1oT6S7DvO0LlI=</DigestValue>
      </Reference>
      <Reference URI="/xl/printerSettings/printerSettings6.bin?ContentType=application/vnd.openxmlformats-officedocument.spreadsheetml.printerSettings">
        <DigestMethod Algorithm="http://www.w3.org/2001/04/xmlenc#sha256"/>
        <DigestValue>2cbNz10hRIc1dWgO+8TRXZFFaKCccO1oT6S7DvO0LlI=</DigestValue>
      </Reference>
      <Reference URI="/xl/printerSettings/printerSettings7.bin?ContentType=application/vnd.openxmlformats-officedocument.spreadsheetml.printerSettings">
        <DigestMethod Algorithm="http://www.w3.org/2001/04/xmlenc#sha256"/>
        <DigestValue>2cbNz10hRIc1dWgO+8TRXZFFaKCccO1oT6S7DvO0LlI=</DigestValue>
      </Reference>
      <Reference URI="/xl/printerSettings/printerSettings8.bin?ContentType=application/vnd.openxmlformats-officedocument.spreadsheetml.printerSettings">
        <DigestMethod Algorithm="http://www.w3.org/2001/04/xmlenc#sha256"/>
        <DigestValue>rBRKHWB9X5hlP/XOgjUYTpIZCkTI0QlYXMKlwdwoS/w=</DigestValue>
      </Reference>
      <Reference URI="/xl/printerSettings/printerSettings9.bin?ContentType=application/vnd.openxmlformats-officedocument.spreadsheetml.printerSettings">
        <DigestMethod Algorithm="http://www.w3.org/2001/04/xmlenc#sha256"/>
        <DigestValue>rBRKHWB9X5hlP/XOgjUYTpIZCkTI0QlYXMKlwdwoS/w=</DigestValue>
      </Reference>
      <Reference URI="/xl/sharedStrings.xml?ContentType=application/vnd.openxmlformats-officedocument.spreadsheetml.sharedStrings+xml">
        <DigestMethod Algorithm="http://www.w3.org/2001/04/xmlenc#sha256"/>
        <DigestValue>5nyGu0O9Iy3AesxU0qjPHnRMEcYR+QN8fx9CblY8Qiw=</DigestValue>
      </Reference>
      <Reference URI="/xl/styles.xml?ContentType=application/vnd.openxmlformats-officedocument.spreadsheetml.styles+xml">
        <DigestMethod Algorithm="http://www.w3.org/2001/04/xmlenc#sha256"/>
        <DigestValue>GbSH5UjrhvHMYzz/qzsZKxYQLmrpksoESYzuh6W0lxs=</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76qG3ZOeBiOEaNKWb+FP3Q92hFnR1gymIQdZQyuNlJE=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NVatbRqaJvHyfwc/iKsWhNvyWdy9uREYnBAkbY78PQ4=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baaP7rBAhipoM50O+vuMAH05jAdRdbd7qlCmhXlLn1c=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wAMfoF1xhc+5fDjQAocFulZVX9bqfaDr9FHjMEks1p0=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UsC4VgwRokfS+g69F9lvswWgnpZdkcxj7H9TrRrfFgw=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bsfl/bGqXFQonQ/gCtjdLogJqs7F5B+BsU8EI5Y9KjQ=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e4ZLIlTtUI2/1eSvLXpqIrkRBrMHgg8tJW+JX1anp2E=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vpZzqdItoiJars4Bx3CNlkdQfHVeLg3gRuyPr2/JZKw=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OUu+xTAYdtLRHTzjEAjKLwExfPSB73D+WVtZPbqSLIc=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bwsz9eIlQypm2H3zofcN69up2VRjGeiSI237n0NqLy4=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1c0JJZ7diiauB++jTmO5N+c5L/rJXOx3h1lcAM679K8=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pSufat0Z2sxF//VgAIoEGXglZF0sYm6zOjxsAAz16w0=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aaeauMzEmUxBHTZd9fYEZsgLXB19HuldhYcYhyd1Dig=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iCVOH+dXPW5Yow03OFzE3KFxd7gLMdb90NF1eBlmABk=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4N5VJUYUiQE50Px6BHAtH+Ub3QsrIt/FKoM1NcrDGa0=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fHbhutA08oFfHnX8SO1R+87l4/aZB5bX6uGeWL/SuAY=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vywohpnBg35NSrJiqyTBhR4EEdvZIe9veU+Qj1PxAPg=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WO7M7HuPGK6vtaHFCMMjpoCt3nkslwynUQ7rvXsB00Q=</DigestValue>
      </Reference>
      <Reference URI="/xl/worksheets/sheet1.xml?ContentType=application/vnd.openxmlformats-officedocument.spreadsheetml.worksheet+xml">
        <DigestMethod Algorithm="http://www.w3.org/2001/04/xmlenc#sha256"/>
        <DigestValue>Y4g02fzl5jg7Gv/15NLm2K/EFaS4DeWkhM7aJV97kPk=</DigestValue>
      </Reference>
      <Reference URI="/xl/worksheets/sheet10.xml?ContentType=application/vnd.openxmlformats-officedocument.spreadsheetml.worksheet+xml">
        <DigestMethod Algorithm="http://www.w3.org/2001/04/xmlenc#sha256"/>
        <DigestValue>owcSeRRcxVV3EFzTi2y8SBcsokrsjMu+Qhf4TJH86cg=</DigestValue>
      </Reference>
      <Reference URI="/xl/worksheets/sheet11.xml?ContentType=application/vnd.openxmlformats-officedocument.spreadsheetml.worksheet+xml">
        <DigestMethod Algorithm="http://www.w3.org/2001/04/xmlenc#sha256"/>
        <DigestValue>daouy2wpzkjzZvAbL65TaOa8rdgTPw2vJge1KTnkpuQ=</DigestValue>
      </Reference>
      <Reference URI="/xl/worksheets/sheet12.xml?ContentType=application/vnd.openxmlformats-officedocument.spreadsheetml.worksheet+xml">
        <DigestMethod Algorithm="http://www.w3.org/2001/04/xmlenc#sha256"/>
        <DigestValue>38REvL2llbLKGtgs8ZAoh/Cq2aamZORYmTCPprxW70o=</DigestValue>
      </Reference>
      <Reference URI="/xl/worksheets/sheet13.xml?ContentType=application/vnd.openxmlformats-officedocument.spreadsheetml.worksheet+xml">
        <DigestMethod Algorithm="http://www.w3.org/2001/04/xmlenc#sha256"/>
        <DigestValue>xPwdDfWVsCdLT1Kt05pGyQAIrMaiNxvZmrHBwV7p8Wg=</DigestValue>
      </Reference>
      <Reference URI="/xl/worksheets/sheet14.xml?ContentType=application/vnd.openxmlformats-officedocument.spreadsheetml.worksheet+xml">
        <DigestMethod Algorithm="http://www.w3.org/2001/04/xmlenc#sha256"/>
        <DigestValue>CM8AZe1Hd+zXcDWSuyb6T8ptfG/Ygm4RyBnnR3D8CK8=</DigestValue>
      </Reference>
      <Reference URI="/xl/worksheets/sheet15.xml?ContentType=application/vnd.openxmlformats-officedocument.spreadsheetml.worksheet+xml">
        <DigestMethod Algorithm="http://www.w3.org/2001/04/xmlenc#sha256"/>
        <DigestValue>zzxGKXcD7ijN7Jima72zmINwesiq/qsYwIL3CivMJ6U=</DigestValue>
      </Reference>
      <Reference URI="/xl/worksheets/sheet16.xml?ContentType=application/vnd.openxmlformats-officedocument.spreadsheetml.worksheet+xml">
        <DigestMethod Algorithm="http://www.w3.org/2001/04/xmlenc#sha256"/>
        <DigestValue>6slYLVv5QGPcDCeysz5vOPCPoY9+bNjU18M9hD2QGgU=</DigestValue>
      </Reference>
      <Reference URI="/xl/worksheets/sheet17.xml?ContentType=application/vnd.openxmlformats-officedocument.spreadsheetml.worksheet+xml">
        <DigestMethod Algorithm="http://www.w3.org/2001/04/xmlenc#sha256"/>
        <DigestValue>AiNXOaBtGkquQ4d+MMyhLbXwe/HKeqdAB/3BWV9q9cY=</DigestValue>
      </Reference>
      <Reference URI="/xl/worksheets/sheet18.xml?ContentType=application/vnd.openxmlformats-officedocument.spreadsheetml.worksheet+xml">
        <DigestMethod Algorithm="http://www.w3.org/2001/04/xmlenc#sha256"/>
        <DigestValue>2hkjvQ23++EdOow+ts0bG+GwoLikrH255+iI4+UVAwM=</DigestValue>
      </Reference>
      <Reference URI="/xl/worksheets/sheet19.xml?ContentType=application/vnd.openxmlformats-officedocument.spreadsheetml.worksheet+xml">
        <DigestMethod Algorithm="http://www.w3.org/2001/04/xmlenc#sha256"/>
        <DigestValue>7L4VlnZWoU/OKY2a01r2f+X1gNhfbnVUt9Nnk9dTlnE=</DigestValue>
      </Reference>
      <Reference URI="/xl/worksheets/sheet2.xml?ContentType=application/vnd.openxmlformats-officedocument.spreadsheetml.worksheet+xml">
        <DigestMethod Algorithm="http://www.w3.org/2001/04/xmlenc#sha256"/>
        <DigestValue>/fXXQ8HAhx7zU0C758ksVc5POIsbQheoR/M7m35GyeY=</DigestValue>
      </Reference>
      <Reference URI="/xl/worksheets/sheet20.xml?ContentType=application/vnd.openxmlformats-officedocument.spreadsheetml.worksheet+xml">
        <DigestMethod Algorithm="http://www.w3.org/2001/04/xmlenc#sha256"/>
        <DigestValue>nYxcQt8gBBteMtcl5s9QsTc7Um9Dzi7FiOPY+fZ3BWo=</DigestValue>
      </Reference>
      <Reference URI="/xl/worksheets/sheet21.xml?ContentType=application/vnd.openxmlformats-officedocument.spreadsheetml.worksheet+xml">
        <DigestMethod Algorithm="http://www.w3.org/2001/04/xmlenc#sha256"/>
        <DigestValue>BFr5BcDoVBXKJjEOdrX6QAB6I7SQ0aHzgLa2+EYNefQ=</DigestValue>
      </Reference>
      <Reference URI="/xl/worksheets/sheet22.xml?ContentType=application/vnd.openxmlformats-officedocument.spreadsheetml.worksheet+xml">
        <DigestMethod Algorithm="http://www.w3.org/2001/04/xmlenc#sha256"/>
        <DigestValue>ZEQWcWMulE58AagrbiiNdDmGxBMc6mPIyTUmL7gtSzA=</DigestValue>
      </Reference>
      <Reference URI="/xl/worksheets/sheet23.xml?ContentType=application/vnd.openxmlformats-officedocument.spreadsheetml.worksheet+xml">
        <DigestMethod Algorithm="http://www.w3.org/2001/04/xmlenc#sha256"/>
        <DigestValue>tjMuGwQYjsavo79AzZuVUAWcCSu5uSn2QGFoUuKa8hY=</DigestValue>
      </Reference>
      <Reference URI="/xl/worksheets/sheet24.xml?ContentType=application/vnd.openxmlformats-officedocument.spreadsheetml.worksheet+xml">
        <DigestMethod Algorithm="http://www.w3.org/2001/04/xmlenc#sha256"/>
        <DigestValue>HAj1Um44WltwxeBAHzaj4QtwcI5gauDwF8TckLb98HY=</DigestValue>
      </Reference>
      <Reference URI="/xl/worksheets/sheet25.xml?ContentType=application/vnd.openxmlformats-officedocument.spreadsheetml.worksheet+xml">
        <DigestMethod Algorithm="http://www.w3.org/2001/04/xmlenc#sha256"/>
        <DigestValue>fTUZ7xnz4XcTJFSyYExJEN0kgU9FAB+MnmiAyL7BnjQ=</DigestValue>
      </Reference>
      <Reference URI="/xl/worksheets/sheet26.xml?ContentType=application/vnd.openxmlformats-officedocument.spreadsheetml.worksheet+xml">
        <DigestMethod Algorithm="http://www.w3.org/2001/04/xmlenc#sha256"/>
        <DigestValue>xL06Kpdi81d+vsZdb7+sFs7TQdFyMcoCuCwL9G19St8=</DigestValue>
      </Reference>
      <Reference URI="/xl/worksheets/sheet3.xml?ContentType=application/vnd.openxmlformats-officedocument.spreadsheetml.worksheet+xml">
        <DigestMethod Algorithm="http://www.w3.org/2001/04/xmlenc#sha256"/>
        <DigestValue>aICraUiZEAv5o1mO/pbfw5Kp89+M+piQIPMOHREkYGU=</DigestValue>
      </Reference>
      <Reference URI="/xl/worksheets/sheet4.xml?ContentType=application/vnd.openxmlformats-officedocument.spreadsheetml.worksheet+xml">
        <DigestMethod Algorithm="http://www.w3.org/2001/04/xmlenc#sha256"/>
        <DigestValue>Zc3x11gPp4559HfJx7dnbePDVy5qC5hwE8anCmNrDNQ=</DigestValue>
      </Reference>
      <Reference URI="/xl/worksheets/sheet5.xml?ContentType=application/vnd.openxmlformats-officedocument.spreadsheetml.worksheet+xml">
        <DigestMethod Algorithm="http://www.w3.org/2001/04/xmlenc#sha256"/>
        <DigestValue>hlNmdnc8z1etZOTpJxAaTeun5cjfzxbdBzIJ5XUWBeE=</DigestValue>
      </Reference>
      <Reference URI="/xl/worksheets/sheet6.xml?ContentType=application/vnd.openxmlformats-officedocument.spreadsheetml.worksheet+xml">
        <DigestMethod Algorithm="http://www.w3.org/2001/04/xmlenc#sha256"/>
        <DigestValue>k7g0B6vlw4O7HTYk56nlBPwCLZ9lsmvW7TjpHQjoAT0=</DigestValue>
      </Reference>
      <Reference URI="/xl/worksheets/sheet7.xml?ContentType=application/vnd.openxmlformats-officedocument.spreadsheetml.worksheet+xml">
        <DigestMethod Algorithm="http://www.w3.org/2001/04/xmlenc#sha256"/>
        <DigestValue>uYayp2yZt2XDcG8uz5yJPNQ+U4r512eLv/v52Lj2XYA=</DigestValue>
      </Reference>
      <Reference URI="/xl/worksheets/sheet8.xml?ContentType=application/vnd.openxmlformats-officedocument.spreadsheetml.worksheet+xml">
        <DigestMethod Algorithm="http://www.w3.org/2001/04/xmlenc#sha256"/>
        <DigestValue>U7nwfWZVW+jCvnENCFNYqe7yhWiHgrfDSF4auQRcigc=</DigestValue>
      </Reference>
      <Reference URI="/xl/worksheets/sheet9.xml?ContentType=application/vnd.openxmlformats-officedocument.spreadsheetml.worksheet+xml">
        <DigestMethod Algorithm="http://www.w3.org/2001/04/xmlenc#sha256"/>
        <DigestValue>jcQVYNZ98kKP46OCMrR7N3UlexOnoVwHH9ACdVgeDr4=</DigestValue>
      </Reference>
    </Manifest>
    <SignatureProperties>
      <SignatureProperty Id="idSignatureTime" Target="#idPackageSignature">
        <mdssi:SignatureTime xmlns:mdssi="http://schemas.openxmlformats.org/package/2006/digital-signature">
          <mdssi:Format>YYYY-MM-DDThh:mm:ssTZD</mdssi:Format>
          <mdssi:Value>2026-04-07T02:32:54Z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16.0.19822/27</OfficeVersion>
          <ApplicationVersion>16.0.19822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2026-04-07T02:32:54Z</xd:SigningTime>
          <xd:SigningCertificate>
            <xd:Cert>
              <xd:CertDigest>
                <DigestMethod Algorithm="http://www.w3.org/2001/04/xmlenc#sha256"/>
                <DigestValue>VN4IbJNLJqO4RlQ5vyN23C3lxfVjytk9zQcNvFt5OLY=</DigestValue>
              </xd:CertDigest>
              <xd:IssuerSerial>
                <X509IssuerName>C=VN, O=VIETNAM POSTS AND TELECOMMUNICATIONS GROUP, CN=VNPT-CA SHA2</X509IssuerName>
                <X509SerialNumber>111660364371520683369713048472048406076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NGAY THANG</vt: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'NGAY THANG'!Print_Area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Phan Thi Quynh Lan</cp:lastModifiedBy>
  <cp:lastPrinted>2026-04-03T07:58:18Z</cp:lastPrinted>
  <dcterms:created xsi:type="dcterms:W3CDTF">2013-07-15T10:49:12Z</dcterms:created>
  <dcterms:modified xsi:type="dcterms:W3CDTF">2026-04-03T08:04:08Z</dcterms:modified>
</cp:coreProperties>
</file>