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14.xml" ContentType="application/vnd.openxmlformats-officedocument.drawing+xml"/>
  <Override PartName="/xl/drawings/drawing1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worksheets/sheet3.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drawings/drawing11.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440" windowHeight="12180" tabRatio="825" firstSheet="2" activeTab="2"/>
  </bookViews>
  <sheets>
    <sheet name="NGAY THANG" sheetId="29" state="hidden" r:id="rId1"/>
    <sheet name="Tong quat" sheetId="5" state="hidden" r:id="rId2"/>
    <sheet name="BCLCGT_06262" sheetId="36" r:id="rId3"/>
    <sheet name="BCThuNhap_06203" sheetId="9" r:id="rId4"/>
    <sheet name="BCTinhHinhTaiChinh_06105" sheetId="10" r:id="rId5"/>
    <sheet name="PL15" sheetId="11" state="hidden" r:id="rId6"/>
    <sheet name="B03_181" sheetId="19" r:id="rId7"/>
    <sheet name="B04_181" sheetId="20" r:id="rId8"/>
    <sheet name="BCTaiSan_06134" sheetId="1" r:id="rId9"/>
    <sheet name="BCKetQuaHoatDong_06135" sheetId="2" r:id="rId10"/>
    <sheet name="BCDanhMucDauTu_06136" sheetId="3" r:id="rId11"/>
    <sheet name="Khac_06137" sheetId="4" r:id="rId12"/>
    <sheet name="TB310815" sheetId="14" state="hidden" r:id="rId13"/>
    <sheet name="Sheet1" sheetId="8" state="hidden" r:id="rId14"/>
    <sheet name="Sheet2" sheetId="12" state="hidden" r:id="rId15"/>
    <sheet name="Raw TB" sheetId="13" state="hidden" r:id="rId16"/>
    <sheet name="PURCHASES &amp; SALES" sheetId="17" state="hidden" r:id="rId17"/>
    <sheet name="BC vay chuan" sheetId="24"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7" hidden="1">B04_181!$A$15:$G$54</definedName>
    <definedName name="_xlnm._FilterDatabase" localSheetId="22" hidden="1">#REF!</definedName>
    <definedName name="_xlnm._FilterDatabase" localSheetId="23" hidden="1">#REF!</definedName>
    <definedName name="_xlnm._FilterDatabase" localSheetId="17" hidden="1">#REF!</definedName>
    <definedName name="_xlnm._FilterDatabase" localSheetId="25" hidden="1">#REF!</definedName>
    <definedName name="_xlnm._FilterDatabase" localSheetId="10" hidden="1">BCDanhMucDauTu_06136!$A$13:$G$59</definedName>
    <definedName name="_xlnm._FilterDatabase" localSheetId="24" hidden="1">#REF!</definedName>
    <definedName name="_xlnm._FilterDatabase" localSheetId="9" hidden="1">BCKetQuaHoatDong_06135!$A$13:$L$69</definedName>
    <definedName name="_xlnm._FilterDatabase" localSheetId="2" hidden="1">#REF!</definedName>
    <definedName name="_xlnm._FilterDatabase" localSheetId="8" hidden="1">BCTaiSan_06134!$A$11:$F$67</definedName>
    <definedName name="_xlnm._FilterDatabase" localSheetId="3" hidden="1">BCThuNhap_06203!$A$13:$WSB$63</definedName>
    <definedName name="_xlnm._FilterDatabase" localSheetId="0" hidden="1">#REF!</definedName>
    <definedName name="_xlnm._FilterDatabase" hidden="1">#REF!</definedName>
    <definedName name="_xlnm.Print_Area" localSheetId="18">' BC han muc nuoc ngoai'!$A$1:$D$40</definedName>
    <definedName name="_xlnm.Print_Area" localSheetId="6">B03_181!$A$1:$E$32</definedName>
    <definedName name="_xlnm.Print_Area" localSheetId="7">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7">'BC vay chuan'!$A$1:$K$37</definedName>
    <definedName name="_xlnm.Print_Area" localSheetId="25">'BCDanhMucDauTu DT nuoc ngoai'!$A$1:$H$51</definedName>
    <definedName name="_xlnm.Print_Area" localSheetId="21">'BCDanhMucDauTu DT nuoc ngoai '!$A$1:$H$51</definedName>
    <definedName name="_xlnm.Print_Area" localSheetId="24">'BCKetQuaHoatDong DT nuoc ngoai'!$A$1:$G$41</definedName>
    <definedName name="_xlnm.Print_Area" localSheetId="20">'BCKetQuaHoatDong DT nuoc ngoai '!$A$1:$G$45</definedName>
    <definedName name="_xlnm.Print_Area" localSheetId="9">BCKetQuaHoatDong_06135!$A$1:$F$86</definedName>
    <definedName name="_xlnm.Print_Area" localSheetId="2">BCLCGT_06262!$A$1:$E$68</definedName>
    <definedName name="_xlnm.Print_Area" localSheetId="8">BCTaiSan_06134!$A$1:$F$80</definedName>
    <definedName name="_xlnm.Print_Area" localSheetId="4">BCTinhHinhTaiChinh_06105!$A$1:$F$97</definedName>
    <definedName name="_xlnm.Print_Area" localSheetId="3">BCThuNhap_06203!$B$1:$I$73</definedName>
    <definedName name="_xlnm.Print_Area" localSheetId="11">Khac_06137!$A$1:$E$60</definedName>
    <definedName name="_xlnm.Print_Area" localSheetId="0">'NGAY THANG'!$A$1:$F$30</definedName>
    <definedName name="_xlnm.Print_Area" localSheetId="5">'PL15'!$C$1:$H$60</definedName>
    <definedName name="_xlnm.Print_Area" localSheetId="1">'Tong quat'!$A$1:$F$40</definedName>
    <definedName name="_xlnm.Print_Titles" localSheetId="7">B04_181!$14:$14</definedName>
    <definedName name="_xlnm.Print_Titles" localSheetId="23">'BC TS DT nuoc ngoai'!$12:$12</definedName>
    <definedName name="_xlnm.Print_Titles" localSheetId="25">'BCDanhMucDauTu DT nuoc ngoai'!$12:$12</definedName>
    <definedName name="_xlnm.Print_Titles" localSheetId="10">BCDanhMucDauTu_06136!$13:$13</definedName>
    <definedName name="_xlnm.Print_Titles" localSheetId="24">'BCKetQuaHoatDong DT nuoc ngoai'!$12:$12</definedName>
    <definedName name="_xlnm.Print_Titles" localSheetId="9">BCKetQuaHoatDong_06135!$13:$13</definedName>
    <definedName name="_xlnm.Print_Titles" localSheetId="2">BCLCGT_06262!$18:$18</definedName>
    <definedName name="_xlnm.Print_Titles" localSheetId="8">BCTaiSan_06134!$12:$12</definedName>
    <definedName name="_xlnm.Print_Titles" localSheetId="4">BCTinhHinhTaiChinh_06105!$12:$12</definedName>
    <definedName name="_xlnm.Print_Titles" localSheetId="3">BCThuNhap_06203!$12:$13</definedName>
    <definedName name="_xlnm.Print_Titles" localSheetId="11">Khac_06137!$12:$12</definedName>
  </definedNames>
  <calcPr calcId="162913"/>
</workbook>
</file>

<file path=xl/calcChain.xml><?xml version="1.0" encoding="utf-8"?>
<calcChain xmlns="http://schemas.openxmlformats.org/spreadsheetml/2006/main">
  <c r="F62" i="2" l="1"/>
  <c r="F66" i="2"/>
  <c r="C11" i="24" l="1"/>
  <c r="C12" i="29" l="1"/>
  <c r="C9" i="29" l="1"/>
  <c r="C7" i="29" l="1"/>
  <c r="C10" i="29" l="1"/>
  <c r="D9" i="29"/>
  <c r="D13" i="29" l="1"/>
  <c r="C9" i="34" l="1"/>
  <c r="A4" i="34"/>
  <c r="C9" i="33"/>
  <c r="A4" i="33"/>
  <c r="C9" i="32"/>
  <c r="A4" i="32"/>
  <c r="C10" i="31"/>
  <c r="A5" i="31"/>
  <c r="A5" i="24"/>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C13" i="29"/>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sharedStrings.xml><?xml version="1.0" encoding="utf-8"?>
<sst xmlns="http://schemas.openxmlformats.org/spreadsheetml/2006/main" count="2578" uniqueCount="1120">
  <si>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</si>
  <si>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</si>
  <si>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</si>
  <si>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</si>
  <si>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</si>
  <si>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</si>
  <si>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</si>
  <si>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</si>
  <si>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</si>
  <si>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</si>
  <si>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</si>
  <si>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</si>
  <si>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</si>
  <si>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</si>
  <si>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</si>
  <si>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</si>
  <si>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</si>
  <si>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</si>
  <si>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</si>
  <si>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</si>
  <si>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</si>
  <si>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</si>
  <si>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</si>
  <si>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</si>
  <si>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</si>
  <si>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</si>
  <si>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</si>
  <si>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</si>
  <si>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</si>
  <si>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</si>
  <si>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</si>
  <si>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</si>
  <si>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</si>
  <si>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</si>
  <si>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</si>
  <si>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</si>
  <si>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</si>
  <si>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</si>
  <si>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</si>
  <si>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</si>
  <si>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</si>
  <si>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</si>
  <si>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</si>
  <si>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</si>
  <si>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</si>
  <si>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</si>
  <si>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</si>
  <si>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</si>
  <si>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</si>
  <si>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</si>
  <si>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</si>
  <si>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</si>
  <si>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</si>
  <si>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</si>
  <si>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</si>
  <si>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</si>
  <si>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</si>
  <si>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</si>
  <si>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</si>
  <si>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</si>
  <si>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</si>
  <si>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</si>
  <si>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</si>
  <si>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</si>
  <si>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</si>
  <si>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</si>
  <si>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</si>
  <si>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</si>
  <si>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</si>
  <si>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</si>
  <si>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</si>
  <si>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</si>
  <si>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</si>
  <si>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</si>
  <si>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</si>
  <si>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</si>
  <si>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</si>
  <si>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</si>
  <si>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</si>
  <si>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</si>
  <si>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</si>
  <si>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</si>
  <si>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</si>
  <si>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</si>
  <si>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</si>
  <si>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</si>
  <si>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</si>
  <si>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</si>
  <si>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</si>
  <si>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</si>
  <si>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</si>
  <si>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</si>
  <si>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</si>
  <si>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</si>
  <si>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</si>
  <si>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</si>
  <si>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</si>
  <si>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</si>
  <si>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</si>
  <si>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</si>
  <si>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</si>
  <si>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</si>
  <si>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</si>
  <si>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</si>
  <si>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</si>
  <si>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</si>
  <si>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</si>
  <si>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</si>
  <si>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</si>
  <si>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</si>
  <si>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</si>
  <si>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</si>
  <si>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</si>
  <si>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</si>
  <si>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</si>
  <si>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</si>
  <si>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</si>
  <si>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</si>
  <si>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</si>
  <si>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</si>
  <si>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</si>
  <si>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</si>
  <si>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</si>
  <si>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</si>
  <si>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</si>
  <si>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</si>
  <si>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</si>
  <si>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</si>
  <si>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</si>
  <si>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</si>
  <si>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</si>
  <si>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</si>
  <si>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</si>
  <si>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</si>
  <si>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</si>
  <si>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</si>
  <si>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</si>
  <si>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</si>
  <si>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</si>
  <si>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</si>
  <si>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</si>
  <si>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</si>
  <si>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</si>
  <si>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</si>
  <si>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</si>
  <si>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</si>
  <si>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</si>
  <si>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</si>
  <si>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</si>
  <si>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</si>
  <si>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</si>
  <si>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</si>
  <si>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</si>
  <si>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</si>
  <si>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</si>
  <si>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</si>
  <si>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</si>
  <si>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</si>
  <si>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</si>
  <si>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</si>
  <si>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</si>
  <si>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</si>
  <si>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</si>
  <si>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</si>
  <si>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</si>
  <si>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</si>
  <si>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</si>
  <si>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</si>
  <si>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</si>
  <si>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</si>
  <si>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</si>
  <si>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</si>
  <si>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</si>
  <si>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</si>
  <si>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</si>
  <si>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</si>
  <si>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</si>
  <si>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</si>
  <si>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</si>
  <si>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</si>
  <si>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</si>
  <si>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</si>
  <si>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</si>
  <si>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</si>
  <si>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</si>
  <si>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</si>
  <si>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</si>
  <si>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</si>
  <si>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</si>
  <si>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</si>
  <si>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</si>
  <si>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</si>
  <si>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</si>
  <si>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</si>
  <si>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</si>
  <si>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</si>
  <si>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</si>
  <si>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</si>
  <si>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</si>
  <si>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</si>
  <si>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</si>
  <si>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</si>
  <si>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</si>
  <si>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</si>
  <si>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</si>
  <si>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</si>
  <si>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</si>
  <si>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</si>
  <si>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</si>
  <si>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</si>
  <si>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</si>
  <si>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</si>
  <si>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</si>
  <si>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</si>
  <si>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</si>
  <si>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</si>
  <si>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</si>
  <si>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</si>
  <si>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</si>
  <si>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</si>
  <si>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</si>
  <si>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</si>
  <si>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</si>
  <si>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</si>
  <si>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</si>
  <si>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</si>
  <si>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</si>
  <si>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</si>
  <si>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</si>
  <si>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</si>
  <si>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</si>
  <si>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</si>
  <si>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</si>
  <si>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</si>
  <si>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</si>
  <si>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</si>
  <si>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</si>
  <si>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</si>
  <si>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</si>
  <si>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</si>
  <si>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</si>
  <si>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</si>
  <si>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</si>
  <si>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</si>
  <si>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</si>
  <si>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</si>
  <si>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</si>
  <si>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</si>
  <si>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</si>
  <si>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</si>
  <si>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</si>
  <si>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</si>
  <si>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</si>
  <si>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</si>
  <si>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</si>
  <si>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</si>
  <si>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</si>
  <si>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</si>
  <si>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</si>
  <si>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</si>
  <si>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</si>
  <si>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</si>
  <si>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</si>
  <si>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</si>
  <si>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</si>
  <si>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</si>
  <si>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</si>
  <si>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</si>
  <si>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</si>
  <si>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</si>
  <si>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</si>
  <si>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</si>
  <si>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</si>
  <si>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</si>
  <si>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</si>
  <si>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</si>
  <si>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</si>
  <si>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</si>
  <si>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</si>
  <si>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</si>
  <si>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</si>
  <si>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</si>
  <si>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</si>
  <si>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</si>
  <si>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</si>
  <si>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</si>
  <si>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</si>
  <si>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</si>
  <si>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</si>
  <si>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</si>
  <si>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</si>
  <si>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</si>
  <si>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</si>
  <si>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</si>
  <si>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</si>
  <si>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</si>
  <si>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</si>
  <si>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</si>
  <si>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</si>
  <si>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</si>
  <si>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</si>
  <si>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</si>
  <si>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</si>
  <si>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</si>
  <si>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</si>
  <si>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</si>
  <si>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</si>
  <si>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</si>
  <si>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</si>
  <si>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</si>
  <si>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</si>
  <si>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</si>
  <si>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</si>
  <si>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</si>
  <si>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</si>
  <si>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</si>
  <si>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</si>
  <si>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</si>
  <si>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</si>
  <si>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</si>
  <si>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</si>
  <si>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</si>
  <si>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</si>
  <si>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</si>
  <si>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</si>
  <si>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</si>
  <si>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</si>
  <si>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</si>
  <si>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</si>
  <si>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</si>
  <si>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</si>
  <si>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</si>
  <si>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</si>
  <si>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</si>
  <si>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</si>
  <si>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</si>
  <si>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</si>
  <si>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</si>
  <si>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</si>
  <si>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</si>
  <si>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</si>
  <si>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</si>
  <si>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</si>
  <si>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</si>
  <si>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</si>
  <si>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</si>
  <si>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</si>
  <si>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</si>
  <si>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</si>
  <si>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</si>
  <si>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</si>
  <si>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</si>
  <si>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</si>
  <si>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</si>
  <si>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</si>
  <si>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</si>
  <si>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</si>
  <si>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</si>
  <si>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</si>
  <si>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</si>
  <si>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</si>
  <si>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</si>
  <si>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</si>
  <si>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</si>
  <si>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</si>
  <si>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</si>
  <si>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</si>
  <si>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</si>
  <si>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</si>
  <si>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</si>
  <si>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</si>
  <si>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</si>
  <si>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</si>
  <si>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</si>
  <si>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</si>
  <si>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</si>
  <si>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</si>
  <si>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</si>
  <si>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</si>
  <si>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</si>
  <si>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</si>
  <si>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</si>
  <si>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</si>
  <si>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</si>
  <si>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</si>
  <si>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</si>
  <si>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</si>
  <si>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</si>
  <si>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</si>
  <si>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</si>
  <si>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</si>
  <si>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</si>
  <si>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</si>
  <si>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</si>
  <si>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</si>
  <si>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</si>
  <si>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</si>
  <si>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</si>
  <si>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</si>
  <si>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</si>
  <si>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</si>
  <si>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</si>
  <si>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</si>
  <si>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</si>
  <si>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</si>
  <si>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</si>
  <si>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</si>
  <si>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</si>
  <si>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</si>
  <si>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</si>
  <si>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</si>
  <si>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</si>
  <si>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</si>
  <si>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</si>
  <si>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</si>
  <si>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</si>
  <si>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</si>
  <si>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</si>
  <si>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</si>
  <si>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</si>
  <si>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</si>
  <si>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</si>
  <si>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</si>
  <si>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</si>
  <si>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</si>
  <si>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</si>
  <si>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</si>
  <si>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</si>
  <si>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</si>
  <si>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</si>
  <si>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</si>
  <si>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</si>
  <si>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</si>
  <si>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</si>
  <si>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</si>
  <si>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</si>
  <si>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</si>
  <si>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</si>
  <si>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</si>
  <si>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</si>
  <si>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</si>
  <si>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</si>
  <si>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</si>
  <si>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</si>
  <si>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</si>
  <si>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</si>
  <si>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</si>
  <si>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</si>
  <si>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</si>
  <si>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</si>
  <si>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</si>
  <si>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</si>
  <si>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</si>
  <si>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</si>
  <si>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</si>
  <si>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</si>
  <si>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</si>
  <si>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</si>
  <si>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</si>
  <si>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</si>
  <si>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</si>
  <si>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</si>
  <si>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</si>
  <si>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</si>
  <si>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</si>
  <si>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</si>
  <si>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</si>
  <si>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</si>
  <si>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</si>
  <si>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</si>
  <si>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</si>
  <si>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</si>
  <si>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</si>
  <si>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</si>
  <si>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</si>
  <si>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</si>
  <si>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</si>
  <si>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</si>
  <si>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</si>
  <si>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</si>
  <si>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</si>
  <si>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</si>
  <si>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</si>
  <si>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</si>
  <si>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</si>
  <si>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</si>
  <si>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</si>
  <si>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</si>
  <si>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</si>
  <si>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</si>
  <si>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</si>
  <si>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</si>
  <si>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</si>
  <si>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</si>
  <si>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</si>
  <si>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</si>
  <si>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</si>
  <si>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</si>
  <si>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</si>
  <si>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</si>
  <si>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</si>
  <si>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</si>
  <si>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</si>
  <si>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</si>
  <si>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</si>
  <si>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</si>
  <si>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</si>
  <si>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</si>
  <si>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</si>
  <si>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</si>
  <si>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</si>
  <si>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</si>
  <si>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</si>
  <si>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</si>
  <si>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</si>
  <si>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</si>
  <si>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</si>
  <si>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</si>
  <si>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</si>
  <si>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</si>
  <si>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</si>
  <si>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</si>
  <si>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</si>
  <si>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</si>
  <si>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</si>
  <si>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</si>
  <si>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</si>
  <si>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</si>
  <si>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</si>
  <si>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</si>
  <si>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</si>
  <si>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</si>
  <si>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</si>
  <si>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</si>
  <si>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</si>
  <si>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</si>
  <si>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</si>
  <si>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</si>
  <si>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</si>
  <si>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</si>
  <si>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</si>
  <si>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</si>
  <si>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</si>
  <si>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</si>
  <si>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</si>
  <si>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</si>
  <si>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</si>
  <si>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</si>
  <si>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</si>
  <si>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</si>
  <si>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</si>
  <si>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</si>
  <si>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</si>
  <si>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</si>
  <si>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</si>
  <si>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</si>
  <si>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</si>
  <si>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</si>
  <si>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</si>
  <si>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</si>
  <si>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</si>
  <si>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</si>
  <si>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</si>
  <si>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</si>
  <si>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</si>
  <si>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</si>
  <si>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</si>
  <si>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</si>
  <si>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</si>
  <si>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</si>
  <si>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</si>
  <si>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</si>
  <si>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</si>
  <si>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</si>
  <si>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</si>
  <si>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</si>
  <si>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</si>
  <si>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</si>
  <si>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</si>
  <si>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</si>
  <si>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</si>
  <si>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</si>
  <si>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</si>
  <si>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</si>
  <si>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</si>
  <si>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</si>
  <si>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</si>
  <si>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</si>
  <si>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</si>
  <si>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</si>
  <si>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</si>
  <si>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</si>
  <si>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</si>
  <si>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</si>
  <si>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</si>
  <si>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</si>
  <si>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</si>
  <si>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</si>
  <si>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</si>
  <si>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</si>
  <si>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</si>
  <si>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</si>
  <si>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</si>
  <si>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</si>
  <si>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</si>
  <si>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</si>
  <si>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</si>
  <si>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</si>
  <si>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</si>
  <si>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</si>
  <si>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</si>
  <si>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</si>
  <si>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</si>
  <si>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</si>
  <si>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</si>
  <si>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</si>
  <si>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</si>
  <si>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</si>
  <si>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</si>
  <si>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</si>
  <si>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</si>
  <si>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</si>
  <si>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</si>
  <si>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</si>
  <si>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</si>
  <si>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</si>
  <si>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</si>
  <si>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</si>
  <si>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</si>
  <si>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</si>
  <si>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</si>
  <si>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</si>
  <si>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</si>
  <si>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</si>
  <si>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</si>
  <si>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</si>
  <si>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</si>
  <si>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</si>
  <si>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</si>
  <si>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</si>
  <si>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</si>
  <si>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</si>
  <si>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</si>
  <si>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</si>
  <si>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</si>
  <si>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</si>
  <si>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</si>
  <si>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</si>
  <si>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</si>
  <si>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</si>
  <si>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</si>
  <si>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</si>
  <si>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</si>
  <si>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</si>
  <si>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</si>
  <si>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</si>
  <si>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</si>
  <si>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</si>
  <si>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</si>
  <si>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</si>
  <si>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</si>
  <si>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</si>
  <si>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</si>
  <si>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</si>
  <si>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</si>
  <si>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</si>
  <si>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Phó Giám Đốc</t>
  </si>
  <si>
    <r>
      <t>Ngân Hàng TMCP Đầu tư và Phát triển Việt Nam - Chi nhánh Hà Thành</t>
    </r>
    <r>
      <rPr>
        <sz val="10"/>
        <color indexed="8"/>
        <rFont val="Tahoma"/>
        <family val="2"/>
      </rPr>
      <t xml:space="preserve">
Bank for Investment and Development of Vietnam Jsc - Hathanh Branch</t>
    </r>
  </si>
  <si>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</si>
  <si>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</si>
  <si>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</si>
  <si>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</si>
  <si>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</si>
  <si>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</si>
  <si>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</si>
  <si>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</si>
  <si>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</si>
  <si>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</si>
  <si>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</si>
  <si>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</si>
  <si>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</si>
  <si>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</si>
  <si>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</si>
  <si>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</si>
  <si>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</si>
  <si>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</si>
  <si>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</si>
  <si>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</si>
  <si>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</si>
  <si>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</si>
  <si>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</si>
  <si>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</si>
  <si>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</si>
  <si>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</si>
  <si>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</si>
  <si>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</si>
  <si>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</si>
  <si>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</si>
  <si>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</si>
  <si>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</si>
  <si>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</si>
  <si>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</si>
  <si>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</si>
  <si>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</si>
  <si>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</si>
  <si>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</si>
  <si>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</si>
  <si>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</si>
  <si>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</si>
  <si>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</si>
  <si>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</si>
  <si>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</si>
  <si>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</si>
  <si>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</si>
  <si>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</si>
  <si>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</si>
  <si>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</si>
  <si>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</si>
  <si>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</si>
  <si>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</si>
  <si>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</si>
  <si>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</si>
  <si>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</si>
  <si>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</si>
  <si>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</si>
  <si>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</si>
  <si>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</si>
  <si>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</si>
  <si>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</si>
  <si>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</si>
  <si>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</si>
  <si>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</si>
  <si>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</si>
  <si>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</si>
  <si>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</si>
  <si>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</si>
  <si>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</si>
  <si>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</si>
  <si>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</si>
  <si>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</si>
  <si>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</si>
  <si>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</si>
  <si>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</si>
  <si>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</si>
  <si>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</si>
  <si>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</si>
  <si>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</si>
  <si>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</si>
  <si>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</si>
  <si>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</si>
  <si>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</si>
  <si>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</si>
  <si>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</si>
  <si>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</si>
  <si>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</si>
  <si>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</si>
  <si>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</si>
  <si>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</si>
  <si>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</si>
  <si>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</si>
  <si>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</si>
  <si>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</si>
  <si>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</si>
  <si>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</si>
  <si>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</si>
  <si>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</si>
  <si>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</si>
  <si>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</si>
  <si>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</si>
  <si>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</si>
  <si>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</si>
  <si>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</si>
  <si>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</si>
  <si>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</si>
  <si>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</si>
  <si>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</si>
  <si>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</si>
  <si>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</si>
  <si>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</si>
  <si>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</si>
  <si>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</si>
  <si>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</si>
  <si>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</si>
  <si>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</si>
  <si>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</si>
  <si>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</si>
  <si>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</si>
  <si>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</si>
  <si>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</si>
  <si>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</si>
  <si>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</si>
  <si>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</si>
  <si>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</si>
  <si>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</si>
  <si>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</si>
  <si>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</si>
  <si>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</si>
  <si>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</si>
  <si>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</si>
  <si>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</si>
  <si>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</si>
  <si>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</si>
  <si>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</si>
  <si>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</si>
  <si>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</si>
  <si>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</si>
  <si>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</si>
  <si>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</si>
  <si>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</si>
  <si>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</si>
  <si>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</si>
  <si>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</si>
  <si>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</si>
  <si>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</si>
  <si>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</si>
  <si>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</si>
  <si>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</si>
  <si>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</si>
  <si>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</si>
  <si>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</si>
  <si>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</si>
  <si>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</si>
  <si>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</si>
  <si>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</si>
  <si>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</si>
  <si>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</si>
  <si>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</si>
  <si>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</si>
  <si>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</si>
  <si>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</si>
  <si>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</si>
  <si>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</si>
  <si>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</si>
  <si>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</si>
  <si>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</si>
  <si>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</si>
  <si>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</si>
  <si>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</si>
  <si>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</si>
  <si>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</si>
  <si>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</si>
  <si>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</si>
  <si>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</si>
  <si>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</si>
  <si>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</si>
  <si>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</si>
  <si>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</si>
  <si>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</si>
  <si>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</si>
  <si>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</si>
  <si>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</si>
  <si>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</si>
  <si>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</si>
  <si>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</si>
  <si>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</si>
  <si>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</si>
  <si>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</si>
  <si>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</si>
  <si>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</si>
  <si>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</si>
  <si>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</si>
  <si>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</si>
  <si>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</si>
  <si>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</si>
  <si>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</si>
  <si>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</si>
  <si>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</si>
  <si>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</si>
  <si>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</si>
  <si>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</si>
  <si>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</si>
  <si>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</si>
  <si>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</si>
  <si>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</si>
  <si>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</si>
  <si>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</si>
  <si>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</si>
  <si>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</si>
  <si>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</si>
  <si>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</si>
  <si>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</si>
  <si>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</si>
  <si>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</si>
  <si>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</si>
  <si>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</si>
  <si>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</si>
  <si>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</si>
  <si>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</si>
  <si>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</si>
  <si>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</si>
  <si>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</si>
  <si>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</si>
  <si>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</si>
  <si>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</si>
  <si>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</si>
  <si>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</si>
  <si>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</si>
  <si>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</si>
  <si>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Tiền, tương đương tiền</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</si>
  <si>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</si>
  <si>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</si>
  <si>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</si>
  <si>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</si>
  <si>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</si>
  <si>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</si>
  <si>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</si>
  <si>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</si>
  <si>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</si>
  <si>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</si>
  <si>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</si>
  <si>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</si>
  <si>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</si>
  <si>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</si>
  <si>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</si>
  <si>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</si>
  <si>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</si>
  <si>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</si>
  <si>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</si>
  <si>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</si>
  <si>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</si>
  <si>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</si>
  <si>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</si>
  <si>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</si>
  <si>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</si>
  <si>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</si>
  <si>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</si>
  <si>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</si>
  <si>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</si>
  <si>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</si>
  <si>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</si>
  <si>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</si>
  <si>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</si>
  <si>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</si>
  <si>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</si>
  <si>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</si>
  <si>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</si>
  <si>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</si>
  <si>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</si>
  <si>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</si>
  <si>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</si>
  <si>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</si>
  <si>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</si>
  <si>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</si>
  <si>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</si>
  <si>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</si>
  <si>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</si>
  <si>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</si>
  <si>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</si>
  <si>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</si>
  <si>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</si>
  <si>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</si>
  <si>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</si>
  <si>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</si>
  <si>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</si>
  <si>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</si>
  <si>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</si>
  <si>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</si>
  <si>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</si>
  <si>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</si>
  <si>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</si>
  <si>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</si>
  <si>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</si>
  <si>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</si>
  <si>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</si>
  <si>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</si>
  <si>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</si>
  <si>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</si>
  <si>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</si>
  <si>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</si>
  <si>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</si>
  <si>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</si>
  <si>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</si>
  <si>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</si>
  <si>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</si>
  <si>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</si>
  <si>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</si>
  <si>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</si>
  <si>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</si>
  <si>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</si>
  <si>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</si>
  <si>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</si>
  <si>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</si>
  <si>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</si>
  <si>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</si>
  <si>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</si>
  <si>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</si>
  <si>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t>Năm 2025/Year 2025</t>
  </si>
  <si>
    <t>Ngày lập báo cáo: Ngày 04 tháng 02 năm 2025</t>
  </si>
  <si>
    <r>
      <t xml:space="preserve">Mã Chứng Khoán
</t>
    </r>
    <r>
      <rPr>
        <sz val="10"/>
        <rFont val="Tahoma"/>
        <family val="2"/>
      </rPr>
      <t>Code</t>
    </r>
  </si>
  <si>
    <r>
      <t xml:space="preserve">Ngân Hàng TMCP Đầu tư và Phát triển Việt Nam - Chi nhánh Hà Thành
</t>
    </r>
    <r>
      <rPr>
        <sz val="10"/>
        <color indexed="8"/>
        <rFont val="Tahoma"/>
        <family val="2"/>
      </rPr>
      <t>Bank for Investment and Development of Vietnam Jsc - Hathanh Branch</t>
    </r>
  </si>
  <si>
    <t>Tổng Giám đốc/ Chief Executive Oficer</t>
  </si>
  <si>
    <t xml:space="preserve">  Tổng Giám đốc/ Chief Executive Oficer</t>
  </si>
  <si>
    <t>2246.10</t>
  </si>
  <si>
    <t>Mẫu số B05g - QM. Báo cáo lưu chuyển tiền tệ
Template B05g - QM. Cash flow statement</t>
  </si>
  <si>
    <t>BÁO  CÁO LƯU CHUYỂN TIỀN TỆ
CASH FLOW STATEMENT</t>
  </si>
  <si>
    <t>Tên Công ty quản lý quỹ:</t>
  </si>
  <si>
    <t>Management Fund  Company:</t>
  </si>
  <si>
    <t>Tên ngân hàng giám sát:</t>
  </si>
  <si>
    <t xml:space="preserve">Ngân Hàng TMCP Đầu tư và Phát triển Việt Nam - Chi nhánh Hà Thành
</t>
  </si>
  <si>
    <t xml:space="preserve">Supervising bank: </t>
  </si>
  <si>
    <t>Bank for Investment and Development of Vietnam Jsc - Hathanh Branch</t>
  </si>
  <si>
    <t>Tên Quỹ:</t>
  </si>
  <si>
    <t xml:space="preserve">Fund name: </t>
  </si>
  <si>
    <t>Ngày lập báo cáo:</t>
  </si>
  <si>
    <t>Reporting Date:</t>
  </si>
  <si>
    <t>Chỉ tiêu
Indicator</t>
  </si>
  <si>
    <t>Mã số
Code</t>
  </si>
  <si>
    <t>Thuyết minh
Note</t>
  </si>
  <si>
    <t>I. Lưu chuyển tiền từ hoạt động đầu tư
Cash flow from investing activities</t>
  </si>
  <si>
    <t>1. Lợi nhuận trước Thuế thu nhập doanh nghiệp
Profit before income tax</t>
  </si>
  <si>
    <t>1.1 Lợi nhuận trước Thuế thu nhập doanh nghiệp
Net loss before corporate income tax</t>
  </si>
  <si>
    <t>01.1</t>
  </si>
  <si>
    <t>2. Điều chỉnh cho các khoản tăng giá trị tài sản ròng từ các hoạt động đầu tư
Adjustment for NAV increase from investing activities</t>
  </si>
  <si>
    <t>(- lãi) hoặc (+ lỗ) chênh lệch tỷ giá hối đoái/ đánh giá lại các khoản đầu tư chưa thực hiện
Unreliased Gain or (Loss) from FX valuation/Investment revaluation</t>
  </si>
  <si>
    <t>02.1</t>
  </si>
  <si>
    <t>(+) chi phí trích trước
Increase of Accrued Expenses</t>
  </si>
  <si>
    <t>02.2</t>
  </si>
  <si>
    <t>Điều chỉnh lỗ/(lợi nhuận) do việc mua hộ chứng khoán hạn chế
Adjustments for (gain)/loss from buying Restricted Securities</t>
  </si>
  <si>
    <t>02.3</t>
  </si>
  <si>
    <t>Điều chỉnh lỗ/(lợi nhuận) do việc mua lại chứng chỉ quỹ
Adjustments for (gain)/loss from redemption activities</t>
  </si>
  <si>
    <t>0.24</t>
  </si>
  <si>
    <t>3. Lợi nhuận từ hoạt động đầu tư trước thay đổi vốn lưu động
Profit from investing activities before changes in working capital</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</si>
  <si>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</si>
  <si>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</si>
  <si>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</si>
  <si>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</si>
  <si>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</si>
  <si>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09</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</si>
  <si>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</si>
  <si>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</si>
  <si>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</si>
  <si>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12</t>
  </si>
  <si>
    <t>(+) Tăng, (-) giảm Thuế và các khoản phải nộp Nhà nước
Increase, (Decrease) Tax payables and obligations to the State Budget</t>
  </si>
  <si>
    <t>13</t>
  </si>
  <si>
    <t>(+) Tăng, (-) giảm phải trả cho Nhà đầu tư về mua Chứng chỉ quỹ
Increase, (Decrease) Subscription Suspense Payable</t>
  </si>
  <si>
    <t>14</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</si>
  <si>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</si>
  <si>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</si>
  <si>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</si>
  <si>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</si>
  <si>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</si>
  <si>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</si>
  <si>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</si>
  <si>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</si>
  <si>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</si>
  <si>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</si>
  <si>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ETF
Receipts from subscriptions</t>
  </si>
  <si>
    <t>31</t>
  </si>
  <si>
    <t>2. Tiền chi mua lại Chứng chỉ quỹ ETF 
Payments for redemptions</t>
  </si>
  <si>
    <t>32</t>
  </si>
  <si>
    <t>3. Tiền vay gốc 
Principal of Loans</t>
  </si>
  <si>
    <t>33</t>
  </si>
  <si>
    <t>4. Tiền chi trả nợ gốc vay 
Payment of Principal loans</t>
  </si>
  <si>
    <t>34</t>
  </si>
  <si>
    <t>5. Tiền chi trả cổ tức, tiền lãi cho nhà đầu tư
Dividend, profit distribution payment</t>
  </si>
  <si>
    <t>35</t>
  </si>
  <si>
    <t>6. Tiền thay thế chứng khoán bị hạn chế đầu tư
Receipts from subscriptions</t>
  </si>
  <si>
    <t>36</t>
  </si>
  <si>
    <t>7. Tiền trả NĐT Bán Chứng khoán hạn chế</t>
  </si>
  <si>
    <t>37</t>
  </si>
  <si>
    <t>30</t>
  </si>
  <si>
    <t>III. Tăng/giảm tiền thuần trong kỳ 
Net Increase/Decrease in cash and cash equivalent for 
the period</t>
  </si>
  <si>
    <t>40</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</si>
  <si>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</si>
  <si>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</si>
  <si>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</si>
  <si>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</si>
  <si>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</si>
  <si>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</si>
  <si>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</si>
  <si>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</si>
  <si>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</si>
  <si>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</si>
  <si>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</si>
  <si>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</si>
  <si>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</si>
  <si>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</si>
  <si>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</si>
  <si>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</si>
  <si>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</si>
  <si>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</si>
  <si>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</si>
  <si>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</si>
  <si>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</si>
  <si>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Lưu chuyển tiền thuần từ hoạt động tài chính (1+2+3+4+5) 
Net cash outflows from financing activities</t>
  </si>
  <si>
    <t xml:space="preserve">Công ty Cổ phần Quản lý Quỹ Việt Cát
</t>
  </si>
  <si>
    <t>Công ty Cổ phần Quản lý Quỹ Việt Cát</t>
  </si>
  <si>
    <t>Vietnam Fortune Fund Management JSC</t>
  </si>
  <si>
    <t xml:space="preserve">QUỸ ETF VFCVN DIAMOND
</t>
  </si>
  <si>
    <t>VFCVN DIAMOND ETF</t>
  </si>
  <si>
    <t>Mã Chứng Khoán</t>
  </si>
  <si>
    <t>Code</t>
  </si>
  <si>
    <t>FUETPVND</t>
  </si>
  <si>
    <r>
      <t xml:space="preserve">QUỸ ETF VFCVN DIAMOND
</t>
    </r>
    <r>
      <rPr>
        <sz val="10"/>
        <rFont val="Tahoma"/>
        <family val="2"/>
      </rPr>
      <t>VFCVN DIAMOND ETF</t>
    </r>
  </si>
  <si>
    <r>
      <t xml:space="preserve">FUETPVND
</t>
    </r>
    <r>
      <rPr>
        <sz val="10"/>
        <rFont val="Tahoma"/>
        <family val="2"/>
      </rPr>
      <t>FUETPVND</t>
    </r>
  </si>
  <si>
    <r>
      <t xml:space="preserve">QUỸ ETF VFCVN DIAMOND
</t>
    </r>
    <r>
      <rPr>
        <sz val="10"/>
        <color indexed="8"/>
        <rFont val="Tahoma"/>
        <family val="2"/>
      </rPr>
      <t>VFCVN DIAMOND ETF</t>
    </r>
  </si>
  <si>
    <t>Võ Anh Tú</t>
  </si>
  <si>
    <t xml:space="preserve">  Võ Anh Tú</t>
  </si>
  <si>
    <r>
      <t xml:space="preserve">Công ty Cổ phần Quản lý Quỹ Việt Cát
</t>
    </r>
    <r>
      <rPr>
        <sz val="10"/>
        <color indexed="8"/>
        <rFont val="Tahoma"/>
        <family val="2"/>
      </rPr>
      <t>Vietnam Fortune Fund Management JSC</t>
    </r>
  </si>
  <si>
    <r>
      <t xml:space="preserve">Công ty Cổ phần Quản lý Quỹ Việt Cát
</t>
    </r>
    <r>
      <rPr>
        <sz val="10"/>
        <rFont val="Tahoma"/>
        <family val="2"/>
      </rPr>
      <t>Vietnam Fortune Fund Management JSC</t>
    </r>
  </si>
  <si>
    <t>Qúy III năm 2025
Quarter III 2025</t>
  </si>
  <si>
    <t xml:space="preserve">     BMP             </t>
  </si>
  <si>
    <t xml:space="preserve">     CTD             </t>
  </si>
  <si>
    <t xml:space="preserve">     OCB             </t>
  </si>
  <si>
    <t xml:space="preserve">     REE             </t>
  </si>
  <si>
    <t>Ngày 15 tháng 01 năm 2026
15/01/2026</t>
  </si>
  <si>
    <t>Tại ngày 31 tháng 12 năm 2025 - As at 31 December 2025</t>
  </si>
  <si>
    <t>Quý IV năm 2025 /Quarter IV 2025</t>
  </si>
  <si>
    <t>Qúy IV năm 2025
Quarter IV 2025</t>
  </si>
  <si>
    <r>
      <rPr>
        <b/>
        <sz val="10"/>
        <rFont val="Tahoma"/>
        <family val="2"/>
      </rPr>
      <t>Ngày 15 tháng 01 năm 2026</t>
    </r>
    <r>
      <rPr>
        <sz val="10"/>
        <rFont val="Tahoma"/>
        <family val="2"/>
      </rPr>
      <t xml:space="preserve">
15/01/2026</t>
    </r>
  </si>
  <si>
    <r>
      <t xml:space="preserve">Ngân Hàng TMCP Đầu tư và Phát triển Việt Nam - Chi nhánh Hà Thành
</t>
    </r>
    <r>
      <rPr>
        <sz val="10"/>
        <rFont val="Tahoma"/>
        <family val="2"/>
      </rPr>
      <t>Bank for Investment and Development of Vietnam Jsc - Hathanh Branch</t>
    </r>
  </si>
  <si>
    <r>
      <rPr>
        <b/>
        <sz val="10"/>
        <color theme="1"/>
        <rFont val="Tohoma"/>
      </rPr>
      <t>Tên công ty quản lý quỹ:</t>
    </r>
    <r>
      <rPr>
        <sz val="10"/>
        <color theme="1"/>
        <rFont val="Tohoma"/>
      </rPr>
      <t xml:space="preserve">
Management Fund Company name:</t>
    </r>
  </si>
  <si>
    <r>
      <t xml:space="preserve">Công ty Cổ phần Quản lý Quỹ Việt Cát
</t>
    </r>
    <r>
      <rPr>
        <sz val="10"/>
        <color indexed="8"/>
        <rFont val="Tohoma"/>
      </rPr>
      <t>Vietnam Fortune Fund Management JSC</t>
    </r>
  </si>
  <si>
    <r>
      <rPr>
        <b/>
        <sz val="10"/>
        <color theme="1"/>
        <rFont val="Tohoma"/>
      </rPr>
      <t>Tên ngân hàng giám sát:</t>
    </r>
    <r>
      <rPr>
        <sz val="10"/>
        <color theme="1"/>
        <rFont val="Tohoma"/>
      </rPr>
      <t xml:space="preserve">
Supervising bank: </t>
    </r>
  </si>
  <si>
    <r>
      <t xml:space="preserve">Ngân Hàng TMCP Đầu tư và Phát triển Việt Nam - Chi nhánh Hà Thành
</t>
    </r>
    <r>
      <rPr>
        <sz val="10"/>
        <color indexed="8"/>
        <rFont val="Tohoma"/>
      </rPr>
      <t>Bank for Investment and Development of Vietnam Jsc - Hathanh Branch</t>
    </r>
  </si>
  <si>
    <r>
      <rPr>
        <b/>
        <sz val="10"/>
        <color theme="1"/>
        <rFont val="Tohoma"/>
      </rPr>
      <t>Tên Quỹ:</t>
    </r>
    <r>
      <rPr>
        <sz val="10"/>
        <color theme="1"/>
        <rFont val="Tohoma"/>
      </rPr>
      <t xml:space="preserve">
Fund name: </t>
    </r>
  </si>
  <si>
    <r>
      <t xml:space="preserve">QUỸ ETF VFCVN DIAMOND
</t>
    </r>
    <r>
      <rPr>
        <sz val="10"/>
        <color indexed="8"/>
        <rFont val="Tohoma"/>
      </rPr>
      <t>VFCVN DIAMOND ETF</t>
    </r>
  </si>
  <si>
    <r>
      <t xml:space="preserve">Mã Chứng Khoán
</t>
    </r>
    <r>
      <rPr>
        <sz val="10"/>
        <rFont val="Tohoma"/>
      </rPr>
      <t>Code</t>
    </r>
  </si>
  <si>
    <r>
      <t xml:space="preserve">FUETPVND
</t>
    </r>
    <r>
      <rPr>
        <sz val="10"/>
        <rFont val="Tohoma"/>
      </rPr>
      <t>FUETPVND</t>
    </r>
  </si>
  <si>
    <r>
      <rPr>
        <b/>
        <sz val="10"/>
        <color theme="1"/>
        <rFont val="Tohoma"/>
      </rPr>
      <t>Ngày lập báo cáo:</t>
    </r>
    <r>
      <rPr>
        <sz val="10"/>
        <color theme="1"/>
        <rFont val="Tohoma"/>
      </rPr>
      <t xml:space="preserve">
Reporting Date: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</si>
</sst>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5">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 #,##0_-;_-* &quot;-&quot;_-;_-@_-"/>
    <numFmt numFmtId="171" formatCode="_-* #,##0.00_-;\-* #,##0.00_-;_-* &quot;-&quot;??_-;_-@_-"/>
    <numFmt numFmtId="172" formatCode="_(* #,##0_);_(* \(#,##0\);_(* &quot;-&quot;??_);_(@_)"/>
    <numFmt numFmtId="173" formatCode="###\ ###\ ###\ ###"/>
    <numFmt numFmtId="174" formatCode="_ * #,##0_ ;_ * \-#,##0_ ;_ * &quot;-&quot;_ ;_ @_ "/>
    <numFmt numFmtId="175" formatCode="[$-1010000]d/m/yyyy;@"/>
    <numFmt numFmtId="176" formatCode="_-&quot;$&quot;* #,##0_-;\-&quot;$&quot;* #,##0_-;_-&quot;$&quot;* &quot;-&quot;_-;_-@_-"/>
    <numFmt numFmtId="177" formatCode="&quot;\&quot;#,##0;[Red]&quot;\&quot;&quot;\&quot;\-#,##0"/>
    <numFmt numFmtId="178" formatCode="_-* #,##0_$_-;\-* #,##0_$_-;_-* &quot;-&quot;_$_-;_-@_-"/>
    <numFmt numFmtId="179" formatCode="_-* #,##0.00\ _€_-;\-* #,##0.00\ _€_-;_-* &quot;-&quot;??\ _€_-;_-@_-"/>
    <numFmt numFmtId="180" formatCode="_-* #,##0\ _€_-;\-* #,##0\ _€_-;_-* &quot;-&quot;\ _€_-;_-@_-"/>
    <numFmt numFmtId="181" formatCode="_-* #,##0&quot;$&quot;_-;\-* #,##0&quot;$&quot;_-;_-* &quot;-&quot;&quot;$&quot;_-;_-@_-"/>
    <numFmt numFmtId="182" formatCode="_-* #,##0.00&quot;$&quot;_-;\-* #,##0.00&quot;$&quot;_-;_-* &quot;-&quot;??&quot;$&quot;_-;_-@_-"/>
    <numFmt numFmtId="183" formatCode="&quot;SFr.&quot;\ #,##0.00;[Red]&quot;SFr.&quot;\ \-#,##0.00"/>
    <numFmt numFmtId="184" formatCode="&quot;\&quot;#,##0.00;[Red]&quot;\&quot;\-#,##0.00"/>
    <numFmt numFmtId="185" formatCode="_ &quot;SFr.&quot;\ * #,##0_ ;_ &quot;SFr.&quot;\ * \-#,##0_ ;_ &quot;SFr.&quot;\ * &quot;-&quot;_ ;_ @_ "/>
    <numFmt numFmtId="186" formatCode="_ * #,##0.00_ ;_ * \-#,##0.00_ ;_ * &quot;-&quot;??_ ;_ @_ "/>
    <numFmt numFmtId="187" formatCode="_-* #,##0.00_$_-;\-* #,##0.00_$_-;_-* &quot;-&quot;??_$_-;_-@_-"/>
    <numFmt numFmtId="188" formatCode="mmm"/>
    <numFmt numFmtId="189" formatCode="_-* #,##0.00\ &quot;F&quot;_-;\-* #,##0.00\ &quot;F&quot;_-;_-* &quot;-&quot;??\ &quot;F&quot;_-;_-@_-"/>
    <numFmt numFmtId="190" formatCode="#,##0;\(#,##0\)"/>
    <numFmt numFmtId="191" formatCode="_(* #.##0_);_(* \(#.##0\);_(* &quot;-&quot;_);_(@_)"/>
    <numFmt numFmtId="192" formatCode="_ &quot;R&quot;\ * #,##0_ ;_ &quot;R&quot;\ * \-#,##0_ ;_ &quot;R&quot;\ * &quot;-&quot;_ ;_ @_ "/>
    <numFmt numFmtId="193" formatCode="\$#&quot;,&quot;##0\ ;\(\$#&quot;,&quot;##0\)"/>
    <numFmt numFmtId="194" formatCode="\t0.00%"/>
    <numFmt numFmtId="195" formatCode="_-* #,##0\ _D_M_-;\-* #,##0\ _D_M_-;_-* &quot;-&quot;\ _D_M_-;_-@_-"/>
    <numFmt numFmtId="196" formatCode="_-* #,##0.00\ _D_M_-;\-* #,##0.00\ _D_M_-;_-* &quot;-&quot;??\ _D_M_-;_-@_-"/>
    <numFmt numFmtId="197" formatCode="\t#\ ??/??"/>
    <numFmt numFmtId="198" formatCode="_-[$€-2]* #,##0.00_-;\-[$€-2]* #,##0.00_-;_-[$€-2]* &quot;-&quot;??_-"/>
    <numFmt numFmtId="199" formatCode="#,##0\ "/>
    <numFmt numFmtId="200" formatCode="#."/>
    <numFmt numFmtId="201" formatCode="#,###"/>
    <numFmt numFmtId="202" formatCode="_-&quot;$&quot;* #,##0.00_-;\-&quot;$&quot;* #,##0.00_-;_-&quot;$&quot;* &quot;-&quot;??_-;_-@_-"/>
    <numFmt numFmtId="203" formatCode="#,##0\ &quot;$&quot;_);[Red]\(#,##0\ &quot;$&quot;\)"/>
    <numFmt numFmtId="204" formatCode="&quot;$&quot;###,0&quot;.&quot;00_);[Red]\(&quot;$&quot;###,0&quot;.&quot;00\)"/>
    <numFmt numFmtId="205" formatCode="#,##0\ &quot;F&quot;;[Red]\-#,##0\ &quot;F&quot;"/>
    <numFmt numFmtId="206" formatCode="#,##0.000;[Red]#,##0.000"/>
    <numFmt numFmtId="207" formatCode="0.00_)"/>
    <numFmt numFmtId="208" formatCode="#,##0.0;[Red]#,##0.0"/>
    <numFmt numFmtId="209" formatCode="0.000%"/>
    <numFmt numFmtId="210" formatCode="0%_);\(0%\)"/>
    <numFmt numFmtId="211" formatCode="d"/>
    <numFmt numFmtId="212" formatCode="#"/>
    <numFmt numFmtId="213" formatCode="&quot;¡Ì&quot;#,##0;[Red]\-&quot;¡Ì&quot;#,##0"/>
    <numFmt numFmtId="214" formatCode="#,##0.00\ &quot;F&quot;;[Red]\-#,##0.00\ &quot;F&quot;"/>
    <numFmt numFmtId="215" formatCode="_-* #,##0\ &quot;F&quot;_-;\-* #,##0\ &quot;F&quot;_-;_-* &quot;-&quot;\ &quot;F&quot;_-;_-@_-"/>
    <numFmt numFmtId="216" formatCode="#,##0.00\ &quot;F&quot;;\-#,##0.00\ &quot;F&quot;"/>
    <numFmt numFmtId="217" formatCode="_-* #,##0\ &quot;DM&quot;_-;\-* #,##0\ &quot;DM&quot;_-;_-* &quot;-&quot;\ &quot;DM&quot;_-;_-@_-"/>
    <numFmt numFmtId="218" formatCode="_-* #,##0.00\ &quot;DM&quot;_-;\-* #,##0.00\ &quot;DM&quot;_-;_-* &quot;-&quot;??\ &quot;DM&quot;_-;_-@_-"/>
    <numFmt numFmtId="219" formatCode="_-* #,##0\ _s_u_'_m_-;\-* #,##0\ _s_u_'_m_-;_-* &quot;-&quot;\ _s_u_'_m_-;_-@_-"/>
    <numFmt numFmtId="220" formatCode="_-* #,##0.00\ _s_u_'_m_-;\-* #,##0.00\ _s_u_'_m_-;_-* &quot;-&quot;??\ _s_u_'_m_-;_-@_-"/>
    <numFmt numFmtId="221" formatCode="#,##0.000000"/>
    <numFmt numFmtId="222" formatCode="0.000000"/>
    <numFmt numFmtId="223" formatCode="#,##0,_);[Red]\(#,##0,\)"/>
    <numFmt numFmtId="224" formatCode="&quot;$&quot;#,##0.00"/>
    <numFmt numFmtId="225" formatCode="_([$€-2]* #,##0.00_);_([$€-2]* \(#,##0.00\);_([$€-2]* &quot;-&quot;??_)"/>
    <numFmt numFmtId="226" formatCode="[$-409]dd\ mmmm\ yyyy;@"/>
    <numFmt numFmtId="227" formatCode="_(* #,##0.0_);_(* \(#,##0.0\);_(* &quot;-&quot;??_);_(@_)"/>
    <numFmt numFmtId="228" formatCode="_(* #,##0.00000_);_(* \(#,##0.00000\);_(* &quot;-&quot;??_);_(@_)"/>
  </numFmts>
  <fonts count="210">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sz val="10"/>
      <color rgb="FFFF000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b/>
      <sz val="8"/>
      <color indexed="8"/>
      <name val="Tahoma"/>
      <family val="2"/>
    </font>
    <font>
      <i/>
      <sz val="8"/>
      <color indexed="8"/>
      <name val="Tahoma"/>
      <family val="2"/>
    </font>
    <font>
      <i/>
      <sz val="8"/>
      <name val="Tahoma"/>
      <family val="2"/>
    </font>
    <font>
      <b/>
      <sz val="8"/>
      <name val="Tahoma"/>
      <family val="2"/>
    </font>
    <font>
      <sz val="8"/>
      <color theme="1"/>
      <name val="Tahoma"/>
      <family val="2"/>
    </font>
    <font>
      <sz val="8"/>
      <color theme="1"/>
      <name val="Calibri"/>
      <family val="2"/>
      <scheme val="minor"/>
    </font>
    <font>
      <b/>
      <sz val="8"/>
      <color theme="1"/>
      <name val="Tahoma"/>
      <family val="2"/>
    </font>
    <font>
      <sz val="8"/>
      <name val="Calibri"/>
      <family val="2"/>
      <scheme val="minor"/>
    </font>
    <font>
      <sz val="10"/>
      <name val="Calibri"/>
      <family val="2"/>
      <scheme val="minor"/>
    </font>
    <font>
      <sz val="11"/>
      <name val="Calibri"/>
      <family val="2"/>
      <scheme val="minor"/>
    </font>
    <font>
      <b/>
      <sz val="8"/>
      <color theme="1" tint="4.9989318521683403E-2"/>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b/>
      <sz val="11"/>
      <color indexed="8"/>
      <name val="Tahoma"/>
      <family val="2"/>
    </font>
    <font>
      <i/>
      <sz val="11"/>
      <color indexed="8"/>
      <name val="Tahoma"/>
      <family val="2"/>
    </font>
    <font>
      <sz val="11"/>
      <color rgb="FFFF0000"/>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color theme="1"/>
      <name val="Calibri"/>
      <family val="2"/>
      <scheme val="minor"/>
    </font>
    <font>
      <b/>
      <sz val="10"/>
      <color rgb="FFFF0000"/>
      <name val="Tahoma"/>
      <family val="2"/>
    </font>
    <font>
      <b/>
      <sz val="8"/>
      <color theme="1"/>
      <name val="Tohoma"/>
    </font>
    <font>
      <sz val="8"/>
      <color theme="1"/>
      <name val="Tohoma"/>
    </font>
    <font>
      <i/>
      <sz val="8"/>
      <color theme="1"/>
      <name val="Tohoma"/>
    </font>
    <font>
      <b/>
      <sz val="12"/>
      <color theme="1"/>
      <name val="Tohoma"/>
    </font>
    <font>
      <sz val="10"/>
      <color theme="1"/>
      <name val="Tohoma"/>
    </font>
    <font>
      <i/>
      <sz val="10"/>
      <color theme="1"/>
      <name val="Tohoma"/>
    </font>
    <font>
      <b/>
      <sz val="10"/>
      <name val="Tohoma"/>
    </font>
    <font>
      <b/>
      <sz val="10"/>
      <color theme="1"/>
      <name val="Tohoma"/>
    </font>
    <font>
      <b/>
      <sz val="10"/>
      <color indexed="8"/>
      <name val="Tohoma"/>
    </font>
    <font>
      <sz val="10"/>
      <color indexed="8"/>
      <name val="Tohoma"/>
    </font>
    <font>
      <sz val="10"/>
      <name val="Tohoma"/>
    </font>
    <font>
      <b/>
      <sz val="10"/>
      <color indexed="63"/>
      <name val="Tohoma"/>
    </font>
    <font>
      <sz val="10"/>
      <color indexed="63"/>
      <name val="Tohoma"/>
    </font>
    <font>
      <sz val="11"/>
      <color theme="1"/>
      <name val="Tohoma"/>
    </font>
    <font>
      <b/>
      <sz val="11"/>
      <color theme="1"/>
      <name val="Tohoma"/>
    </font>
    <font>
      <i/>
      <sz val="10"/>
      <name val="Tohoma"/>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right/>
      <top/>
      <bottom style="thin">
        <color indexed="64"/>
      </bottom>
      <diagonal/>
    </border>
  </borders>
  <cellStyleXfs count="1023">
    <xf numFmtId="0" fontId="0" fillId="0" borderId="0"/>
    <xf numFmtId="169"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169" fontId="17" fillId="0" borderId="0" applyFont="0" applyFill="0" applyBorder="0" applyAlignment="0" applyProtection="0"/>
    <xf numFmtId="0" fontId="2" fillId="0" borderId="0"/>
    <xf numFmtId="0" fontId="2" fillId="0" borderId="0"/>
    <xf numFmtId="0" fontId="1" fillId="0" borderId="0"/>
    <xf numFmtId="0" fontId="20" fillId="0" borderId="0"/>
    <xf numFmtId="9" fontId="17" fillId="0" borderId="0" applyFont="0" applyFill="0" applyBorder="0" applyAlignment="0" applyProtection="0"/>
    <xf numFmtId="0" fontId="1" fillId="0" borderId="0"/>
    <xf numFmtId="169" fontId="17" fillId="0" borderId="0" applyFont="0" applyFill="0" applyBorder="0" applyAlignment="0" applyProtection="0"/>
    <xf numFmtId="176" fontId="21" fillId="0" borderId="0" applyFont="0" applyFill="0" applyBorder="0" applyAlignment="0" applyProtection="0"/>
    <xf numFmtId="0" fontId="2" fillId="0" borderId="0"/>
    <xf numFmtId="0" fontId="2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3" fillId="0" borderId="0" applyFont="0" applyFill="0" applyBorder="0" applyAlignment="0" applyProtection="0"/>
    <xf numFmtId="178" fontId="24" fillId="0" borderId="0" applyFont="0" applyFill="0" applyBorder="0" applyAlignment="0" applyProtection="0"/>
    <xf numFmtId="38" fontId="23" fillId="0" borderId="0" applyFont="0" applyFill="0" applyBorder="0" applyAlignment="0" applyProtection="0"/>
    <xf numFmtId="170" fontId="25" fillId="0" borderId="0" applyFont="0" applyFill="0" applyBorder="0" applyAlignment="0" applyProtection="0"/>
    <xf numFmtId="9" fontId="26" fillId="0" borderId="0" applyFont="0" applyFill="0" applyBorder="0" applyAlignment="0" applyProtection="0"/>
    <xf numFmtId="165" fontId="27" fillId="0" borderId="0" applyFont="0" applyFill="0" applyBorder="0" applyAlignment="0" applyProtection="0"/>
    <xf numFmtId="0"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9" fillId="0" borderId="0"/>
    <xf numFmtId="0" fontId="2" fillId="0" borderId="0" applyNumberFormat="0" applyFill="0" applyBorder="0" applyAlignment="0" applyProtection="0"/>
    <xf numFmtId="0" fontId="30" fillId="0" borderId="0"/>
    <xf numFmtId="0" fontId="30" fillId="0" borderId="0"/>
    <xf numFmtId="0" fontId="31" fillId="0" borderId="0">
      <alignment vertical="top"/>
    </xf>
    <xf numFmtId="166" fontId="32" fillId="0" borderId="0" applyFont="0" applyFill="0" applyBorder="0" applyAlignment="0" applyProtection="0"/>
    <xf numFmtId="0" fontId="33" fillId="0" borderId="0" applyNumberFormat="0" applyFill="0" applyBorder="0" applyAlignment="0" applyProtection="0"/>
    <xf numFmtId="166" fontId="32" fillId="0" borderId="0" applyFont="0" applyFill="0" applyBorder="0" applyAlignment="0" applyProtection="0"/>
    <xf numFmtId="176" fontId="21" fillId="0" borderId="0" applyFont="0" applyFill="0" applyBorder="0" applyAlignment="0" applyProtection="0"/>
    <xf numFmtId="171" fontId="21" fillId="0" borderId="0" applyFont="0" applyFill="0" applyBorder="0" applyAlignment="0" applyProtection="0"/>
    <xf numFmtId="179" fontId="32" fillId="0" borderId="0" applyFont="0" applyFill="0" applyBorder="0" applyAlignment="0" applyProtection="0"/>
    <xf numFmtId="170" fontId="21" fillId="0" borderId="0" applyFont="0" applyFill="0" applyBorder="0" applyAlignment="0" applyProtection="0"/>
    <xf numFmtId="166" fontId="32" fillId="0" borderId="0" applyFont="0" applyFill="0" applyBorder="0" applyAlignment="0" applyProtection="0"/>
    <xf numFmtId="179" fontId="32" fillId="0" borderId="0" applyFont="0" applyFill="0" applyBorder="0" applyAlignment="0" applyProtection="0"/>
    <xf numFmtId="171" fontId="21" fillId="0" borderId="0" applyFont="0" applyFill="0" applyBorder="0" applyAlignment="0" applyProtection="0"/>
    <xf numFmtId="180" fontId="32" fillId="0" borderId="0" applyFont="0" applyFill="0" applyBorder="0" applyAlignment="0" applyProtection="0"/>
    <xf numFmtId="170" fontId="21" fillId="0" borderId="0" applyFont="0" applyFill="0" applyBorder="0" applyAlignment="0" applyProtection="0"/>
    <xf numFmtId="171" fontId="21" fillId="0" borderId="0" applyFont="0" applyFill="0" applyBorder="0" applyAlignment="0" applyProtection="0"/>
    <xf numFmtId="180" fontId="32" fillId="0" borderId="0" applyFont="0" applyFill="0" applyBorder="0" applyAlignment="0" applyProtection="0"/>
    <xf numFmtId="179" fontId="32" fillId="0" borderId="0" applyFont="0" applyFill="0" applyBorder="0" applyAlignment="0" applyProtection="0"/>
    <xf numFmtId="170" fontId="21" fillId="0" borderId="0" applyFont="0" applyFill="0" applyBorder="0" applyAlignment="0" applyProtection="0"/>
    <xf numFmtId="176" fontId="21" fillId="0" borderId="0" applyFont="0" applyFill="0" applyBorder="0" applyAlignment="0" applyProtection="0"/>
    <xf numFmtId="166" fontId="32" fillId="0" borderId="0" applyFont="0" applyFill="0" applyBorder="0" applyAlignment="0" applyProtection="0"/>
    <xf numFmtId="170" fontId="21" fillId="0" borderId="0" applyFont="0" applyFill="0" applyBorder="0" applyAlignment="0" applyProtection="0"/>
    <xf numFmtId="180" fontId="32" fillId="0" borderId="0" applyFont="0" applyFill="0" applyBorder="0" applyAlignment="0" applyProtection="0"/>
    <xf numFmtId="179" fontId="32" fillId="0" borderId="0" applyFont="0" applyFill="0" applyBorder="0" applyAlignment="0" applyProtection="0"/>
    <xf numFmtId="176" fontId="21" fillId="0" borderId="0" applyFont="0" applyFill="0" applyBorder="0" applyAlignment="0" applyProtection="0"/>
    <xf numFmtId="171" fontId="21" fillId="0" borderId="0" applyFont="0" applyFill="0" applyBorder="0" applyAlignment="0" applyProtection="0"/>
    <xf numFmtId="0" fontId="33" fillId="0" borderId="0" applyNumberForma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0" fontId="2" fillId="0" borderId="0"/>
    <xf numFmtId="0" fontId="18" fillId="0" borderId="0"/>
    <xf numFmtId="0" fontId="34" fillId="6" borderId="0"/>
    <xf numFmtId="9" fontId="35" fillId="0" borderId="0" applyBorder="0" applyAlignment="0" applyProtection="0"/>
    <xf numFmtId="0" fontId="36" fillId="6" borderId="0"/>
    <xf numFmtId="0" fontId="20" fillId="0" borderId="0"/>
    <xf numFmtId="0" fontId="37" fillId="6" borderId="0"/>
    <xf numFmtId="0" fontId="19" fillId="0" borderId="0"/>
    <xf numFmtId="0" fontId="38" fillId="0" borderId="0">
      <alignment wrapText="1"/>
    </xf>
    <xf numFmtId="0" fontId="39" fillId="0" borderId="0" applyNumberFormat="0" applyAlignment="0"/>
    <xf numFmtId="183" fontId="2" fillId="0" borderId="0" applyFont="0" applyFill="0" applyBorder="0" applyAlignment="0" applyProtection="0"/>
    <xf numFmtId="0" fontId="40" fillId="0" borderId="0" applyFont="0" applyFill="0" applyBorder="0" applyAlignment="0" applyProtection="0"/>
    <xf numFmtId="184" fontId="41" fillId="0" borderId="0" applyFont="0" applyFill="0" applyBorder="0" applyAlignment="0" applyProtection="0"/>
    <xf numFmtId="185" fontId="2" fillId="0" borderId="0" applyFont="0" applyFill="0" applyBorder="0" applyAlignment="0" applyProtection="0"/>
    <xf numFmtId="0" fontId="40" fillId="0" borderId="0" applyFont="0" applyFill="0" applyBorder="0" applyAlignment="0" applyProtection="0"/>
    <xf numFmtId="185" fontId="2" fillId="0" borderId="0" applyFont="0" applyFill="0" applyBorder="0" applyAlignment="0" applyProtection="0"/>
    <xf numFmtId="0" fontId="42" fillId="0" borderId="0">
      <alignment horizontal="center" wrapText="1"/>
      <protection locked="0"/>
    </xf>
    <xf numFmtId="174" fontId="43" fillId="0" borderId="0" applyFont="0" applyFill="0" applyBorder="0" applyAlignment="0" applyProtection="0"/>
    <xf numFmtId="0" fontId="40" fillId="0" borderId="0" applyFont="0" applyFill="0" applyBorder="0" applyAlignment="0" applyProtection="0"/>
    <xf numFmtId="174" fontId="43" fillId="0" borderId="0" applyFont="0" applyFill="0" applyBorder="0" applyAlignment="0" applyProtection="0"/>
    <xf numFmtId="186" fontId="43" fillId="0" borderId="0" applyFont="0" applyFill="0" applyBorder="0" applyAlignment="0" applyProtection="0"/>
    <xf numFmtId="0" fontId="40" fillId="0" borderId="0" applyFont="0" applyFill="0" applyBorder="0" applyAlignment="0" applyProtection="0"/>
    <xf numFmtId="186" fontId="43" fillId="0" borderId="0" applyFont="0" applyFill="0" applyBorder="0" applyAlignment="0" applyProtection="0"/>
    <xf numFmtId="176" fontId="21" fillId="0" borderId="0" applyFont="0" applyFill="0" applyBorder="0" applyAlignment="0" applyProtection="0"/>
    <xf numFmtId="0" fontId="40" fillId="0" borderId="0"/>
    <xf numFmtId="0" fontId="18" fillId="0" borderId="0"/>
    <xf numFmtId="0" fontId="40" fillId="0" borderId="0"/>
    <xf numFmtId="37" fontId="44" fillId="0" borderId="0"/>
    <xf numFmtId="178" fontId="2" fillId="0" borderId="0" applyFont="0" applyFill="0" applyBorder="0" applyAlignment="0" applyProtection="0"/>
    <xf numFmtId="187" fontId="2" fillId="0" borderId="0" applyFont="0" applyFill="0" applyBorder="0" applyAlignment="0" applyProtection="0"/>
    <xf numFmtId="188" fontId="2" fillId="0" borderId="0" applyFill="0" applyBorder="0" applyAlignment="0"/>
    <xf numFmtId="0" fontId="45" fillId="0" borderId="0"/>
    <xf numFmtId="189" fontId="32" fillId="0" borderId="0" applyFont="0" applyFill="0" applyBorder="0" applyAlignment="0" applyProtection="0"/>
    <xf numFmtId="1" fontId="46" fillId="0" borderId="8" applyBorder="0"/>
    <xf numFmtId="167"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90" fontId="18" fillId="0" borderId="0"/>
    <xf numFmtId="190" fontId="18" fillId="0" borderId="0"/>
    <xf numFmtId="191" fontId="47" fillId="0" borderId="0"/>
    <xf numFmtId="3" fontId="2" fillId="0" borderId="0" applyFont="0" applyFill="0" applyBorder="0" applyAlignment="0" applyProtection="0"/>
    <xf numFmtId="3" fontId="2" fillId="0" borderId="0" applyFont="0" applyFill="0" applyBorder="0" applyAlignment="0" applyProtection="0"/>
    <xf numFmtId="0" fontId="48" fillId="0" borderId="0" applyNumberFormat="0" applyAlignment="0">
      <alignment horizontal="left"/>
    </xf>
    <xf numFmtId="0" fontId="49" fillId="0" borderId="0" applyNumberFormat="0" applyAlignment="0"/>
    <xf numFmtId="192" fontId="50"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4" fontId="2" fillId="0" borderId="0"/>
    <xf numFmtId="0" fontId="2" fillId="0" borderId="0" applyFont="0" applyFill="0" applyBorder="0" applyAlignment="0" applyProtection="0"/>
    <xf numFmtId="0"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197" fontId="2" fillId="0" borderId="0"/>
    <xf numFmtId="0" fontId="32" fillId="0" borderId="10">
      <alignment horizontal="left"/>
    </xf>
    <xf numFmtId="0" fontId="51" fillId="0" borderId="0" applyNumberFormat="0" applyAlignment="0">
      <alignment horizontal="left"/>
    </xf>
    <xf numFmtId="198" fontId="20"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9" fontId="20" fillId="0" borderId="11" applyFont="0" applyFill="0" applyBorder="0" applyProtection="0"/>
    <xf numFmtId="38" fontId="39" fillId="6" borderId="0" applyNumberFormat="0" applyBorder="0" applyAlignment="0" applyProtection="0"/>
    <xf numFmtId="0" fontId="52" fillId="0" borderId="0">
      <alignment horizontal="left"/>
    </xf>
    <xf numFmtId="0" fontId="53" fillId="0" borderId="12" applyNumberFormat="0" applyAlignment="0" applyProtection="0">
      <alignment horizontal="left" vertical="center"/>
    </xf>
    <xf numFmtId="0" fontId="53" fillId="0" borderId="5">
      <alignment horizontal="left" vertical="center"/>
    </xf>
    <xf numFmtId="14" fontId="54" fillId="7" borderId="13">
      <alignment horizontal="center" vertical="center" wrapText="1"/>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4" fontId="54" fillId="7" borderId="13">
      <alignment horizontal="center" vertical="center" wrapText="1"/>
    </xf>
    <xf numFmtId="200" fontId="56" fillId="0" borderId="0">
      <protection locked="0"/>
    </xf>
    <xf numFmtId="200" fontId="56" fillId="0" borderId="0">
      <protection locked="0"/>
    </xf>
    <xf numFmtId="0" fontId="57" fillId="0" borderId="0" applyNumberFormat="0" applyFill="0" applyBorder="0" applyAlignment="0" applyProtection="0">
      <alignment vertical="top"/>
      <protection locked="0"/>
    </xf>
    <xf numFmtId="10" fontId="39" fillId="8" borderId="1"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88" fontId="59" fillId="9" borderId="0"/>
    <xf numFmtId="188" fontId="59" fillId="10" borderId="0"/>
    <xf numFmtId="38" fontId="30" fillId="0" borderId="0" applyFont="0" applyFill="0" applyBorder="0" applyAlignment="0" applyProtection="0"/>
    <xf numFmtId="40" fontId="30"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0" fontId="60" fillId="0" borderId="13"/>
    <xf numFmtId="201" fontId="61" fillId="0" borderId="14"/>
    <xf numFmtId="176" fontId="2" fillId="0" borderId="0" applyFont="0" applyFill="0" applyBorder="0" applyAlignment="0" applyProtection="0"/>
    <xf numFmtId="202" fontId="2" fillId="0" borderId="0" applyFont="0" applyFill="0" applyBorder="0" applyAlignment="0" applyProtection="0"/>
    <xf numFmtId="203" fontId="30" fillId="0" borderId="0" applyFont="0" applyFill="0" applyBorder="0" applyAlignment="0" applyProtection="0"/>
    <xf numFmtId="204" fontId="30" fillId="0" borderId="0" applyFont="0" applyFill="0" applyBorder="0" applyAlignment="0" applyProtection="0"/>
    <xf numFmtId="205" fontId="32" fillId="0" borderId="0" applyFont="0" applyFill="0" applyBorder="0" applyAlignment="0" applyProtection="0"/>
    <xf numFmtId="206" fontId="32" fillId="0" borderId="0" applyFont="0" applyFill="0" applyBorder="0" applyAlignment="0" applyProtection="0"/>
    <xf numFmtId="0" fontId="62" fillId="0" borderId="0" applyNumberFormat="0" applyFont="0" applyFill="0" applyAlignment="0"/>
    <xf numFmtId="0" fontId="50" fillId="0" borderId="1"/>
    <xf numFmtId="0" fontId="50" fillId="0" borderId="1"/>
    <xf numFmtId="0" fontId="18" fillId="0" borderId="0"/>
    <xf numFmtId="0" fontId="18" fillId="0" borderId="0"/>
    <xf numFmtId="0" fontId="50" fillId="0" borderId="1"/>
    <xf numFmtId="37" fontId="63" fillId="0" borderId="0"/>
    <xf numFmtId="0" fontId="64" fillId="0" borderId="1" applyNumberFormat="0" applyFont="0" applyFill="0" applyBorder="0" applyAlignment="0">
      <alignment horizontal="center"/>
    </xf>
    <xf numFmtId="207" fontId="6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208" fontId="32" fillId="0" borderId="0" applyFont="0" applyFill="0" applyBorder="0" applyAlignment="0" applyProtection="0"/>
    <xf numFmtId="209" fontId="32" fillId="0" borderId="0" applyFont="0" applyFill="0" applyBorder="0" applyAlignment="0" applyProtection="0"/>
    <xf numFmtId="0" fontId="2" fillId="0" borderId="0" applyFont="0" applyFill="0" applyBorder="0" applyAlignment="0" applyProtection="0"/>
    <xf numFmtId="0" fontId="18" fillId="0" borderId="0"/>
    <xf numFmtId="14" fontId="42" fillId="0" borderId="0">
      <alignment horizontal="center" wrapText="1"/>
      <protection locked="0"/>
    </xf>
    <xf numFmtId="2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15" applyNumberFormat="0" applyBorder="0"/>
    <xf numFmtId="164" fontId="66" fillId="0" borderId="0"/>
    <xf numFmtId="0" fontId="30" fillId="0" borderId="0" applyNumberFormat="0" applyFont="0" applyFill="0" applyBorder="0" applyAlignment="0" applyProtection="0">
      <alignment horizontal="left"/>
    </xf>
    <xf numFmtId="211" fontId="2" fillId="0" borderId="0" applyNumberFormat="0" applyFill="0" applyBorder="0" applyAlignment="0" applyProtection="0">
      <alignment horizontal="left"/>
    </xf>
    <xf numFmtId="212" fontId="67" fillId="0" borderId="0" applyFont="0" applyFill="0" applyBorder="0" applyAlignment="0" applyProtection="0"/>
    <xf numFmtId="0" fontId="30" fillId="0" borderId="0" applyFont="0" applyFill="0" applyBorder="0" applyAlignment="0" applyProtection="0"/>
    <xf numFmtId="213" fontId="50" fillId="0" borderId="0" applyFont="0" applyFill="0" applyBorder="0" applyAlignment="0" applyProtection="0"/>
    <xf numFmtId="180" fontId="32" fillId="0" borderId="0" applyFont="0" applyFill="0" applyBorder="0" applyAlignment="0" applyProtection="0"/>
    <xf numFmtId="166" fontId="32" fillId="0" borderId="0" applyFont="0" applyFill="0" applyBorder="0" applyAlignment="0" applyProtection="0"/>
    <xf numFmtId="0" fontId="60" fillId="0" borderId="0"/>
    <xf numFmtId="40" fontId="68" fillId="0" borderId="0" applyBorder="0">
      <alignment horizontal="right"/>
    </xf>
    <xf numFmtId="214" fontId="50" fillId="0" borderId="4">
      <alignment horizontal="right" vertical="center"/>
    </xf>
    <xf numFmtId="214" fontId="50" fillId="0" borderId="4">
      <alignment horizontal="right" vertical="center"/>
    </xf>
    <xf numFmtId="214" fontId="50" fillId="0" borderId="4">
      <alignment horizontal="right" vertical="center"/>
    </xf>
    <xf numFmtId="215" fontId="50" fillId="0" borderId="4">
      <alignment horizontal="center"/>
    </xf>
    <xf numFmtId="0" fontId="69" fillId="0" borderId="0">
      <alignment vertical="center" wrapText="1"/>
      <protection locked="0"/>
    </xf>
    <xf numFmtId="4" fontId="70" fillId="0" borderId="0"/>
    <xf numFmtId="3" fontId="71" fillId="0" borderId="16" applyNumberFormat="0" applyBorder="0" applyAlignment="0"/>
    <xf numFmtId="0" fontId="72" fillId="0" borderId="0" applyFont="0">
      <alignment horizontal="centerContinuous"/>
    </xf>
    <xf numFmtId="0" fontId="73"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205" fontId="50" fillId="0" borderId="0"/>
    <xf numFmtId="216" fontId="50" fillId="0" borderId="1"/>
    <xf numFmtId="0" fontId="74" fillId="11" borderId="1">
      <alignment horizontal="left" vertical="center"/>
    </xf>
    <xf numFmtId="164" fontId="75" fillId="0" borderId="7">
      <alignment horizontal="left" vertical="top"/>
    </xf>
    <xf numFmtId="164" fontId="33" fillId="0" borderId="9">
      <alignment horizontal="left" vertical="top"/>
    </xf>
    <xf numFmtId="164" fontId="33" fillId="0" borderId="9">
      <alignment horizontal="left" vertical="top"/>
    </xf>
    <xf numFmtId="0" fontId="76" fillId="0" borderId="9">
      <alignment horizontal="left" vertical="center"/>
    </xf>
    <xf numFmtId="217" fontId="2" fillId="0" borderId="0" applyFont="0" applyFill="0" applyBorder="0" applyAlignment="0" applyProtection="0"/>
    <xf numFmtId="218" fontId="2" fillId="0" borderId="0" applyFont="0" applyFill="0" applyBorder="0" applyAlignment="0" applyProtection="0"/>
    <xf numFmtId="0" fontId="77" fillId="0" borderId="0">
      <alignment vertical="center"/>
    </xf>
    <xf numFmtId="166" fontId="78" fillId="0" borderId="0" applyFont="0" applyFill="0" applyBorder="0" applyAlignment="0" applyProtection="0"/>
    <xf numFmtId="168" fontId="78" fillId="0" borderId="0" applyFont="0" applyFill="0" applyBorder="0" applyAlignment="0" applyProtection="0"/>
    <xf numFmtId="0" fontId="78" fillId="0" borderId="0"/>
    <xf numFmtId="0" fontId="79" fillId="0" borderId="0" applyFont="0" applyFill="0" applyBorder="0" applyAlignment="0" applyProtection="0"/>
    <xf numFmtId="0" fontId="79" fillId="0" borderId="0" applyFont="0" applyFill="0" applyBorder="0" applyAlignment="0" applyProtection="0"/>
    <xf numFmtId="0" fontId="19" fillId="0" borderId="0">
      <alignment vertical="center"/>
    </xf>
    <xf numFmtId="40" fontId="80" fillId="0" borderId="0" applyFont="0" applyFill="0" applyBorder="0" applyAlignment="0" applyProtection="0"/>
    <xf numFmtId="38" fontId="80"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9" fontId="81" fillId="0" borderId="0" applyBorder="0" applyAlignment="0" applyProtection="0"/>
    <xf numFmtId="0" fontId="82" fillId="0" borderId="0"/>
    <xf numFmtId="219" fontId="83" fillId="0" borderId="0" applyFont="0" applyFill="0" applyBorder="0" applyAlignment="0" applyProtection="0"/>
    <xf numFmtId="220" fontId="2"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85" fillId="0" borderId="0"/>
    <xf numFmtId="0" fontId="62" fillId="0" borderId="0"/>
    <xf numFmtId="187" fontId="86"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86" fillId="0" borderId="0"/>
    <xf numFmtId="186" fontId="2" fillId="0" borderId="0" applyFont="0" applyFill="0" applyBorder="0" applyAlignment="0" applyProtection="0"/>
    <xf numFmtId="174" fontId="2" fillId="0" borderId="0" applyFont="0" applyFill="0" applyBorder="0" applyAlignment="0" applyProtection="0"/>
    <xf numFmtId="0" fontId="87" fillId="0" borderId="0"/>
    <xf numFmtId="176" fontId="25" fillId="0" borderId="0" applyFont="0" applyFill="0" applyBorder="0" applyAlignment="0" applyProtection="0"/>
    <xf numFmtId="203" fontId="27" fillId="0" borderId="0" applyFont="0" applyFill="0" applyBorder="0" applyAlignment="0" applyProtection="0"/>
    <xf numFmtId="202" fontId="25"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0" fontId="54" fillId="0" borderId="0" applyNumberFormat="0" applyFill="0" applyBorder="0" applyAlignment="0" applyProtection="0"/>
    <xf numFmtId="226" fontId="54" fillId="0" borderId="0" applyNumberFormat="0" applyFill="0" applyBorder="0" applyAlignment="0" applyProtection="0"/>
    <xf numFmtId="226" fontId="54" fillId="0" borderId="0" applyNumberFormat="0" applyFill="0" applyBorder="0" applyAlignment="0" applyProtection="0"/>
    <xf numFmtId="223" fontId="105" fillId="0" borderId="0" applyBorder="0"/>
    <xf numFmtId="226" fontId="119" fillId="13" borderId="0" applyNumberFormat="0" applyBorder="0" applyAlignment="0" applyProtection="0"/>
    <xf numFmtId="226" fontId="119" fillId="14" borderId="0" applyNumberFormat="0" applyBorder="0" applyAlignment="0" applyProtection="0"/>
    <xf numFmtId="226" fontId="119" fillId="15" borderId="0" applyNumberFormat="0" applyBorder="0" applyAlignment="0" applyProtection="0"/>
    <xf numFmtId="226" fontId="119" fillId="16" borderId="0" applyNumberFormat="0" applyBorder="0" applyAlignment="0" applyProtection="0"/>
    <xf numFmtId="226" fontId="119" fillId="7" borderId="0" applyNumberFormat="0" applyBorder="0" applyAlignment="0" applyProtection="0"/>
    <xf numFmtId="226" fontId="119" fillId="17" borderId="0" applyNumberFormat="0" applyBorder="0" applyAlignment="0" applyProtection="0"/>
    <xf numFmtId="226" fontId="119" fillId="18" borderId="0" applyNumberFormat="0" applyBorder="0" applyAlignment="0" applyProtection="0"/>
    <xf numFmtId="226" fontId="119" fillId="19" borderId="0" applyNumberFormat="0" applyBorder="0" applyAlignment="0" applyProtection="0"/>
    <xf numFmtId="226" fontId="119" fillId="20" borderId="0" applyNumberFormat="0" applyBorder="0" applyAlignment="0" applyProtection="0"/>
    <xf numFmtId="226" fontId="119" fillId="16" borderId="0" applyNumberFormat="0" applyBorder="0" applyAlignment="0" applyProtection="0"/>
    <xf numFmtId="226" fontId="119" fillId="18" borderId="0" applyNumberFormat="0" applyBorder="0" applyAlignment="0" applyProtection="0"/>
    <xf numFmtId="226" fontId="119" fillId="21" borderId="0" applyNumberFormat="0" applyBorder="0" applyAlignment="0" applyProtection="0"/>
    <xf numFmtId="226" fontId="120" fillId="22" borderId="0" applyNumberFormat="0" applyBorder="0" applyAlignment="0" applyProtection="0"/>
    <xf numFmtId="226" fontId="120" fillId="19" borderId="0" applyNumberFormat="0" applyBorder="0" applyAlignment="0" applyProtection="0"/>
    <xf numFmtId="226" fontId="120" fillId="20" borderId="0" applyNumberFormat="0" applyBorder="0" applyAlignment="0" applyProtection="0"/>
    <xf numFmtId="226" fontId="120" fillId="23" borderId="0" applyNumberFormat="0" applyBorder="0" applyAlignment="0" applyProtection="0"/>
    <xf numFmtId="226" fontId="120" fillId="24" borderId="0" applyNumberFormat="0" applyBorder="0" applyAlignment="0" applyProtection="0"/>
    <xf numFmtId="226" fontId="120" fillId="25" borderId="0" applyNumberFormat="0" applyBorder="0" applyAlignment="0" applyProtection="0"/>
    <xf numFmtId="226" fontId="120" fillId="26" borderId="0" applyNumberFormat="0" applyBorder="0" applyAlignment="0" applyProtection="0"/>
    <xf numFmtId="226" fontId="120" fillId="27" borderId="0" applyNumberFormat="0" applyBorder="0" applyAlignment="0" applyProtection="0"/>
    <xf numFmtId="226" fontId="120" fillId="28" borderId="0" applyNumberFormat="0" applyBorder="0" applyAlignment="0" applyProtection="0"/>
    <xf numFmtId="226" fontId="120" fillId="23" borderId="0" applyNumberFormat="0" applyBorder="0" applyAlignment="0" applyProtection="0"/>
    <xf numFmtId="226" fontId="120" fillId="24" borderId="0" applyNumberFormat="0" applyBorder="0" applyAlignment="0" applyProtection="0"/>
    <xf numFmtId="226" fontId="120" fillId="29" borderId="0" applyNumberFormat="0" applyBorder="0" applyAlignment="0" applyProtection="0"/>
    <xf numFmtId="226" fontId="121" fillId="14" borderId="0" applyNumberFormat="0" applyBorder="0" applyAlignment="0" applyProtection="0"/>
    <xf numFmtId="223" fontId="105" fillId="0" borderId="0" applyFill="0"/>
    <xf numFmtId="224" fontId="105" fillId="0" borderId="0" applyNumberFormat="0" applyFill="0" applyBorder="0" applyAlignment="0">
      <alignment horizontal="center"/>
    </xf>
    <xf numFmtId="0" fontId="104" fillId="0" borderId="0" applyNumberFormat="0" applyFill="0">
      <alignment horizontal="center" vertical="center" wrapText="1"/>
    </xf>
    <xf numFmtId="223" fontId="105" fillId="0" borderId="17" applyFill="0" applyBorder="0"/>
    <xf numFmtId="167" fontId="105" fillId="0" borderId="0" applyAlignment="0"/>
    <xf numFmtId="0" fontId="104" fillId="0" borderId="0" applyFill="0" applyBorder="0">
      <alignment horizontal="center" vertical="center"/>
    </xf>
    <xf numFmtId="0" fontId="104" fillId="0" borderId="0" applyFill="0" applyBorder="0">
      <alignment horizontal="center" vertical="center"/>
    </xf>
    <xf numFmtId="223" fontId="105" fillId="0" borderId="3" applyFill="0" applyBorder="0"/>
    <xf numFmtId="0" fontId="105" fillId="0" borderId="0" applyNumberFormat="0" applyAlignment="0"/>
    <xf numFmtId="0" fontId="18" fillId="0" borderId="0" applyFill="0" applyBorder="0">
      <alignment horizontal="center" vertical="center" wrapText="1"/>
    </xf>
    <xf numFmtId="0" fontId="104" fillId="0" borderId="0" applyFill="0" applyBorder="0">
      <alignment horizontal="center" vertical="center" wrapText="1"/>
    </xf>
    <xf numFmtId="223" fontId="105" fillId="0" borderId="0" applyFill="0"/>
    <xf numFmtId="0" fontId="105" fillId="0" borderId="0" applyNumberFormat="0" applyAlignment="0">
      <alignment horizontal="center"/>
    </xf>
    <xf numFmtId="0" fontId="18" fillId="0" borderId="0" applyFill="0">
      <alignment horizontal="center" vertical="center" wrapText="1"/>
    </xf>
    <xf numFmtId="0" fontId="104" fillId="0" borderId="0" applyFill="0">
      <alignment horizontal="center" vertical="center" wrapText="1"/>
    </xf>
    <xf numFmtId="223" fontId="105" fillId="0" borderId="0" applyFill="0"/>
    <xf numFmtId="0" fontId="105" fillId="0" borderId="0" applyNumberFormat="0" applyAlignment="0">
      <alignment horizontal="center"/>
    </xf>
    <xf numFmtId="0" fontId="105" fillId="0" borderId="0" applyFill="0">
      <alignment vertical="center" wrapText="1"/>
    </xf>
    <xf numFmtId="0" fontId="104" fillId="0" borderId="0">
      <alignment horizontal="center" vertical="center" wrapText="1"/>
    </xf>
    <xf numFmtId="223" fontId="105" fillId="0" borderId="0" applyFill="0"/>
    <xf numFmtId="0" fontId="18" fillId="0" borderId="0" applyNumberFormat="0" applyAlignment="0">
      <alignment horizontal="center"/>
    </xf>
    <xf numFmtId="0" fontId="105" fillId="0" borderId="0" applyFill="0">
      <alignment horizontal="center" vertical="center" wrapText="1"/>
    </xf>
    <xf numFmtId="0" fontId="104" fillId="0" borderId="0" applyFill="0">
      <alignment horizontal="center" vertical="center" wrapText="1"/>
    </xf>
    <xf numFmtId="223" fontId="108" fillId="0" borderId="0" applyFill="0"/>
    <xf numFmtId="0" fontId="105" fillId="0" borderId="0" applyNumberFormat="0" applyAlignment="0">
      <alignment horizontal="center"/>
    </xf>
    <xf numFmtId="0" fontId="105" fillId="0" borderId="0" applyFill="0">
      <alignment horizontal="center" vertical="center" wrapText="1"/>
    </xf>
    <xf numFmtId="0" fontId="104" fillId="0" borderId="0" applyFill="0">
      <alignment horizontal="center" vertical="center" wrapText="1"/>
    </xf>
    <xf numFmtId="223" fontId="109" fillId="0" borderId="0" applyFill="0"/>
    <xf numFmtId="0" fontId="105" fillId="0" borderId="0" applyNumberFormat="0" applyAlignment="0">
      <alignment horizontal="center"/>
    </xf>
    <xf numFmtId="0" fontId="110" fillId="0" borderId="0">
      <alignment horizontal="center" wrapText="1"/>
    </xf>
    <xf numFmtId="0" fontId="104" fillId="0" borderId="0" applyFill="0">
      <alignment horizontal="center" vertical="center" wrapText="1"/>
    </xf>
    <xf numFmtId="226" fontId="122" fillId="6" borderId="18" applyNumberFormat="0" applyAlignment="0" applyProtection="0"/>
    <xf numFmtId="226" fontId="123" fillId="30" borderId="19" applyNumberFormat="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1" fillId="0" borderId="0" applyFont="0" applyFill="0" applyBorder="0" applyAlignment="0" applyProtection="0"/>
    <xf numFmtId="171" fontId="2" fillId="0" borderId="0" applyFont="0" applyFill="0" applyBorder="0" applyAlignment="0" applyProtection="0"/>
    <xf numFmtId="169" fontId="1" fillId="0" borderId="0" applyFont="0" applyFill="0" applyBorder="0" applyAlignment="0" applyProtection="0"/>
    <xf numFmtId="169" fontId="3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71" fontId="2" fillId="0" borderId="0" applyFont="0" applyFill="0" applyBorder="0" applyAlignment="0" applyProtection="0"/>
    <xf numFmtId="169" fontId="2" fillId="0" borderId="0" applyFont="0" applyFill="0" applyBorder="0" applyAlignment="0" applyProtection="0"/>
    <xf numFmtId="171" fontId="2" fillId="0" borderId="0" applyFont="0" applyFill="0" applyBorder="0" applyAlignment="0" applyProtection="0"/>
    <xf numFmtId="169" fontId="2" fillId="0" borderId="0" applyFont="0" applyFill="0" applyBorder="0" applyAlignment="0" applyProtection="0"/>
    <xf numFmtId="225" fontId="2" fillId="0" borderId="0" applyFont="0" applyFill="0" applyBorder="0" applyAlignment="0" applyProtection="0"/>
    <xf numFmtId="226" fontId="124" fillId="0" borderId="0" applyNumberFormat="0" applyFill="0" applyBorder="0" applyAlignment="0" applyProtection="0"/>
    <xf numFmtId="226" fontId="125" fillId="15" borderId="0" applyNumberFormat="0" applyBorder="0" applyAlignment="0" applyProtection="0"/>
    <xf numFmtId="226" fontId="126" fillId="0" borderId="20" applyNumberFormat="0" applyFill="0" applyAlignment="0" applyProtection="0"/>
    <xf numFmtId="226" fontId="127" fillId="0" borderId="21" applyNumberFormat="0" applyFill="0" applyAlignment="0" applyProtection="0"/>
    <xf numFmtId="226" fontId="128" fillId="0" borderId="22" applyNumberFormat="0" applyFill="0" applyAlignment="0" applyProtection="0"/>
    <xf numFmtId="226" fontId="128" fillId="0" borderId="0" applyNumberFormat="0" applyFill="0" applyBorder="0" applyAlignment="0" applyProtection="0"/>
    <xf numFmtId="0" fontId="10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226" fontId="129" fillId="17" borderId="18" applyNumberFormat="0" applyAlignment="0" applyProtection="0"/>
    <xf numFmtId="0" fontId="42" fillId="0" borderId="0" applyNumberFormat="0" applyFont="0" applyBorder="0" applyAlignment="0"/>
    <xf numFmtId="226" fontId="130" fillId="0" borderId="23" applyNumberFormat="0" applyFill="0" applyAlignment="0" applyProtection="0"/>
    <xf numFmtId="226" fontId="131" fillId="31" borderId="0" applyNumberFormat="0" applyBorder="0" applyAlignment="0" applyProtection="0"/>
    <xf numFmtId="226" fontId="16" fillId="0" borderId="0"/>
    <xf numFmtId="0" fontId="1" fillId="0" borderId="0"/>
    <xf numFmtId="226" fontId="2" fillId="0" borderId="0" applyNumberFormat="0" applyFill="0" applyBorder="0" applyAlignment="0" applyProtection="0"/>
    <xf numFmtId="0" fontId="1" fillId="0" borderId="0"/>
    <xf numFmtId="0" fontId="1" fillId="0" borderId="0"/>
    <xf numFmtId="226" fontId="2" fillId="0" borderId="0" applyNumberFormat="0" applyFill="0" applyBorder="0" applyAlignment="0" applyProtection="0"/>
    <xf numFmtId="0" fontId="1" fillId="0" borderId="0"/>
    <xf numFmtId="226" fontId="2" fillId="0" borderId="0" applyNumberFormat="0" applyFill="0" applyBorder="0" applyAlignment="0" applyProtection="0"/>
    <xf numFmtId="0" fontId="1" fillId="0" borderId="0"/>
    <xf numFmtId="226" fontId="2" fillId="0" borderId="0" applyNumberFormat="0" applyFill="0" applyBorder="0" applyAlignment="0" applyProtection="0"/>
    <xf numFmtId="0" fontId="2" fillId="0" borderId="0"/>
    <xf numFmtId="0" fontId="31" fillId="0" borderId="0"/>
    <xf numFmtId="0" fontId="1" fillId="0" borderId="0"/>
    <xf numFmtId="0" fontId="3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0" fontId="2"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2"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2"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2"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2" fillId="0" borderId="0"/>
    <xf numFmtId="226" fontId="3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0" fontId="31" fillId="0" borderId="0"/>
    <xf numFmtId="0" fontId="32" fillId="0" borderId="0"/>
    <xf numFmtId="40" fontId="42" fillId="0" borderId="0">
      <alignment horizontal="right"/>
    </xf>
    <xf numFmtId="40" fontId="111" fillId="0" borderId="0">
      <alignment horizontal="center" wrapText="1"/>
    </xf>
    <xf numFmtId="226" fontId="31" fillId="8" borderId="24" applyNumberFormat="0" applyFont="0" applyAlignment="0" applyProtection="0"/>
    <xf numFmtId="223" fontId="42" fillId="0" borderId="0" applyBorder="0" applyAlignment="0"/>
    <xf numFmtId="0" fontId="112" fillId="0" borderId="0"/>
    <xf numFmtId="226" fontId="132"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5" fillId="6" borderId="26" applyFill="0">
      <alignment horizontal="right"/>
    </xf>
    <xf numFmtId="0" fontId="105" fillId="0" borderId="26" applyNumberFormat="0" applyFill="0" applyAlignment="0">
      <alignment horizontal="left" indent="7"/>
    </xf>
    <xf numFmtId="0" fontId="113" fillId="0" borderId="26" applyFill="0">
      <alignment horizontal="left" indent="8"/>
    </xf>
    <xf numFmtId="223" fontId="104" fillId="21" borderId="0" applyFill="0">
      <alignment horizontal="right"/>
    </xf>
    <xf numFmtId="0" fontId="104" fillId="32" borderId="0" applyNumberFormat="0">
      <alignment horizontal="right"/>
    </xf>
    <xf numFmtId="0" fontId="114" fillId="21" borderId="5" applyFill="0"/>
    <xf numFmtId="0" fontId="18" fillId="33" borderId="5" applyFill="0" applyBorder="0"/>
    <xf numFmtId="223" fontId="18" fillId="8" borderId="27" applyFill="0"/>
    <xf numFmtId="0" fontId="105" fillId="0" borderId="28" applyNumberFormat="0" applyAlignment="0"/>
    <xf numFmtId="0" fontId="114" fillId="0" borderId="0" applyFill="0">
      <alignment horizontal="left" indent="1"/>
    </xf>
    <xf numFmtId="0" fontId="106" fillId="8" borderId="0" applyFill="0">
      <alignment horizontal="left" indent="1"/>
    </xf>
    <xf numFmtId="223" fontId="105" fillId="17" borderId="27" applyFill="0"/>
    <xf numFmtId="0" fontId="105" fillId="0" borderId="27" applyNumberFormat="0" applyAlignment="0"/>
    <xf numFmtId="0" fontId="114" fillId="0" borderId="0" applyFill="0">
      <alignment horizontal="left" indent="2"/>
    </xf>
    <xf numFmtId="0" fontId="115" fillId="17" borderId="0" applyFill="0">
      <alignment horizontal="left" indent="2"/>
    </xf>
    <xf numFmtId="223" fontId="105" fillId="0" borderId="27" applyFill="0"/>
    <xf numFmtId="0" fontId="42" fillId="0" borderId="27" applyNumberFormat="0" applyAlignment="0"/>
    <xf numFmtId="0" fontId="116" fillId="0" borderId="0">
      <alignment horizontal="left" indent="3"/>
    </xf>
    <xf numFmtId="0" fontId="117" fillId="0" borderId="0" applyFill="0">
      <alignment horizontal="left" indent="3"/>
    </xf>
    <xf numFmtId="38" fontId="105" fillId="0" borderId="0" applyFill="0"/>
    <xf numFmtId="0" fontId="2" fillId="0" borderId="27" applyNumberFormat="0" applyFont="0" applyAlignment="0"/>
    <xf numFmtId="0" fontId="116" fillId="0" borderId="0">
      <alignment horizontal="left" indent="4"/>
    </xf>
    <xf numFmtId="0" fontId="105" fillId="0" borderId="0" applyFill="0" applyProtection="0">
      <alignment horizontal="left" indent="4"/>
    </xf>
    <xf numFmtId="38" fontId="105" fillId="0" borderId="0" applyFill="0"/>
    <xf numFmtId="0" fontId="105" fillId="0" borderId="0" applyNumberFormat="0" applyAlignment="0"/>
    <xf numFmtId="0" fontId="116" fillId="0" borderId="0">
      <alignment horizontal="left" indent="5"/>
    </xf>
    <xf numFmtId="0" fontId="105" fillId="0" borderId="0" applyFill="0">
      <alignment horizontal="left" indent="5"/>
    </xf>
    <xf numFmtId="223" fontId="105" fillId="0" borderId="0" applyFill="0"/>
    <xf numFmtId="0" fontId="18" fillId="0" borderId="0" applyNumberFormat="0" applyFill="0" applyAlignment="0"/>
    <xf numFmtId="0" fontId="118" fillId="0" borderId="0" applyFill="0">
      <alignment horizontal="left" indent="6"/>
    </xf>
    <xf numFmtId="0" fontId="105" fillId="0" borderId="0" applyFill="0">
      <alignment horizontal="left" indent="6"/>
    </xf>
    <xf numFmtId="0" fontId="2" fillId="0" borderId="0"/>
    <xf numFmtId="3" fontId="19" fillId="0" borderId="0" applyFill="0" applyBorder="0" applyAlignment="0" applyProtection="0">
      <alignment horizontal="right"/>
    </xf>
    <xf numFmtId="226" fontId="133" fillId="0" borderId="0" applyNumberFormat="0" applyFill="0" applyBorder="0" applyAlignment="0" applyProtection="0"/>
    <xf numFmtId="226" fontId="134" fillId="0" borderId="29" applyNumberFormat="0" applyFill="0" applyAlignment="0" applyProtection="0"/>
    <xf numFmtId="226" fontId="135" fillId="0" borderId="0" applyNumberFormat="0" applyFill="0" applyBorder="0" applyAlignment="0" applyProtection="0"/>
    <xf numFmtId="169"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54" fillId="0" borderId="0" applyNumberFormat="0" applyFill="0" applyBorder="0" applyAlignment="0" applyProtection="0"/>
    <xf numFmtId="0" fontId="155" fillId="0" borderId="30" applyNumberFormat="0" applyFill="0" applyAlignment="0" applyProtection="0"/>
    <xf numFmtId="0" fontId="156" fillId="0" borderId="31" applyNumberFormat="0" applyFill="0" applyAlignment="0" applyProtection="0"/>
    <xf numFmtId="0" fontId="157" fillId="0" borderId="32" applyNumberFormat="0" applyFill="0" applyAlignment="0" applyProtection="0"/>
    <xf numFmtId="0" fontId="157" fillId="0" borderId="0" applyNumberFormat="0" applyFill="0" applyBorder="0" applyAlignment="0" applyProtection="0"/>
    <xf numFmtId="0" fontId="158" fillId="36" borderId="0" applyNumberFormat="0" applyBorder="0" applyAlignment="0" applyProtection="0"/>
    <xf numFmtId="0" fontId="159" fillId="37" borderId="0" applyNumberFormat="0" applyBorder="0" applyAlignment="0" applyProtection="0"/>
    <xf numFmtId="0" fontId="160" fillId="38" borderId="0" applyNumberFormat="0" applyBorder="0" applyAlignment="0" applyProtection="0"/>
    <xf numFmtId="0" fontId="161" fillId="39" borderId="33" applyNumberFormat="0" applyAlignment="0" applyProtection="0"/>
    <xf numFmtId="0" fontId="162" fillId="40" borderId="34" applyNumberFormat="0" applyAlignment="0" applyProtection="0"/>
    <xf numFmtId="0" fontId="163" fillId="40" borderId="33" applyNumberFormat="0" applyAlignment="0" applyProtection="0"/>
    <xf numFmtId="0" fontId="164" fillId="0" borderId="35" applyNumberFormat="0" applyFill="0" applyAlignment="0" applyProtection="0"/>
    <xf numFmtId="0" fontId="165" fillId="41" borderId="36" applyNumberFormat="0" applyAlignment="0" applyProtection="0"/>
    <xf numFmtId="0" fontId="166" fillId="0" borderId="0" applyNumberFormat="0" applyFill="0" applyBorder="0" applyAlignment="0" applyProtection="0"/>
    <xf numFmtId="0" fontId="1" fillId="42" borderId="37" applyNumberFormat="0" applyFont="0" applyAlignment="0" applyProtection="0"/>
    <xf numFmtId="0" fontId="167" fillId="0" borderId="0" applyNumberFormat="0" applyFill="0" applyBorder="0" applyAlignment="0" applyProtection="0"/>
    <xf numFmtId="0" fontId="12" fillId="0" borderId="38" applyNumberFormat="0" applyFill="0" applyAlignment="0" applyProtection="0"/>
    <xf numFmtId="0" fontId="168"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8" fillId="46" borderId="0" applyNumberFormat="0" applyBorder="0" applyAlignment="0" applyProtection="0"/>
    <xf numFmtId="0" fontId="168"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8" fillId="50" borderId="0" applyNumberFormat="0" applyBorder="0" applyAlignment="0" applyProtection="0"/>
    <xf numFmtId="0" fontId="168"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8" fillId="54" borderId="0" applyNumberFormat="0" applyBorder="0" applyAlignment="0" applyProtection="0"/>
    <xf numFmtId="0" fontId="168"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8" fillId="58" borderId="0" applyNumberFormat="0" applyBorder="0" applyAlignment="0" applyProtection="0"/>
    <xf numFmtId="0" fontId="168"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8" fillId="62" borderId="0" applyNumberFormat="0" applyBorder="0" applyAlignment="0" applyProtection="0"/>
    <xf numFmtId="0" fontId="168"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8" fillId="66" borderId="0" applyNumberFormat="0" applyBorder="0" applyAlignment="0" applyProtection="0"/>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alignment vertical="top"/>
    </xf>
    <xf numFmtId="0" fontId="169" fillId="0" borderId="0">
      <alignment vertical="top"/>
    </xf>
    <xf numFmtId="0" fontId="1" fillId="0" borderId="0"/>
    <xf numFmtId="0" fontId="169" fillId="0" borderId="0">
      <alignment vertical="top"/>
    </xf>
    <xf numFmtId="0" fontId="16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169" fontId="1" fillId="0" borderId="0" applyFont="0" applyFill="0" applyBorder="0" applyAlignment="0" applyProtection="0"/>
    <xf numFmtId="0" fontId="1" fillId="0" borderId="0"/>
    <xf numFmtId="9" fontId="1" fillId="0" borderId="0" applyFont="0" applyFill="0" applyBorder="0" applyAlignment="0" applyProtection="0"/>
    <xf numFmtId="0" fontId="175" fillId="44" borderId="0" applyNumberFormat="0" applyBorder="0" applyAlignment="0" applyProtection="0"/>
    <xf numFmtId="0" fontId="175" fillId="44" borderId="0" applyNumberFormat="0" applyBorder="0" applyAlignment="0" applyProtection="0"/>
    <xf numFmtId="0" fontId="175" fillId="48" borderId="0" applyNumberFormat="0" applyBorder="0" applyAlignment="0" applyProtection="0"/>
    <xf numFmtId="0" fontId="175" fillId="48" borderId="0" applyNumberFormat="0" applyBorder="0" applyAlignment="0" applyProtection="0"/>
    <xf numFmtId="0" fontId="175" fillId="52" borderId="0" applyNumberFormat="0" applyBorder="0" applyAlignment="0" applyProtection="0"/>
    <xf numFmtId="0" fontId="175" fillId="52" borderId="0" applyNumberFormat="0" applyBorder="0" applyAlignment="0" applyProtection="0"/>
    <xf numFmtId="0" fontId="175" fillId="56" borderId="0" applyNumberFormat="0" applyBorder="0" applyAlignment="0" applyProtection="0"/>
    <xf numFmtId="0" fontId="175" fillId="56" borderId="0" applyNumberFormat="0" applyBorder="0" applyAlignment="0" applyProtection="0"/>
    <xf numFmtId="0" fontId="175" fillId="60" borderId="0" applyNumberFormat="0" applyBorder="0" applyAlignment="0" applyProtection="0"/>
    <xf numFmtId="0" fontId="175" fillId="60" borderId="0" applyNumberFormat="0" applyBorder="0" applyAlignment="0" applyProtection="0"/>
    <xf numFmtId="0" fontId="175" fillId="64" borderId="0" applyNumberFormat="0" applyBorder="0" applyAlignment="0" applyProtection="0"/>
    <xf numFmtId="0" fontId="175" fillId="64"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9" borderId="0" applyNumberFormat="0" applyBorder="0" applyAlignment="0" applyProtection="0"/>
    <xf numFmtId="0" fontId="175" fillId="49" borderId="0" applyNumberFormat="0" applyBorder="0" applyAlignment="0" applyProtection="0"/>
    <xf numFmtId="0" fontId="175" fillId="53" borderId="0" applyNumberFormat="0" applyBorder="0" applyAlignment="0" applyProtection="0"/>
    <xf numFmtId="0" fontId="175" fillId="53" borderId="0" applyNumberFormat="0" applyBorder="0" applyAlignment="0" applyProtection="0"/>
    <xf numFmtId="0" fontId="175" fillId="57" borderId="0" applyNumberFormat="0" applyBorder="0" applyAlignment="0" applyProtection="0"/>
    <xf numFmtId="0" fontId="175" fillId="57" borderId="0" applyNumberFormat="0" applyBorder="0" applyAlignment="0" applyProtection="0"/>
    <xf numFmtId="0" fontId="175" fillId="61" borderId="0" applyNumberFormat="0" applyBorder="0" applyAlignment="0" applyProtection="0"/>
    <xf numFmtId="0" fontId="175" fillId="61" borderId="0" applyNumberFormat="0" applyBorder="0" applyAlignment="0" applyProtection="0"/>
    <xf numFmtId="0" fontId="175" fillId="65" borderId="0" applyNumberFormat="0" applyBorder="0" applyAlignment="0" applyProtection="0"/>
    <xf numFmtId="0" fontId="175" fillId="65" borderId="0" applyNumberFormat="0" applyBorder="0" applyAlignment="0" applyProtection="0"/>
    <xf numFmtId="0" fontId="176" fillId="46" borderId="0" applyNumberFormat="0" applyBorder="0" applyAlignment="0" applyProtection="0"/>
    <xf numFmtId="0" fontId="176" fillId="50" borderId="0" applyNumberFormat="0" applyBorder="0" applyAlignment="0" applyProtection="0"/>
    <xf numFmtId="0" fontId="176" fillId="54" borderId="0" applyNumberFormat="0" applyBorder="0" applyAlignment="0" applyProtection="0"/>
    <xf numFmtId="0" fontId="176" fillId="58" borderId="0" applyNumberFormat="0" applyBorder="0" applyAlignment="0" applyProtection="0"/>
    <xf numFmtId="0" fontId="176" fillId="62" borderId="0" applyNumberFormat="0" applyBorder="0" applyAlignment="0" applyProtection="0"/>
    <xf numFmtId="0" fontId="176" fillId="66" borderId="0" applyNumberFormat="0" applyBorder="0" applyAlignment="0" applyProtection="0"/>
    <xf numFmtId="0" fontId="176" fillId="43" borderId="0" applyNumberFormat="0" applyBorder="0" applyAlignment="0" applyProtection="0"/>
    <xf numFmtId="0" fontId="176" fillId="47" borderId="0" applyNumberFormat="0" applyBorder="0" applyAlignment="0" applyProtection="0"/>
    <xf numFmtId="0" fontId="176" fillId="51" borderId="0" applyNumberFormat="0" applyBorder="0" applyAlignment="0" applyProtection="0"/>
    <xf numFmtId="0" fontId="176" fillId="55" borderId="0" applyNumberFormat="0" applyBorder="0" applyAlignment="0" applyProtection="0"/>
    <xf numFmtId="0" fontId="176" fillId="59" borderId="0" applyNumberFormat="0" applyBorder="0" applyAlignment="0" applyProtection="0"/>
    <xf numFmtId="0" fontId="176" fillId="63" borderId="0" applyNumberFormat="0" applyBorder="0" applyAlignment="0" applyProtection="0"/>
    <xf numFmtId="0" fontId="177" fillId="37" borderId="0" applyNumberFormat="0" applyBorder="0" applyAlignment="0" applyProtection="0"/>
    <xf numFmtId="0" fontId="178" fillId="40" borderId="33"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79" fillId="41" borderId="36" applyNumberFormat="0" applyAlignment="0" applyProtection="0"/>
    <xf numFmtId="0" fontId="180" fillId="0" borderId="0" applyNumberFormat="0" applyFill="0" applyBorder="0" applyAlignment="0" applyProtection="0"/>
    <xf numFmtId="0" fontId="181" fillId="36" borderId="0" applyNumberFormat="0" applyBorder="0" applyAlignment="0" applyProtection="0"/>
    <xf numFmtId="0" fontId="182" fillId="0" borderId="30" applyNumberFormat="0" applyFill="0" applyAlignment="0" applyProtection="0"/>
    <xf numFmtId="0" fontId="183" fillId="0" borderId="31" applyNumberFormat="0" applyFill="0" applyAlignment="0" applyProtection="0"/>
    <xf numFmtId="0" fontId="184" fillId="0" borderId="32" applyNumberFormat="0" applyFill="0" applyAlignment="0" applyProtection="0"/>
    <xf numFmtId="0" fontId="184" fillId="0" borderId="0" applyNumberFormat="0" applyFill="0" applyBorder="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6" fillId="0" borderId="35" applyNumberFormat="0" applyFill="0" applyAlignment="0" applyProtection="0"/>
    <xf numFmtId="0" fontId="187"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alignment vertical="top"/>
    </xf>
    <xf numFmtId="0" fontId="1" fillId="0" borderId="0"/>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5" fillId="42" borderId="37" applyNumberFormat="0" applyFont="0" applyAlignment="0" applyProtection="0"/>
    <xf numFmtId="0" fontId="175" fillId="42" borderId="37" applyNumberFormat="0" applyFont="0" applyAlignment="0" applyProtection="0"/>
    <xf numFmtId="0" fontId="188" fillId="40" borderId="34" applyNumberFormat="0" applyAlignment="0" applyProtection="0"/>
    <xf numFmtId="0" fontId="189" fillId="0" borderId="0" applyNumberFormat="0" applyFill="0" applyBorder="0" applyAlignment="0" applyProtection="0"/>
    <xf numFmtId="0" fontId="190" fillId="0" borderId="38" applyNumberFormat="0" applyFill="0" applyAlignment="0" applyProtection="0"/>
    <xf numFmtId="0" fontId="191" fillId="0" borderId="0" applyNumberForma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cellStyleXfs>
  <cellXfs count="843">
    <xf numFmtId="0" fontId="0" fillId="0" borderId="0" xfId="0"/>
    <xf numFmtId="172"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72"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8" fillId="0" borderId="0" xfId="7" applyFont="1" applyFill="1" applyBorder="1" applyAlignment="1" applyProtection="1">
      <alignment vertical="center"/>
      <protection hidden="1"/>
    </xf>
    <xf numFmtId="0" fontId="92" fillId="0" borderId="1" xfId="0" applyFont="1" applyFill="1" applyBorder="1" applyAlignment="1">
      <alignment horizontal="left" vertical="center" wrapText="1"/>
    </xf>
    <xf numFmtId="0" fontId="92" fillId="0" borderId="1" xfId="0" applyNumberFormat="1" applyFont="1" applyFill="1" applyBorder="1" applyAlignment="1">
      <alignment horizontal="left" vertical="center" wrapText="1"/>
    </xf>
    <xf numFmtId="172" fontId="99" fillId="0" borderId="0" xfId="1" applyNumberFormat="1" applyFont="1" applyFill="1" applyAlignment="1">
      <alignment horizontal="center" vertical="center"/>
    </xf>
    <xf numFmtId="0" fontId="100" fillId="0" borderId="0" xfId="0" applyNumberFormat="1" applyFont="1" applyFill="1" applyBorder="1" applyAlignment="1" applyProtection="1">
      <alignment horizontal="left" vertical="center" wrapText="1"/>
    </xf>
    <xf numFmtId="221" fontId="15" fillId="0" borderId="0" xfId="0" applyNumberFormat="1" applyFont="1"/>
    <xf numFmtId="4" fontId="15" fillId="0" borderId="0" xfId="0" applyNumberFormat="1" applyFont="1"/>
    <xf numFmtId="2" fontId="15" fillId="0" borderId="0" xfId="0" applyNumberFormat="1" applyFont="1"/>
    <xf numFmtId="172" fontId="104"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3" fillId="0" borderId="0" xfId="0" applyNumberFormat="1" applyFont="1"/>
    <xf numFmtId="1" fontId="14" fillId="0" borderId="0" xfId="0" applyNumberFormat="1" applyFont="1"/>
    <xf numFmtId="221" fontId="14" fillId="0" borderId="0" xfId="0" applyNumberFormat="1" applyFont="1"/>
    <xf numFmtId="4" fontId="14" fillId="0" borderId="0" xfId="0" applyNumberFormat="1" applyFont="1"/>
    <xf numFmtId="2" fontId="14" fillId="0" borderId="0" xfId="0" applyNumberFormat="1" applyFont="1"/>
    <xf numFmtId="222" fontId="14" fillId="0" borderId="0" xfId="0" applyNumberFormat="1" applyFont="1"/>
    <xf numFmtId="49" fontId="103" fillId="0" borderId="0" xfId="0" applyNumberFormat="1" applyFont="1" applyAlignment="1"/>
    <xf numFmtId="49" fontId="14" fillId="0" borderId="0" xfId="0" applyNumberFormat="1" applyFont="1" applyAlignment="1"/>
    <xf numFmtId="0" fontId="139" fillId="3" borderId="0" xfId="11" applyFont="1" applyFill="1" applyAlignment="1">
      <alignment vertical="center"/>
    </xf>
    <xf numFmtId="0" fontId="139" fillId="3" borderId="0" xfId="11" applyFont="1" applyFill="1"/>
    <xf numFmtId="172" fontId="139" fillId="0" borderId="1" xfId="5" applyNumberFormat="1" applyFont="1" applyFill="1" applyBorder="1" applyAlignment="1">
      <alignment horizontal="right" vertical="center" wrapText="1"/>
    </xf>
    <xf numFmtId="172" fontId="139" fillId="3" borderId="0" xfId="11" applyNumberFormat="1" applyFont="1" applyFill="1"/>
    <xf numFmtId="169" fontId="139" fillId="0" borderId="1" xfId="5" applyNumberFormat="1" applyFont="1" applyFill="1" applyBorder="1" applyAlignment="1">
      <alignment horizontal="right" vertical="center" wrapText="1"/>
    </xf>
    <xf numFmtId="172" fontId="139" fillId="0" borderId="1" xfId="1" applyNumberFormat="1" applyFont="1" applyFill="1" applyBorder="1" applyAlignment="1">
      <alignment horizontal="right" vertical="center" wrapText="1"/>
    </xf>
    <xf numFmtId="169" fontId="139" fillId="0" borderId="1" xfId="1" applyNumberFormat="1" applyFont="1" applyFill="1" applyBorder="1" applyAlignment="1">
      <alignment horizontal="right" vertical="center" wrapText="1"/>
    </xf>
    <xf numFmtId="10" fontId="139" fillId="0" borderId="1" xfId="4" applyNumberFormat="1" applyFont="1" applyFill="1" applyBorder="1" applyAlignment="1">
      <alignment horizontal="right" vertical="center" wrapText="1"/>
    </xf>
    <xf numFmtId="0" fontId="140" fillId="3" borderId="0" xfId="11" applyFont="1" applyFill="1"/>
    <xf numFmtId="0" fontId="141" fillId="3" borderId="0" xfId="11" applyFont="1" applyFill="1" applyAlignment="1">
      <alignment horizontal="left" vertical="center" wrapText="1"/>
    </xf>
    <xf numFmtId="0" fontId="142" fillId="3" borderId="0" xfId="9" applyFont="1" applyFill="1" applyAlignment="1">
      <alignment horizontal="left" vertical="center"/>
    </xf>
    <xf numFmtId="175" fontId="142" fillId="3" borderId="0" xfId="9" applyNumberFormat="1" applyFont="1" applyFill="1" applyAlignment="1">
      <alignment vertical="center"/>
    </xf>
    <xf numFmtId="0" fontId="139" fillId="3" borderId="0" xfId="9" applyFont="1" applyFill="1" applyBorder="1" applyAlignment="1">
      <alignment vertical="center"/>
    </xf>
    <xf numFmtId="2" fontId="139" fillId="3" borderId="0" xfId="9" applyNumberFormat="1" applyFont="1" applyFill="1" applyAlignment="1">
      <alignment vertical="center"/>
    </xf>
    <xf numFmtId="0" fontId="142" fillId="3" borderId="0" xfId="9" applyFont="1" applyFill="1" applyAlignment="1">
      <alignment vertical="center"/>
    </xf>
    <xf numFmtId="175" fontId="142" fillId="3" borderId="0" xfId="9" applyNumberFormat="1" applyFont="1" applyFill="1" applyAlignment="1">
      <alignment horizontal="right" vertical="center"/>
    </xf>
    <xf numFmtId="172" fontId="139" fillId="3" borderId="0" xfId="12" applyNumberFormat="1" applyFont="1" applyFill="1" applyBorder="1" applyAlignment="1">
      <alignment horizontal="right" vertical="center"/>
    </xf>
    <xf numFmtId="172" fontId="139" fillId="3" borderId="0" xfId="12" applyNumberFormat="1" applyFont="1" applyFill="1" applyBorder="1" applyAlignment="1">
      <alignment vertical="center"/>
    </xf>
    <xf numFmtId="172" fontId="142" fillId="3" borderId="0" xfId="12" applyNumberFormat="1" applyFont="1" applyFill="1" applyBorder="1" applyAlignment="1">
      <alignment vertical="center"/>
    </xf>
    <xf numFmtId="0" fontId="142" fillId="3" borderId="0" xfId="9" applyFont="1" applyFill="1" applyBorder="1" applyAlignment="1">
      <alignment vertical="center"/>
    </xf>
    <xf numFmtId="169" fontId="139" fillId="3" borderId="0" xfId="12" applyFont="1" applyFill="1" applyAlignment="1">
      <alignment vertical="center"/>
    </xf>
    <xf numFmtId="172" fontId="142" fillId="3" borderId="0" xfId="12" applyNumberFormat="1" applyFont="1" applyFill="1" applyAlignment="1">
      <alignment horizontal="right" vertical="center"/>
    </xf>
    <xf numFmtId="2" fontId="139" fillId="3" borderId="0" xfId="9" applyNumberFormat="1" applyFont="1" applyFill="1" applyAlignment="1">
      <alignment horizontal="right" vertical="center"/>
    </xf>
    <xf numFmtId="172" fontId="139" fillId="3" borderId="0" xfId="12" applyNumberFormat="1" applyFont="1" applyFill="1" applyAlignment="1">
      <alignment horizontal="right" vertical="center"/>
    </xf>
    <xf numFmtId="0" fontId="142" fillId="3" borderId="3" xfId="9" applyFont="1" applyFill="1" applyBorder="1" applyAlignment="1">
      <alignment vertical="center"/>
    </xf>
    <xf numFmtId="0" fontId="142" fillId="0" borderId="0" xfId="0" applyFont="1" applyFill="1" applyAlignment="1">
      <alignment vertical="center"/>
    </xf>
    <xf numFmtId="3" fontId="90" fillId="3" borderId="0" xfId="7" quotePrefix="1" applyNumberFormat="1" applyFont="1" applyFill="1" applyBorder="1" applyAlignment="1" applyProtection="1">
      <alignment horizontal="right" vertical="center"/>
      <protection hidden="1"/>
    </xf>
    <xf numFmtId="3" fontId="90" fillId="3" borderId="0" xfId="7" quotePrefix="1" applyNumberFormat="1" applyFont="1" applyFill="1" applyBorder="1" applyAlignment="1" applyProtection="1">
      <alignment horizontal="right" vertical="center" wrapText="1"/>
      <protection hidden="1"/>
    </xf>
    <xf numFmtId="49" fontId="90" fillId="0" borderId="1" xfId="2" applyNumberFormat="1" applyFont="1" applyFill="1" applyBorder="1" applyAlignment="1" applyProtection="1">
      <alignment horizontal="left" vertical="center" wrapText="1"/>
    </xf>
    <xf numFmtId="172" fontId="90" fillId="0" borderId="1" xfId="1" applyNumberFormat="1" applyFont="1" applyFill="1" applyBorder="1" applyAlignment="1" applyProtection="1">
      <alignment horizontal="left" vertical="center" wrapText="1"/>
    </xf>
    <xf numFmtId="49" fontId="88" fillId="0" borderId="1" xfId="2" applyNumberFormat="1" applyFont="1" applyFill="1" applyBorder="1" applyAlignment="1" applyProtection="1">
      <alignment horizontal="left" vertical="center" wrapText="1"/>
    </xf>
    <xf numFmtId="172" fontId="88" fillId="0" borderId="1" xfId="1" applyNumberFormat="1" applyFont="1" applyFill="1" applyBorder="1" applyAlignment="1" applyProtection="1">
      <alignment horizontal="left" vertical="center" wrapText="1"/>
    </xf>
    <xf numFmtId="49" fontId="92" fillId="0" borderId="1" xfId="2" applyNumberFormat="1" applyFont="1" applyFill="1" applyBorder="1" applyAlignment="1" applyProtection="1">
      <alignment horizontal="left" vertical="center" wrapText="1"/>
    </xf>
    <xf numFmtId="0" fontId="88" fillId="0" borderId="1" xfId="2" applyNumberFormat="1" applyFont="1" applyFill="1" applyBorder="1" applyAlignment="1" applyProtection="1">
      <alignment horizontal="left" vertical="center" wrapText="1"/>
    </xf>
    <xf numFmtId="0" fontId="100" fillId="0" borderId="1" xfId="0" applyNumberFormat="1" applyFont="1" applyFill="1" applyBorder="1" applyAlignment="1" applyProtection="1">
      <alignment horizontal="left" vertical="center" wrapText="1"/>
    </xf>
    <xf numFmtId="0" fontId="88" fillId="0" borderId="1" xfId="0"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72" fontId="88" fillId="0" borderId="1" xfId="1" applyNumberFormat="1" applyFont="1" applyFill="1" applyBorder="1" applyAlignment="1" applyProtection="1">
      <alignment horizontal="right" vertical="center" wrapText="1"/>
    </xf>
    <xf numFmtId="172" fontId="90" fillId="0" borderId="0" xfId="5" applyNumberFormat="1" applyFont="1" applyFill="1" applyAlignment="1">
      <alignment horizontal="center" vertical="center" wrapText="1"/>
    </xf>
    <xf numFmtId="172" fontId="88" fillId="0" borderId="0" xfId="5" applyNumberFormat="1" applyFont="1" applyFill="1" applyAlignment="1">
      <alignment horizontal="left" vertical="center"/>
    </xf>
    <xf numFmtId="0" fontId="90" fillId="3" borderId="3" xfId="9" applyFont="1" applyFill="1" applyBorder="1" applyAlignment="1">
      <alignment vertical="center"/>
    </xf>
    <xf numFmtId="0" fontId="90" fillId="3" borderId="0" xfId="9" applyFont="1" applyFill="1" applyBorder="1" applyAlignment="1">
      <alignment vertical="center"/>
    </xf>
    <xf numFmtId="0" fontId="90" fillId="0" borderId="0" xfId="0" applyFont="1" applyFill="1" applyAlignment="1">
      <alignment vertical="center"/>
    </xf>
    <xf numFmtId="172" fontId="139" fillId="3" borderId="1" xfId="5" applyNumberFormat="1" applyFont="1" applyFill="1" applyBorder="1" applyAlignment="1">
      <alignment horizontal="right" vertical="center" wrapText="1"/>
    </xf>
    <xf numFmtId="169" fontId="139" fillId="3" borderId="1" xfId="5" applyFont="1" applyFill="1" applyBorder="1" applyAlignment="1">
      <alignment horizontal="right" vertical="center" wrapText="1"/>
    </xf>
    <xf numFmtId="39" fontId="139"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8" fillId="0" borderId="1" xfId="0" applyFont="1" applyFill="1" applyBorder="1" applyAlignment="1">
      <alignment horizontal="center" vertical="center"/>
    </xf>
    <xf numFmtId="0" fontId="151" fillId="0" borderId="0" xfId="0" applyFont="1" applyFill="1"/>
    <xf numFmtId="0" fontId="92" fillId="0" borderId="1" xfId="0" applyFont="1" applyFill="1" applyBorder="1" applyAlignment="1">
      <alignment vertical="center" wrapText="1"/>
    </xf>
    <xf numFmtId="0" fontId="88" fillId="0" borderId="0" xfId="0" applyFont="1" applyFill="1"/>
    <xf numFmtId="0" fontId="88" fillId="0" borderId="0" xfId="0" applyFont="1" applyFill="1" applyAlignment="1">
      <alignment vertical="center"/>
    </xf>
    <xf numFmtId="0" fontId="90" fillId="0" borderId="0" xfId="0" applyFont="1" applyFill="1" applyAlignment="1">
      <alignment horizontal="center" vertical="center"/>
    </xf>
    <xf numFmtId="0" fontId="88" fillId="0" borderId="0" xfId="0" applyFont="1" applyFill="1" applyAlignment="1">
      <alignment horizontal="left" vertical="center"/>
    </xf>
    <xf numFmtId="172" fontId="88" fillId="0" borderId="0" xfId="5" applyNumberFormat="1" applyFont="1" applyFill="1" applyAlignment="1">
      <alignment vertical="center"/>
    </xf>
    <xf numFmtId="3" fontId="90" fillId="0" borderId="0" xfId="7" quotePrefix="1" applyNumberFormat="1" applyFont="1" applyFill="1" applyBorder="1" applyAlignment="1" applyProtection="1">
      <alignment horizontal="center" vertical="center"/>
      <protection hidden="1"/>
    </xf>
    <xf numFmtId="3" fontId="90" fillId="0" borderId="0" xfId="7" applyNumberFormat="1" applyFont="1" applyFill="1" applyBorder="1" applyAlignment="1" applyProtection="1">
      <alignment horizontal="center" vertical="center"/>
      <protection hidden="1"/>
    </xf>
    <xf numFmtId="3" fontId="90" fillId="0" borderId="0" xfId="7" quotePrefix="1" applyNumberFormat="1" applyFont="1" applyFill="1" applyBorder="1" applyAlignment="1" applyProtection="1">
      <alignment horizontal="center" vertical="center" wrapText="1"/>
      <protection hidden="1"/>
    </xf>
    <xf numFmtId="0" fontId="92" fillId="0" borderId="0" xfId="7" applyFont="1" applyFill="1" applyBorder="1" applyAlignment="1" applyProtection="1">
      <alignment horizontal="right" vertical="center"/>
      <protection hidden="1"/>
    </xf>
    <xf numFmtId="172" fontId="90" fillId="0" borderId="1" xfId="5"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0" fontId="90" fillId="0" borderId="1" xfId="0" applyNumberFormat="1" applyFont="1" applyFill="1" applyBorder="1" applyAlignment="1">
      <alignment horizontal="left" vertical="center" wrapText="1"/>
    </xf>
    <xf numFmtId="0" fontId="90" fillId="0" borderId="1" xfId="7" quotePrefix="1"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protection hidden="1"/>
    </xf>
    <xf numFmtId="0" fontId="88" fillId="0" borderId="1" xfId="0" applyNumberFormat="1" applyFont="1" applyFill="1" applyBorder="1" applyAlignment="1">
      <alignment horizontal="left" vertical="center" wrapText="1"/>
    </xf>
    <xf numFmtId="0" fontId="96" fillId="0" borderId="1" xfId="7" quotePrefix="1" applyFont="1" applyFill="1" applyBorder="1" applyAlignment="1" applyProtection="1">
      <alignment horizontal="center" vertical="center"/>
      <protection hidden="1"/>
    </xf>
    <xf numFmtId="0" fontId="92" fillId="0" borderId="1" xfId="7" quotePrefix="1" applyFont="1" applyFill="1" applyBorder="1" applyAlignment="1" applyProtection="1">
      <alignment horizontal="center" vertical="center"/>
      <protection hidden="1"/>
    </xf>
    <xf numFmtId="0" fontId="90" fillId="0" borderId="0" xfId="7" applyFont="1" applyFill="1" applyBorder="1" applyAlignment="1" applyProtection="1">
      <alignment vertical="center"/>
      <protection hidden="1"/>
    </xf>
    <xf numFmtId="0" fontId="90" fillId="0" borderId="1" xfId="7" applyFont="1" applyFill="1" applyBorder="1" applyAlignment="1" applyProtection="1">
      <alignment horizontal="center" vertical="center"/>
      <protection hidden="1"/>
    </xf>
    <xf numFmtId="0" fontId="96" fillId="0" borderId="1" xfId="7" quotePrefix="1" applyNumberFormat="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horizontal="center" vertical="center"/>
      <protection hidden="1"/>
    </xf>
    <xf numFmtId="0" fontId="92" fillId="0" borderId="0" xfId="7" applyFont="1" applyFill="1" applyBorder="1" applyAlignment="1" applyProtection="1">
      <alignment vertical="center"/>
      <protection hidden="1"/>
    </xf>
    <xf numFmtId="0" fontId="90" fillId="0" borderId="1" xfId="7" quotePrefix="1" applyNumberFormat="1" applyFont="1" applyFill="1" applyBorder="1" applyAlignment="1" applyProtection="1">
      <alignment vertical="center"/>
      <protection hidden="1"/>
    </xf>
    <xf numFmtId="0" fontId="88" fillId="0" borderId="1" xfId="7" quotePrefix="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vertical="top"/>
      <protection hidden="1"/>
    </xf>
    <xf numFmtId="0" fontId="90" fillId="0" borderId="1" xfId="7" applyNumberFormat="1" applyFont="1" applyFill="1" applyBorder="1" applyAlignment="1" applyProtection="1">
      <alignment horizontal="center" vertical="center"/>
      <protection hidden="1"/>
    </xf>
    <xf numFmtId="0" fontId="88" fillId="0" borderId="1" xfId="7" applyFont="1" applyFill="1" applyBorder="1" applyAlignment="1" applyProtection="1">
      <alignment horizontal="center" vertical="center"/>
      <protection hidden="1"/>
    </xf>
    <xf numFmtId="0" fontId="90" fillId="0" borderId="1" xfId="7" applyFont="1" applyFill="1" applyBorder="1" applyAlignment="1" applyProtection="1">
      <alignment horizontal="left" vertical="center" wrapText="1"/>
      <protection hidden="1"/>
    </xf>
    <xf numFmtId="0" fontId="88" fillId="0" borderId="0" xfId="7" applyNumberFormat="1" applyFont="1" applyFill="1" applyBorder="1" applyAlignment="1" applyProtection="1">
      <alignment horizontal="left" vertical="center"/>
      <protection hidden="1"/>
    </xf>
    <xf numFmtId="0" fontId="90" fillId="0" borderId="0" xfId="0" applyFont="1" applyFill="1" applyBorder="1" applyAlignment="1">
      <alignment horizontal="center" vertical="center"/>
    </xf>
    <xf numFmtId="0" fontId="88" fillId="0" borderId="0" xfId="7" applyFont="1" applyFill="1" applyBorder="1" applyAlignment="1" applyProtection="1">
      <alignment horizontal="center" vertical="center"/>
      <protection hidden="1"/>
    </xf>
    <xf numFmtId="172" fontId="88" fillId="0" borderId="0" xfId="5" applyNumberFormat="1" applyFont="1" applyFill="1" applyBorder="1" applyAlignment="1" applyProtection="1">
      <alignment horizontal="right" vertical="center"/>
      <protection hidden="1"/>
    </xf>
    <xf numFmtId="172" fontId="97" fillId="0" borderId="0" xfId="5" applyNumberFormat="1" applyFont="1" applyFill="1" applyBorder="1" applyAlignment="1" applyProtection="1">
      <alignment horizontal="right" vertical="center"/>
      <protection hidden="1"/>
    </xf>
    <xf numFmtId="2" fontId="88" fillId="0" borderId="0" xfId="9" applyNumberFormat="1" applyFont="1" applyFill="1" applyAlignment="1">
      <alignment vertical="center"/>
    </xf>
    <xf numFmtId="0" fontId="90" fillId="0" borderId="0" xfId="9" applyNumberFormat="1" applyFont="1" applyFill="1" applyBorder="1" applyAlignment="1">
      <alignment vertical="center"/>
    </xf>
    <xf numFmtId="167" fontId="90" fillId="0" borderId="0" xfId="0" applyNumberFormat="1" applyFont="1" applyFill="1" applyBorder="1" applyAlignment="1">
      <alignment vertical="center"/>
    </xf>
    <xf numFmtId="0" fontId="91" fillId="0" borderId="0" xfId="263" applyFont="1" applyFill="1" applyAlignment="1">
      <alignment vertical="center"/>
    </xf>
    <xf numFmtId="0" fontId="88" fillId="0" borderId="0" xfId="9" applyNumberFormat="1" applyFont="1" applyFill="1" applyBorder="1" applyAlignment="1">
      <alignment vertical="center"/>
    </xf>
    <xf numFmtId="0" fontId="88" fillId="0" borderId="0" xfId="9" applyNumberFormat="1" applyFont="1" applyFill="1" applyAlignment="1">
      <alignment vertical="center"/>
    </xf>
    <xf numFmtId="0" fontId="88" fillId="0" borderId="0" xfId="9" applyNumberFormat="1" applyFont="1" applyFill="1" applyBorder="1" applyAlignment="1">
      <alignment horizontal="left" vertical="center"/>
    </xf>
    <xf numFmtId="0" fontId="88" fillId="0" borderId="0" xfId="0" applyFont="1" applyFill="1" applyAlignment="1">
      <alignment horizontal="right" vertical="center"/>
    </xf>
    <xf numFmtId="0" fontId="93" fillId="0" borderId="0" xfId="0" applyFont="1" applyFill="1" applyAlignment="1">
      <alignment horizontal="left"/>
    </xf>
    <xf numFmtId="0" fontId="93" fillId="0" borderId="0" xfId="0" applyFont="1" applyFill="1" applyAlignment="1">
      <alignment horizontal="right"/>
    </xf>
    <xf numFmtId="0" fontId="90" fillId="0" borderId="3" xfId="9" applyNumberFormat="1" applyFont="1" applyFill="1" applyBorder="1" applyAlignment="1">
      <alignment vertical="center"/>
    </xf>
    <xf numFmtId="0" fontId="90" fillId="0" borderId="0" xfId="9" applyNumberFormat="1" applyFont="1" applyFill="1" applyAlignment="1">
      <alignment vertical="center"/>
    </xf>
    <xf numFmtId="0" fontId="90" fillId="0" borderId="0" xfId="9" applyNumberFormat="1" applyFont="1" applyFill="1" applyAlignment="1">
      <alignment horizontal="left" vertical="center"/>
    </xf>
    <xf numFmtId="0" fontId="90" fillId="0" borderId="0" xfId="9" applyNumberFormat="1" applyFont="1" applyFill="1" applyBorder="1" applyAlignment="1">
      <alignment horizontal="left" vertical="center"/>
    </xf>
    <xf numFmtId="0" fontId="98" fillId="0" borderId="0" xfId="9" applyNumberFormat="1" applyFont="1" applyFill="1" applyBorder="1" applyAlignment="1">
      <alignment horizontal="left" vertical="center"/>
    </xf>
    <xf numFmtId="172" fontId="90" fillId="0" borderId="0" xfId="5" applyNumberFormat="1" applyFont="1" applyFill="1" applyBorder="1" applyAlignment="1">
      <alignment vertical="center"/>
    </xf>
    <xf numFmtId="172" fontId="90" fillId="0" borderId="0" xfId="5" applyNumberFormat="1" applyFont="1" applyFill="1" applyBorder="1" applyAlignment="1">
      <alignment horizontal="right" vertical="center"/>
    </xf>
    <xf numFmtId="2" fontId="88" fillId="0" borderId="0" xfId="9" applyNumberFormat="1" applyFont="1" applyFill="1" applyBorder="1" applyAlignment="1">
      <alignment horizontal="right" vertical="center"/>
    </xf>
    <xf numFmtId="172" fontId="90" fillId="0" borderId="0" xfId="5" applyNumberFormat="1" applyFont="1" applyFill="1" applyAlignment="1">
      <alignment vertical="center"/>
    </xf>
    <xf numFmtId="0" fontId="90" fillId="0" borderId="0" xfId="0" applyFont="1" applyFill="1" applyAlignment="1">
      <alignment horizontal="left" vertical="center"/>
    </xf>
    <xf numFmtId="0" fontId="88" fillId="0" borderId="0" xfId="9" applyNumberFormat="1" applyFont="1" applyFill="1" applyAlignment="1">
      <alignment horizontal="left" vertical="center"/>
    </xf>
    <xf numFmtId="2" fontId="88" fillId="0" borderId="0" xfId="9" applyNumberFormat="1" applyFont="1" applyFill="1" applyAlignment="1">
      <alignment horizontal="left" vertical="center"/>
    </xf>
    <xf numFmtId="0" fontId="90" fillId="0" borderId="0" xfId="9" applyNumberFormat="1" applyFont="1" applyFill="1" applyAlignment="1">
      <alignment horizontal="center" vertical="center"/>
    </xf>
    <xf numFmtId="0" fontId="88" fillId="0" borderId="0" xfId="0" applyFont="1" applyFill="1" applyAlignment="1">
      <alignment horizontal="center" vertical="center"/>
    </xf>
    <xf numFmtId="3" fontId="90" fillId="0" borderId="0" xfId="7" applyNumberFormat="1" applyFont="1" applyFill="1" applyBorder="1" applyAlignment="1" applyProtection="1">
      <alignment horizontal="center" vertical="center" wrapText="1"/>
      <protection hidden="1"/>
    </xf>
    <xf numFmtId="0" fontId="94" fillId="0" borderId="0" xfId="0" applyFont="1" applyFill="1" applyAlignment="1">
      <alignment vertical="top" wrapText="1"/>
    </xf>
    <xf numFmtId="0" fontId="94" fillId="0" borderId="0" xfId="0" applyFont="1" applyFill="1" applyAlignment="1">
      <alignment vertical="center"/>
    </xf>
    <xf numFmtId="0" fontId="90" fillId="0" borderId="0" xfId="7" applyFont="1" applyFill="1" applyBorder="1" applyAlignment="1" applyProtection="1">
      <alignment horizontal="center" vertical="center" wrapText="1"/>
      <protection hidden="1"/>
    </xf>
    <xf numFmtId="174"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left" vertical="center" wrapText="1"/>
      <protection hidden="1"/>
    </xf>
    <xf numFmtId="3" fontId="92" fillId="0" borderId="1" xfId="7" quotePrefix="1" applyNumberFormat="1" applyFont="1" applyFill="1" applyBorder="1" applyAlignment="1" applyProtection="1">
      <alignment horizontal="center" vertical="center" wrapText="1"/>
      <protection hidden="1"/>
    </xf>
    <xf numFmtId="3" fontId="92" fillId="0" borderId="1" xfId="7" applyNumberFormat="1" applyFont="1" applyFill="1" applyBorder="1" applyAlignment="1" applyProtection="1">
      <alignment horizontal="left" vertical="center" wrapText="1"/>
      <protection hidden="1"/>
    </xf>
    <xf numFmtId="0" fontId="92" fillId="0" borderId="1" xfId="7"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horizontal="left" vertical="center" wrapText="1"/>
      <protection hidden="1"/>
    </xf>
    <xf numFmtId="3" fontId="92" fillId="0" borderId="1" xfId="7" applyNumberFormat="1" applyFont="1" applyFill="1" applyBorder="1" applyAlignment="1" applyProtection="1">
      <alignment vertical="center" wrapText="1"/>
      <protection hidden="1"/>
    </xf>
    <xf numFmtId="0" fontId="92" fillId="0" borderId="4" xfId="0" applyFont="1" applyFill="1" applyBorder="1" applyAlignment="1">
      <alignment horizontal="left" vertical="center" wrapText="1"/>
    </xf>
    <xf numFmtId="0" fontId="96" fillId="0" borderId="1" xfId="7" applyFont="1" applyFill="1" applyBorder="1" applyAlignment="1" applyProtection="1">
      <alignment horizontal="center" vertical="center"/>
      <protection hidden="1"/>
    </xf>
    <xf numFmtId="3" fontId="96" fillId="0" borderId="1" xfId="7" applyNumberFormat="1" applyFont="1" applyFill="1" applyBorder="1" applyAlignment="1" applyProtection="1">
      <alignment horizontal="left" vertical="center" wrapText="1"/>
      <protection hidden="1"/>
    </xf>
    <xf numFmtId="3" fontId="96" fillId="0" borderId="1" xfId="7" applyNumberFormat="1" applyFont="1" applyFill="1" applyBorder="1" applyAlignment="1" applyProtection="1">
      <alignment horizontal="center" vertical="center" wrapText="1"/>
      <protection hidden="1"/>
    </xf>
    <xf numFmtId="3" fontId="88"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vertical="center" wrapText="1"/>
      <protection hidden="1"/>
    </xf>
    <xf numFmtId="3" fontId="96" fillId="0" borderId="7" xfId="7" quotePrefix="1" applyNumberFormat="1" applyFont="1" applyFill="1" applyBorder="1" applyAlignment="1" applyProtection="1">
      <alignment vertical="center" wrapText="1"/>
      <protection hidden="1"/>
    </xf>
    <xf numFmtId="3" fontId="96" fillId="0" borderId="1" xfId="7" quotePrefix="1" applyNumberFormat="1" applyFont="1" applyFill="1" applyBorder="1" applyAlignment="1" applyProtection="1">
      <alignment vertical="center" wrapText="1"/>
      <protection hidden="1"/>
    </xf>
    <xf numFmtId="0" fontId="90" fillId="0" borderId="1" xfId="7" quotePrefix="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left" vertical="center" wrapText="1"/>
      <protection hidden="1"/>
    </xf>
    <xf numFmtId="0" fontId="90" fillId="0" borderId="1" xfId="7" applyFont="1" applyFill="1" applyBorder="1" applyAlignment="1" applyProtection="1">
      <alignment horizontal="center" vertical="center" wrapText="1"/>
      <protection hidden="1"/>
    </xf>
    <xf numFmtId="0" fontId="94" fillId="0" borderId="1" xfId="0" applyFont="1" applyFill="1" applyBorder="1" applyAlignment="1">
      <alignment horizontal="left" vertical="center" wrapText="1"/>
    </xf>
    <xf numFmtId="0" fontId="92" fillId="0" borderId="1" xfId="7" applyFont="1" applyFill="1" applyBorder="1" applyAlignment="1" applyProtection="1">
      <alignment horizontal="left" vertical="center" wrapText="1"/>
      <protection hidden="1"/>
    </xf>
    <xf numFmtId="0" fontId="92" fillId="0" borderId="1" xfId="7" applyFont="1" applyFill="1" applyBorder="1" applyAlignment="1" applyProtection="1">
      <alignment vertical="center" wrapText="1"/>
      <protection hidden="1"/>
    </xf>
    <xf numFmtId="0" fontId="92" fillId="0" borderId="4" xfId="7" applyFont="1" applyFill="1" applyBorder="1" applyAlignment="1" applyProtection="1">
      <alignment vertical="center" wrapText="1"/>
      <protection hidden="1"/>
    </xf>
    <xf numFmtId="0" fontId="96" fillId="0" borderId="1" xfId="7" quotePrefix="1" applyFont="1" applyFill="1" applyBorder="1" applyAlignment="1" applyProtection="1">
      <alignment horizontal="center" vertical="center" wrapText="1"/>
      <protection hidden="1"/>
    </xf>
    <xf numFmtId="0" fontId="96" fillId="0" borderId="1" xfId="7" applyFont="1" applyFill="1" applyBorder="1" applyAlignment="1" applyProtection="1">
      <alignment horizontal="left" vertical="center" wrapText="1"/>
      <protection hidden="1"/>
    </xf>
    <xf numFmtId="0" fontId="88" fillId="0" borderId="1" xfId="7" quotePrefix="1" applyFont="1" applyFill="1" applyBorder="1" applyAlignment="1" applyProtection="1">
      <alignment horizontal="center" vertical="center" wrapText="1"/>
      <protection hidden="1"/>
    </xf>
    <xf numFmtId="0" fontId="96" fillId="0" borderId="1" xfId="0" applyFont="1" applyFill="1" applyBorder="1" applyAlignment="1">
      <alignment horizontal="left" vertical="center" wrapText="1"/>
    </xf>
    <xf numFmtId="0" fontId="92" fillId="0" borderId="4" xfId="7" applyFont="1" applyFill="1" applyBorder="1" applyAlignment="1" applyProtection="1">
      <alignment horizontal="left" vertical="center" wrapText="1"/>
      <protection hidden="1"/>
    </xf>
    <xf numFmtId="0" fontId="96" fillId="0" borderId="1" xfId="7" applyNumberFormat="1" applyFont="1" applyFill="1" applyBorder="1" applyAlignment="1" applyProtection="1">
      <alignment horizontal="center" vertical="center" wrapText="1"/>
      <protection hidden="1"/>
    </xf>
    <xf numFmtId="0" fontId="96" fillId="0" borderId="1" xfId="7" applyNumberFormat="1" applyFont="1" applyFill="1" applyBorder="1" applyAlignment="1" applyProtection="1">
      <alignment horizontal="left" vertical="center" wrapText="1"/>
      <protection hidden="1"/>
    </xf>
    <xf numFmtId="0" fontId="90" fillId="0" borderId="1" xfId="7" quotePrefix="1" applyNumberFormat="1" applyFont="1" applyFill="1" applyBorder="1" applyAlignment="1" applyProtection="1">
      <alignment horizontal="center" vertical="center" wrapText="1"/>
      <protection hidden="1"/>
    </xf>
    <xf numFmtId="0" fontId="90" fillId="0" borderId="4" xfId="7" applyNumberFormat="1" applyFont="1" applyFill="1" applyBorder="1" applyAlignment="1" applyProtection="1">
      <alignment horizontal="left" vertical="center" wrapText="1"/>
      <protection hidden="1"/>
    </xf>
    <xf numFmtId="3" fontId="90" fillId="0" borderId="1" xfId="7" quotePrefix="1" applyNumberFormat="1" applyFont="1" applyFill="1" applyBorder="1" applyAlignment="1" applyProtection="1">
      <alignment horizontal="center" vertical="center" wrapText="1"/>
      <protection hidden="1"/>
    </xf>
    <xf numFmtId="173" fontId="88" fillId="0" borderId="0" xfId="5" applyNumberFormat="1" applyFont="1" applyFill="1" applyBorder="1" applyAlignment="1" applyProtection="1">
      <alignment horizontal="right" vertical="center"/>
      <protection hidden="1"/>
    </xf>
    <xf numFmtId="0" fontId="90" fillId="0" borderId="0" xfId="7" applyFont="1" applyFill="1" applyBorder="1" applyAlignment="1" applyProtection="1">
      <alignment vertical="top"/>
      <protection hidden="1"/>
    </xf>
    <xf numFmtId="2" fontId="88" fillId="0" borderId="0" xfId="9" applyNumberFormat="1" applyFont="1" applyFill="1" applyAlignment="1">
      <alignment horizontal="center" vertical="center"/>
    </xf>
    <xf numFmtId="2" fontId="90" fillId="0" borderId="0" xfId="9" applyNumberFormat="1" applyFont="1" applyFill="1" applyBorder="1" applyAlignment="1">
      <alignment vertical="center"/>
    </xf>
    <xf numFmtId="2" fontId="88" fillId="0" borderId="0" xfId="9" applyNumberFormat="1" applyFont="1" applyFill="1" applyBorder="1" applyAlignment="1">
      <alignment horizontal="left" vertical="center"/>
    </xf>
    <xf numFmtId="0" fontId="90" fillId="0" borderId="0" xfId="9" applyNumberFormat="1" applyFont="1" applyFill="1" applyBorder="1" applyAlignment="1">
      <alignment horizontal="center" vertical="center"/>
    </xf>
    <xf numFmtId="0" fontId="90" fillId="0" borderId="0" xfId="9" applyNumberFormat="1" applyFont="1" applyFill="1" applyAlignment="1">
      <alignment horizontal="center" vertical="center" wrapText="1"/>
    </xf>
    <xf numFmtId="0" fontId="152" fillId="0" borderId="0" xfId="0" applyFont="1" applyFill="1"/>
    <xf numFmtId="3" fontId="139" fillId="0" borderId="0" xfId="11" applyNumberFormat="1" applyFont="1" applyFill="1" applyAlignment="1">
      <alignment vertical="center" wrapText="1"/>
    </xf>
    <xf numFmtId="0" fontId="88" fillId="0" borderId="0" xfId="0" applyFont="1" applyFill="1" applyAlignment="1"/>
    <xf numFmtId="0" fontId="88" fillId="0" borderId="0" xfId="0" applyFont="1" applyFill="1" applyBorder="1" applyAlignment="1">
      <alignment vertical="center"/>
    </xf>
    <xf numFmtId="0" fontId="92" fillId="0" borderId="0" xfId="0" applyFont="1" applyFill="1" applyAlignment="1">
      <alignment horizontal="right"/>
    </xf>
    <xf numFmtId="0" fontId="90" fillId="0" borderId="1" xfId="2" applyNumberFormat="1" applyFont="1" applyFill="1" applyBorder="1" applyAlignment="1" applyProtection="1">
      <alignment horizontal="center" vertical="center" wrapText="1"/>
    </xf>
    <xf numFmtId="172" fontId="90" fillId="0" borderId="1" xfId="1" applyNumberFormat="1" applyFont="1" applyFill="1" applyBorder="1" applyAlignment="1" applyProtection="1">
      <alignment horizontal="center" vertical="center" wrapText="1"/>
    </xf>
    <xf numFmtId="172" fontId="88" fillId="0" borderId="0" xfId="0" applyNumberFormat="1" applyFont="1" applyFill="1"/>
    <xf numFmtId="172" fontId="90" fillId="0" borderId="1" xfId="1"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left" vertical="center" wrapText="1"/>
    </xf>
    <xf numFmtId="0" fontId="88" fillId="0" borderId="1" xfId="0" applyFont="1" applyFill="1" applyBorder="1" applyAlignment="1">
      <alignment horizontal="center"/>
    </xf>
    <xf numFmtId="0" fontId="88" fillId="0" borderId="0" xfId="0" applyFont="1" applyFill="1" applyAlignment="1">
      <alignment horizontal="center"/>
    </xf>
    <xf numFmtId="172" fontId="88" fillId="0" borderId="0" xfId="1" applyNumberFormat="1" applyFont="1" applyFill="1" applyAlignment="1">
      <alignment horizontal="right"/>
    </xf>
    <xf numFmtId="0" fontId="88" fillId="0" borderId="0" xfId="0" applyFont="1" applyFill="1" applyAlignment="1">
      <alignment wrapText="1"/>
    </xf>
    <xf numFmtId="172" fontId="88" fillId="0" borderId="0" xfId="1" applyNumberFormat="1" applyFont="1" applyFill="1"/>
    <xf numFmtId="0" fontId="90" fillId="0" borderId="0" xfId="263" applyFont="1" applyFill="1" applyAlignment="1">
      <alignment vertical="center"/>
    </xf>
    <xf numFmtId="172" fontId="90" fillId="0" borderId="0" xfId="1" applyNumberFormat="1" applyFont="1" applyFill="1" applyAlignment="1"/>
    <xf numFmtId="172" fontId="88" fillId="0" borderId="0" xfId="1" applyNumberFormat="1" applyFont="1" applyFill="1" applyAlignment="1"/>
    <xf numFmtId="0" fontId="90" fillId="0" borderId="0" xfId="0" applyFont="1" applyFill="1" applyAlignment="1">
      <alignment horizontal="left"/>
    </xf>
    <xf numFmtId="172" fontId="90" fillId="0" borderId="0" xfId="1" applyNumberFormat="1" applyFont="1" applyFill="1" applyAlignment="1">
      <alignment horizontal="right"/>
    </xf>
    <xf numFmtId="0" fontId="90" fillId="0" borderId="0" xfId="0" applyFont="1" applyFill="1" applyAlignment="1">
      <alignment horizontal="right"/>
    </xf>
    <xf numFmtId="0" fontId="92" fillId="0" borderId="0" xfId="0" applyFont="1" applyFill="1" applyAlignment="1"/>
    <xf numFmtId="0" fontId="92" fillId="0" borderId="0" xfId="0" applyFont="1" applyFill="1" applyAlignment="1">
      <alignment horizontal="right" vertical="center"/>
    </xf>
    <xf numFmtId="0" fontId="88" fillId="0" borderId="1" xfId="0" applyFont="1" applyFill="1" applyBorder="1"/>
    <xf numFmtId="0" fontId="90" fillId="0" borderId="0" xfId="263" applyFont="1" applyFill="1" applyAlignment="1">
      <alignment vertical="top"/>
    </xf>
    <xf numFmtId="172" fontId="90" fillId="0" borderId="0" xfId="1" applyNumberFormat="1" applyFont="1" applyFill="1" applyAlignment="1">
      <alignment horizontal="left"/>
    </xf>
    <xf numFmtId="0" fontId="90" fillId="0" borderId="3" xfId="9" applyFont="1" applyFill="1" applyBorder="1" applyAlignment="1">
      <alignment vertical="center"/>
    </xf>
    <xf numFmtId="0" fontId="90" fillId="0" borderId="0" xfId="9" applyFont="1" applyFill="1" applyBorder="1" applyAlignment="1">
      <alignment vertical="center"/>
    </xf>
    <xf numFmtId="0" fontId="90" fillId="0" borderId="0" xfId="268" applyFont="1" applyFill="1" applyAlignment="1">
      <alignment vertical="center"/>
    </xf>
    <xf numFmtId="172" fontId="93" fillId="0" borderId="0" xfId="1" applyNumberFormat="1" applyFont="1" applyFill="1" applyAlignment="1">
      <alignment horizontal="center" wrapText="1"/>
    </xf>
    <xf numFmtId="0" fontId="93" fillId="0" borderId="0" xfId="0" applyFont="1" applyFill="1" applyAlignment="1">
      <alignment horizontal="center" wrapText="1"/>
    </xf>
    <xf numFmtId="0" fontId="94" fillId="0" borderId="0" xfId="0" applyFont="1" applyFill="1"/>
    <xf numFmtId="172" fontId="94" fillId="0" borderId="0" xfId="1" applyNumberFormat="1" applyFont="1" applyFill="1" applyAlignment="1">
      <alignment horizontal="center" wrapText="1"/>
    </xf>
    <xf numFmtId="0" fontId="94" fillId="0" borderId="0" xfId="0" applyFont="1" applyFill="1" applyAlignment="1">
      <alignment horizontal="center" wrapText="1"/>
    </xf>
    <xf numFmtId="172" fontId="93" fillId="0" borderId="0" xfId="1" applyNumberFormat="1" applyFont="1" applyFill="1" applyAlignment="1">
      <alignment horizontal="center" vertical="center" wrapText="1"/>
    </xf>
    <xf numFmtId="0" fontId="99" fillId="0" borderId="0" xfId="0" applyFont="1" applyFill="1" applyAlignment="1">
      <alignment horizontal="right" vertical="center"/>
    </xf>
    <xf numFmtId="172" fontId="91" fillId="0" borderId="0" xfId="1" applyNumberFormat="1" applyFont="1" applyFill="1" applyAlignment="1">
      <alignment horizontal="left" vertical="center" wrapText="1"/>
    </xf>
    <xf numFmtId="172" fontId="95" fillId="0" borderId="0" xfId="1" applyNumberFormat="1" applyFont="1" applyFill="1" applyAlignment="1">
      <alignment horizontal="left" vertical="center" wrapText="1"/>
    </xf>
    <xf numFmtId="172" fontId="94" fillId="0" borderId="0" xfId="1" applyNumberFormat="1" applyFont="1" applyFill="1" applyAlignment="1">
      <alignment horizontal="left" wrapText="1"/>
    </xf>
    <xf numFmtId="0" fontId="94" fillId="0" borderId="0" xfId="0" applyFont="1" applyFill="1" applyAlignment="1"/>
    <xf numFmtId="0" fontId="94" fillId="0" borderId="0" xfId="0" applyFont="1" applyFill="1" applyAlignment="1">
      <alignment horizontal="right" vertical="center"/>
    </xf>
    <xf numFmtId="172" fontId="94" fillId="0" borderId="0" xfId="1" applyNumberFormat="1" applyFont="1" applyFill="1" applyAlignment="1">
      <alignment horizontal="right"/>
    </xf>
    <xf numFmtId="0" fontId="94" fillId="0" borderId="0" xfId="0" applyFont="1" applyFill="1" applyAlignment="1">
      <alignment horizontal="right"/>
    </xf>
    <xf numFmtId="0" fontId="93" fillId="0" borderId="0" xfId="0" applyFont="1" applyFill="1" applyBorder="1" applyAlignment="1">
      <alignment vertical="center"/>
    </xf>
    <xf numFmtId="0" fontId="99" fillId="0" borderId="0" xfId="0" applyFont="1" applyFill="1" applyBorder="1" applyAlignment="1">
      <alignment horizontal="right" vertical="center"/>
    </xf>
    <xf numFmtId="172" fontId="93" fillId="0" borderId="0" xfId="1" applyNumberFormat="1" applyFont="1" applyFill="1" applyBorder="1" applyAlignment="1">
      <alignment horizontal="left" vertical="center"/>
    </xf>
    <xf numFmtId="0" fontId="93" fillId="0" borderId="0" xfId="0" applyFont="1" applyFill="1" applyBorder="1" applyAlignment="1">
      <alignment horizontal="left" vertical="center"/>
    </xf>
    <xf numFmtId="172" fontId="100" fillId="0" borderId="0" xfId="1" applyNumberFormat="1" applyFont="1" applyFill="1" applyBorder="1" applyAlignment="1" applyProtection="1">
      <alignment horizontal="center" vertical="center" wrapText="1"/>
    </xf>
    <xf numFmtId="0" fontId="100" fillId="0" borderId="0" xfId="2" applyNumberFormat="1" applyFont="1" applyFill="1" applyBorder="1" applyAlignment="1" applyProtection="1">
      <alignment horizontal="center" vertical="center" wrapText="1"/>
    </xf>
    <xf numFmtId="0" fontId="94" fillId="0" borderId="0" xfId="0" applyFont="1" applyFill="1" applyBorder="1"/>
    <xf numFmtId="0" fontId="102" fillId="0" borderId="1" xfId="0" applyNumberFormat="1" applyFont="1" applyFill="1" applyBorder="1" applyAlignment="1" applyProtection="1">
      <alignment horizontal="left" vertical="center" wrapText="1"/>
    </xf>
    <xf numFmtId="0" fontId="12" fillId="0" borderId="0" xfId="0" applyFont="1" applyFill="1"/>
    <xf numFmtId="172" fontId="100"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100" fillId="0" borderId="1" xfId="2" applyNumberFormat="1" applyFont="1" applyFill="1" applyBorder="1" applyAlignment="1" applyProtection="1">
      <alignment horizontal="left" vertical="center" wrapText="1"/>
    </xf>
    <xf numFmtId="172" fontId="100" fillId="0" borderId="0" xfId="1" applyNumberFormat="1" applyFont="1" applyFill="1" applyBorder="1" applyAlignment="1" applyProtection="1">
      <alignment horizontal="left" vertical="center" wrapText="1"/>
    </xf>
    <xf numFmtId="0" fontId="100" fillId="0" borderId="0" xfId="2" applyNumberFormat="1" applyFont="1" applyFill="1" applyBorder="1" applyAlignment="1" applyProtection="1">
      <alignment horizontal="left" vertical="center" wrapText="1"/>
    </xf>
    <xf numFmtId="0" fontId="93" fillId="0" borderId="0" xfId="0" applyFont="1" applyFill="1"/>
    <xf numFmtId="172" fontId="93" fillId="0" borderId="0" xfId="1" applyNumberFormat="1" applyFont="1" applyFill="1" applyAlignment="1">
      <alignment horizontal="right" vertical="center"/>
    </xf>
    <xf numFmtId="0" fontId="92" fillId="0" borderId="0" xfId="9" applyNumberFormat="1" applyFont="1" applyFill="1" applyAlignment="1">
      <alignment vertical="center"/>
    </xf>
    <xf numFmtId="0" fontId="93" fillId="0" borderId="2" xfId="0" applyFont="1" applyFill="1" applyBorder="1" applyAlignment="1">
      <alignment horizontal="left"/>
    </xf>
    <xf numFmtId="0" fontId="94" fillId="0" borderId="2" xfId="0" applyFont="1" applyFill="1" applyBorder="1" applyAlignment="1"/>
    <xf numFmtId="0" fontId="90" fillId="0" borderId="0" xfId="9" applyNumberFormat="1" applyFont="1" applyFill="1" applyBorder="1" applyAlignment="1">
      <alignment horizontal="right" vertical="center"/>
    </xf>
    <xf numFmtId="172" fontId="90" fillId="0" borderId="0" xfId="1" applyNumberFormat="1" applyFont="1" applyFill="1" applyBorder="1" applyAlignment="1">
      <alignment horizontal="right" vertical="center"/>
    </xf>
    <xf numFmtId="0" fontId="90" fillId="0" borderId="0" xfId="268" applyFont="1" applyFill="1" applyAlignment="1">
      <alignment horizontal="right" vertical="center"/>
    </xf>
    <xf numFmtId="172" fontId="90" fillId="0" borderId="0" xfId="1" applyNumberFormat="1" applyFont="1" applyFill="1" applyAlignment="1">
      <alignment horizontal="right" vertical="center"/>
    </xf>
    <xf numFmtId="0" fontId="88" fillId="0" borderId="0" xfId="268" applyFont="1" applyFill="1" applyAlignment="1">
      <alignment horizontal="right" vertical="center"/>
    </xf>
    <xf numFmtId="0" fontId="88" fillId="0" borderId="0" xfId="268" applyFont="1" applyFill="1" applyAlignment="1">
      <alignment vertical="center"/>
    </xf>
    <xf numFmtId="172" fontId="94" fillId="0" borderId="0" xfId="1" applyNumberFormat="1" applyFont="1" applyFill="1"/>
    <xf numFmtId="10" fontId="90" fillId="0" borderId="1" xfId="2" applyNumberFormat="1" applyFont="1" applyFill="1" applyBorder="1" applyAlignment="1" applyProtection="1">
      <alignment horizontal="right" vertical="center" wrapText="1"/>
    </xf>
    <xf numFmtId="0" fontId="1" fillId="35" borderId="0" xfId="8" applyFill="1"/>
    <xf numFmtId="0" fontId="88" fillId="3" borderId="0" xfId="0" applyFont="1" applyFill="1"/>
    <xf numFmtId="0" fontId="1" fillId="3" borderId="0" xfId="8" applyFill="1"/>
    <xf numFmtId="0" fontId="94" fillId="35" borderId="0" xfId="8" applyFont="1" applyFill="1"/>
    <xf numFmtId="0" fontId="93" fillId="4" borderId="1" xfId="8" applyFont="1" applyFill="1" applyBorder="1" applyAlignment="1">
      <alignment horizontal="center" vertical="center" wrapText="1"/>
    </xf>
    <xf numFmtId="49" fontId="88" fillId="3" borderId="1" xfId="8" applyNumberFormat="1" applyFont="1" applyFill="1" applyBorder="1" applyAlignment="1" applyProtection="1">
      <alignment horizontal="center" vertical="center" wrapText="1"/>
    </xf>
    <xf numFmtId="49" fontId="88" fillId="3" borderId="1" xfId="8" applyNumberFormat="1" applyFont="1" applyFill="1" applyBorder="1" applyAlignment="1" applyProtection="1">
      <alignment horizontal="left" vertical="center" wrapText="1"/>
    </xf>
    <xf numFmtId="0" fontId="94" fillId="3" borderId="1" xfId="8" applyFont="1" applyFill="1" applyBorder="1"/>
    <xf numFmtId="0" fontId="94" fillId="3" borderId="1" xfId="8" applyFont="1" applyFill="1" applyBorder="1" applyAlignment="1">
      <alignment vertical="center" wrapText="1"/>
    </xf>
    <xf numFmtId="167" fontId="94" fillId="3" borderId="1" xfId="8" applyNumberFormat="1" applyFont="1" applyFill="1" applyBorder="1" applyAlignment="1">
      <alignment vertical="center" wrapText="1"/>
    </xf>
    <xf numFmtId="10" fontId="88" fillId="3" borderId="1" xfId="8" applyNumberFormat="1" applyFont="1" applyFill="1" applyBorder="1" applyAlignment="1" applyProtection="1">
      <alignment horizontal="left" vertical="center" wrapText="1"/>
    </xf>
    <xf numFmtId="14" fontId="90" fillId="3" borderId="1" xfId="8" applyNumberFormat="1" applyFont="1" applyFill="1" applyBorder="1" applyAlignment="1" applyProtection="1">
      <alignment horizontal="left" vertical="center" wrapText="1"/>
    </xf>
    <xf numFmtId="10" fontId="90" fillId="3" borderId="1" xfId="8" applyNumberFormat="1" applyFont="1" applyFill="1" applyBorder="1" applyAlignment="1" applyProtection="1">
      <alignment horizontal="left" vertical="center" wrapText="1"/>
    </xf>
    <xf numFmtId="10" fontId="94" fillId="3" borderId="1" xfId="8" applyNumberFormat="1" applyFont="1" applyFill="1" applyBorder="1"/>
    <xf numFmtId="0" fontId="102" fillId="3" borderId="1" xfId="8" applyFont="1" applyFill="1" applyBorder="1" applyAlignment="1" applyProtection="1">
      <alignment horizontal="center" vertical="center" wrapText="1"/>
    </xf>
    <xf numFmtId="0" fontId="102" fillId="3" borderId="1" xfId="8" applyFont="1" applyFill="1" applyBorder="1" applyAlignment="1" applyProtection="1">
      <alignment horizontal="right" vertical="center" wrapText="1"/>
    </xf>
    <xf numFmtId="0" fontId="94" fillId="3" borderId="0" xfId="8" applyFont="1" applyFill="1" applyAlignment="1">
      <alignment horizontal="center"/>
    </xf>
    <xf numFmtId="0" fontId="94" fillId="3" borderId="0" xfId="8" applyFont="1" applyFill="1"/>
    <xf numFmtId="0" fontId="93" fillId="3" borderId="0" xfId="0" applyFont="1" applyFill="1"/>
    <xf numFmtId="0" fontId="94" fillId="3" borderId="0" xfId="0" applyFont="1" applyFill="1"/>
    <xf numFmtId="172" fontId="94" fillId="3" borderId="0" xfId="751" applyNumberFormat="1" applyFont="1" applyFill="1" applyProtection="1">
      <protection locked="0"/>
    </xf>
    <xf numFmtId="172" fontId="93" fillId="3" borderId="0" xfId="751" applyNumberFormat="1" applyFont="1" applyFill="1" applyAlignment="1" applyProtection="1">
      <alignment horizontal="right"/>
      <protection locked="0"/>
    </xf>
    <xf numFmtId="0" fontId="99" fillId="3" borderId="0" xfId="0" applyFont="1" applyFill="1"/>
    <xf numFmtId="172" fontId="99" fillId="3" borderId="0" xfId="751" applyNumberFormat="1" applyFont="1" applyFill="1" applyAlignment="1" applyProtection="1">
      <alignment horizontal="right"/>
      <protection locked="0"/>
    </xf>
    <xf numFmtId="172" fontId="94" fillId="3" borderId="0" xfId="751" applyNumberFormat="1" applyFont="1" applyFill="1" applyAlignment="1" applyProtection="1">
      <alignment horizontal="right"/>
      <protection locked="0"/>
    </xf>
    <xf numFmtId="0" fontId="94" fillId="3" borderId="2" xfId="0" applyFont="1" applyFill="1" applyBorder="1"/>
    <xf numFmtId="172" fontId="94" fillId="3" borderId="2" xfId="751" applyNumberFormat="1" applyFont="1" applyFill="1" applyBorder="1" applyProtection="1">
      <protection locked="0"/>
    </xf>
    <xf numFmtId="0" fontId="1" fillId="3" borderId="0" xfId="8" applyFill="1" applyBorder="1"/>
    <xf numFmtId="0" fontId="1" fillId="3" borderId="2" xfId="8" applyFill="1" applyBorder="1"/>
    <xf numFmtId="172" fontId="94" fillId="3" borderId="2" xfId="751" applyNumberFormat="1" applyFont="1" applyFill="1" applyBorder="1" applyAlignment="1" applyProtection="1">
      <alignment horizontal="right"/>
      <protection locked="0"/>
    </xf>
    <xf numFmtId="0" fontId="93" fillId="3" borderId="0" xfId="0" applyFont="1" applyFill="1" applyBorder="1"/>
    <xf numFmtId="172" fontId="93" fillId="3" borderId="0" xfId="751" applyNumberFormat="1" applyFont="1" applyFill="1" applyBorder="1" applyAlignment="1" applyProtection="1">
      <alignment horizontal="right"/>
      <protection locked="0"/>
    </xf>
    <xf numFmtId="0" fontId="1" fillId="35" borderId="0" xfId="8" applyFill="1" applyAlignment="1">
      <alignment horizontal="center"/>
    </xf>
    <xf numFmtId="0" fontId="92" fillId="3" borderId="0" xfId="0" applyFont="1" applyFill="1" applyAlignment="1">
      <alignment horizontal="center" vertical="center"/>
    </xf>
    <xf numFmtId="172" fontId="0" fillId="0" borderId="0" xfId="0" applyNumberFormat="1" applyFill="1"/>
    <xf numFmtId="169" fontId="88" fillId="0" borderId="0" xfId="1" applyFont="1" applyFill="1"/>
    <xf numFmtId="169" fontId="88" fillId="0" borderId="0" xfId="1" applyFont="1" applyFill="1" applyAlignment="1">
      <alignment vertical="center"/>
    </xf>
    <xf numFmtId="169" fontId="152" fillId="0" borderId="0" xfId="1" applyFont="1" applyFill="1"/>
    <xf numFmtId="3" fontId="100" fillId="0" borderId="1" xfId="0" applyNumberFormat="1" applyFont="1" applyFill="1" applyBorder="1" applyAlignment="1" applyProtection="1">
      <alignment horizontal="right" vertical="center" wrapText="1"/>
    </xf>
    <xf numFmtId="169" fontId="139" fillId="3" borderId="1" xfId="1" applyFont="1" applyFill="1" applyBorder="1" applyAlignment="1">
      <alignment horizontal="right" vertical="center" wrapText="1"/>
    </xf>
    <xf numFmtId="0" fontId="100" fillId="0" borderId="1" xfId="0" applyNumberFormat="1" applyFont="1" applyFill="1" applyBorder="1" applyAlignment="1" applyProtection="1">
      <alignment horizontal="right" vertical="center" wrapText="1"/>
    </xf>
    <xf numFmtId="172" fontId="102" fillId="0" borderId="1" xfId="1" applyNumberFormat="1" applyFont="1" applyFill="1" applyBorder="1" applyAlignment="1" applyProtection="1">
      <alignment horizontal="right" vertical="center" wrapText="1"/>
      <protection locked="0"/>
    </xf>
    <xf numFmtId="172" fontId="100" fillId="0" borderId="1" xfId="0" applyNumberFormat="1" applyFont="1" applyFill="1" applyBorder="1" applyAlignment="1" applyProtection="1">
      <alignment horizontal="right" vertical="center" wrapText="1"/>
    </xf>
    <xf numFmtId="0" fontId="102" fillId="0" borderId="1" xfId="0" applyNumberFormat="1" applyFont="1" applyFill="1" applyBorder="1" applyAlignment="1" applyProtection="1">
      <alignment horizontal="right" vertical="center" wrapText="1"/>
    </xf>
    <xf numFmtId="3" fontId="100" fillId="0" borderId="1" xfId="2" applyNumberFormat="1" applyFont="1" applyFill="1" applyBorder="1" applyAlignment="1" applyProtection="1">
      <alignment horizontal="right" vertical="center" wrapText="1"/>
    </xf>
    <xf numFmtId="0" fontId="100" fillId="0" borderId="1" xfId="2" applyNumberFormat="1" applyFont="1" applyFill="1" applyBorder="1" applyAlignment="1" applyProtection="1">
      <alignment horizontal="right" vertical="center" wrapText="1"/>
    </xf>
    <xf numFmtId="10" fontId="90" fillId="0" borderId="1" xfId="4" applyNumberFormat="1" applyFont="1" applyFill="1" applyBorder="1" applyAlignment="1" applyProtection="1">
      <alignment horizontal="righ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3" fontId="139" fillId="0" borderId="0" xfId="11" applyNumberFormat="1" applyFont="1" applyFill="1" applyAlignment="1">
      <alignment horizontal="left" vertical="center" wrapText="1"/>
    </xf>
    <xf numFmtId="0" fontId="92" fillId="3" borderId="0" xfId="0" applyFont="1" applyFill="1" applyAlignment="1">
      <alignment horizontal="center" vertical="center"/>
    </xf>
    <xf numFmtId="3" fontId="91" fillId="0" borderId="0" xfId="8" applyNumberFormat="1" applyFont="1" applyFill="1" applyAlignment="1">
      <alignment horizontal="left" vertical="center" wrapText="1"/>
    </xf>
    <xf numFmtId="3" fontId="95" fillId="0" borderId="0" xfId="8" applyNumberFormat="1" applyFont="1" applyFill="1" applyAlignment="1">
      <alignment horizontal="left" vertical="center" wrapText="1"/>
    </xf>
    <xf numFmtId="0" fontId="93" fillId="0" borderId="0" xfId="0" applyFont="1" applyFill="1" applyAlignment="1">
      <alignment horizontal="center" vertical="center" wrapText="1"/>
    </xf>
    <xf numFmtId="0" fontId="99" fillId="0" borderId="0" xfId="0" applyFont="1" applyFill="1" applyAlignment="1">
      <alignment horizontal="center" vertical="center"/>
    </xf>
    <xf numFmtId="0" fontId="102" fillId="3" borderId="1" xfId="8" applyFont="1" applyFill="1" applyBorder="1" applyAlignment="1" applyProtection="1">
      <alignment horizontal="left" vertical="center" wrapText="1"/>
    </xf>
    <xf numFmtId="49" fontId="90" fillId="0" borderId="0" xfId="2" applyNumberFormat="1" applyFont="1" applyFill="1" applyBorder="1" applyAlignment="1" applyProtection="1">
      <alignment horizontal="left" vertical="center" wrapText="1"/>
    </xf>
    <xf numFmtId="172" fontId="90" fillId="0" borderId="0" xfId="1" applyNumberFormat="1" applyFont="1" applyFill="1" applyBorder="1" applyAlignment="1" applyProtection="1">
      <alignment horizontal="right" vertical="center" wrapText="1"/>
    </xf>
    <xf numFmtId="10" fontId="90" fillId="0" borderId="0" xfId="4" applyNumberFormat="1" applyFont="1" applyFill="1" applyBorder="1" applyAlignment="1" applyProtection="1">
      <alignment horizontal="right" vertical="center" wrapText="1"/>
    </xf>
    <xf numFmtId="0" fontId="90" fillId="0" borderId="0" xfId="0" applyFont="1" applyFill="1" applyBorder="1" applyAlignment="1">
      <alignment horizontal="left"/>
    </xf>
    <xf numFmtId="0" fontId="90" fillId="0" borderId="0" xfId="0" applyFont="1" applyFill="1" applyBorder="1" applyAlignment="1">
      <alignment horizontal="right"/>
    </xf>
    <xf numFmtId="0" fontId="88" fillId="0" borderId="0" xfId="0" applyFont="1" applyFill="1" applyBorder="1" applyAlignment="1"/>
    <xf numFmtId="172" fontId="90" fillId="4" borderId="1" xfId="1" applyNumberFormat="1" applyFont="1" applyFill="1" applyBorder="1" applyAlignment="1" applyProtection="1">
      <alignment horizontal="center" vertical="center" wrapText="1"/>
    </xf>
    <xf numFmtId="3" fontId="90" fillId="0" borderId="0" xfId="8" applyNumberFormat="1" applyFont="1" applyFill="1" applyAlignment="1">
      <alignment vertical="center" wrapText="1"/>
    </xf>
    <xf numFmtId="3" fontId="88" fillId="0" borderId="0" xfId="8" applyNumberFormat="1" applyFont="1" applyFill="1" applyAlignment="1">
      <alignment vertical="center" wrapText="1"/>
    </xf>
    <xf numFmtId="172" fontId="90" fillId="0" borderId="0" xfId="1" applyNumberFormat="1" applyFont="1" applyFill="1" applyBorder="1" applyAlignment="1">
      <alignment horizontal="left"/>
    </xf>
    <xf numFmtId="0" fontId="100" fillId="0" borderId="1" xfId="0" applyNumberFormat="1" applyFont="1" applyFill="1" applyBorder="1" applyAlignment="1" applyProtection="1">
      <alignment horizontal="center" vertical="center" wrapText="1"/>
    </xf>
    <xf numFmtId="0" fontId="94" fillId="0" borderId="0" xfId="0" applyFont="1" applyFill="1" applyBorder="1" applyAlignment="1">
      <alignment horizontal="right" vertical="center"/>
    </xf>
    <xf numFmtId="0" fontId="90" fillId="0" borderId="3" xfId="9" applyNumberFormat="1" applyFont="1" applyFill="1" applyBorder="1" applyAlignment="1">
      <alignment horizontal="right" vertical="center"/>
    </xf>
    <xf numFmtId="0" fontId="88" fillId="3" borderId="0" xfId="0" applyFont="1" applyFill="1" applyAlignment="1">
      <alignment horizontal="left" vertical="center" wrapText="1"/>
    </xf>
    <xf numFmtId="0" fontId="93" fillId="4" borderId="1" xfId="8" applyFont="1" applyFill="1" applyBorder="1" applyAlignment="1">
      <alignment horizontal="center" vertical="center" wrapText="1"/>
    </xf>
    <xf numFmtId="0" fontId="171" fillId="3" borderId="1" xfId="0" applyFont="1" applyFill="1" applyBorder="1" applyAlignment="1" applyProtection="1">
      <alignment horizontal="left"/>
      <protection locked="0"/>
    </xf>
    <xf numFmtId="0" fontId="171" fillId="3" borderId="1" xfId="0" applyFont="1" applyFill="1" applyBorder="1" applyAlignment="1">
      <alignment horizontal="left"/>
    </xf>
    <xf numFmtId="0" fontId="171" fillId="3" borderId="0" xfId="0" applyFont="1" applyFill="1"/>
    <xf numFmtId="0" fontId="5" fillId="34" borderId="0" xfId="0" applyFont="1" applyFill="1"/>
    <xf numFmtId="0" fontId="90" fillId="0" borderId="0" xfId="0" applyFont="1" applyFill="1" applyAlignment="1">
      <alignment horizontal="right" vertical="center"/>
    </xf>
    <xf numFmtId="167" fontId="88" fillId="0" borderId="39" xfId="0"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right" vertical="center" wrapText="1"/>
    </xf>
    <xf numFmtId="0" fontId="149" fillId="3" borderId="2" xfId="8" applyFont="1" applyFill="1" applyBorder="1" applyAlignment="1"/>
    <xf numFmtId="0" fontId="93" fillId="3" borderId="0" xfId="578" applyFont="1" applyFill="1"/>
    <xf numFmtId="172" fontId="19" fillId="0" borderId="1" xfId="508" applyNumberFormat="1" applyFont="1" applyFill="1" applyBorder="1" applyAlignment="1">
      <alignment horizontal="right" vertical="center" wrapText="1"/>
    </xf>
    <xf numFmtId="0" fontId="139" fillId="3" borderId="0" xfId="11" applyFont="1" applyFill="1" applyAlignment="1"/>
    <xf numFmtId="0" fontId="139" fillId="3" borderId="0" xfId="0" applyFont="1" applyFill="1"/>
    <xf numFmtId="0" fontId="139" fillId="3" borderId="0" xfId="0" applyFont="1" applyFill="1" applyAlignment="1">
      <alignment horizontal="right"/>
    </xf>
    <xf numFmtId="0" fontId="142" fillId="3" borderId="0" xfId="11" applyFont="1" applyFill="1" applyAlignment="1"/>
    <xf numFmtId="0" fontId="142" fillId="12" borderId="0" xfId="11" applyFont="1" applyFill="1" applyAlignment="1"/>
    <xf numFmtId="0" fontId="139" fillId="12" borderId="0" xfId="0" applyFont="1" applyFill="1"/>
    <xf numFmtId="0" fontId="141" fillId="3" borderId="0" xfId="11" applyFont="1" applyFill="1" applyAlignment="1">
      <alignment horizontal="center"/>
    </xf>
    <xf numFmtId="0" fontId="142" fillId="3" borderId="0" xfId="11" applyFont="1" applyFill="1" applyAlignment="1">
      <alignment horizontal="center"/>
    </xf>
    <xf numFmtId="172" fontId="142" fillId="3" borderId="0" xfId="12" applyNumberFormat="1" applyFont="1" applyFill="1" applyAlignment="1">
      <alignment horizontal="center"/>
    </xf>
    <xf numFmtId="0" fontId="139" fillId="3" borderId="0" xfId="11" applyFont="1" applyFill="1" applyAlignment="1">
      <alignment horizontal="center" vertical="center"/>
    </xf>
    <xf numFmtId="0" fontId="139" fillId="3" borderId="0" xfId="11" applyFont="1" applyFill="1" applyAlignment="1">
      <alignment horizontal="left" vertical="center" wrapText="1"/>
    </xf>
    <xf numFmtId="0" fontId="139" fillId="3" borderId="0" xfId="0" applyFont="1" applyFill="1" applyAlignment="1">
      <alignment vertical="center"/>
    </xf>
    <xf numFmtId="0" fontId="142" fillId="3" borderId="0" xfId="11" applyFont="1" applyFill="1" applyAlignment="1">
      <alignment horizontal="left" vertical="center" wrapText="1"/>
    </xf>
    <xf numFmtId="3" fontId="139" fillId="3" borderId="0" xfId="11" applyNumberFormat="1" applyFont="1" applyFill="1" applyAlignment="1">
      <alignment vertical="center" wrapText="1"/>
    </xf>
    <xf numFmtId="172" fontId="141" fillId="3" borderId="0" xfId="12" applyNumberFormat="1" applyFont="1" applyFill="1" applyAlignment="1">
      <alignment horizontal="right"/>
    </xf>
    <xf numFmtId="0" fontId="142" fillId="5" borderId="1" xfId="11" applyFont="1" applyFill="1" applyBorder="1" applyAlignment="1">
      <alignment horizontal="center" vertical="center" wrapText="1"/>
    </xf>
    <xf numFmtId="172" fontId="142" fillId="5" borderId="1" xfId="12" applyNumberFormat="1" applyFont="1" applyFill="1" applyBorder="1" applyAlignment="1">
      <alignment horizontal="center" vertical="center" wrapText="1"/>
    </xf>
    <xf numFmtId="0" fontId="142" fillId="3" borderId="0" xfId="11" applyFont="1" applyFill="1" applyAlignment="1">
      <alignment horizontal="center" vertical="center"/>
    </xf>
    <xf numFmtId="172" fontId="139" fillId="0" borderId="1" xfId="12" applyNumberFormat="1" applyFont="1" applyFill="1" applyBorder="1" applyAlignment="1">
      <alignment horizontal="center" vertical="center" wrapText="1"/>
    </xf>
    <xf numFmtId="0" fontId="139" fillId="3" borderId="4" xfId="11" applyFont="1" applyFill="1" applyBorder="1" applyAlignment="1">
      <alignment horizontal="center" vertical="center" wrapText="1"/>
    </xf>
    <xf numFmtId="172" fontId="139" fillId="3" borderId="0" xfId="0" applyNumberFormat="1" applyFont="1" applyFill="1"/>
    <xf numFmtId="172" fontId="142" fillId="0" borderId="1" xfId="5" applyNumberFormat="1" applyFont="1" applyFill="1" applyBorder="1" applyAlignment="1">
      <alignment horizontal="center" vertical="center" wrapText="1"/>
    </xf>
    <xf numFmtId="0" fontId="141" fillId="3" borderId="4" xfId="11" applyFont="1" applyFill="1" applyBorder="1" applyAlignment="1">
      <alignment vertical="center" wrapText="1"/>
    </xf>
    <xf numFmtId="0" fontId="139" fillId="3" borderId="5" xfId="11" applyFont="1" applyFill="1" applyBorder="1" applyAlignment="1">
      <alignment vertical="center"/>
    </xf>
    <xf numFmtId="0" fontId="139" fillId="4" borderId="1" xfId="11" applyFont="1" applyFill="1" applyBorder="1" applyAlignment="1">
      <alignment vertical="center" wrapText="1"/>
    </xf>
    <xf numFmtId="0" fontId="139" fillId="0" borderId="5" xfId="11" applyFont="1" applyFill="1" applyBorder="1" applyAlignment="1">
      <alignment vertical="center" wrapText="1"/>
    </xf>
    <xf numFmtId="0" fontId="141" fillId="3" borderId="0" xfId="11" applyFont="1" applyFill="1"/>
    <xf numFmtId="0" fontId="139" fillId="0" borderId="0" xfId="0" applyFont="1" applyAlignment="1">
      <alignment horizontal="left" vertical="center"/>
    </xf>
    <xf numFmtId="0" fontId="88" fillId="3" borderId="0" xfId="0" applyFont="1" applyFill="1" applyAlignment="1"/>
    <xf numFmtId="0" fontId="139" fillId="3" borderId="0" xfId="0" applyFont="1" applyFill="1" applyAlignment="1"/>
    <xf numFmtId="169" fontId="139" fillId="3" borderId="0" xfId="11" applyNumberFormat="1" applyFont="1" applyFill="1"/>
    <xf numFmtId="0" fontId="138" fillId="3" borderId="1" xfId="11" applyFont="1" applyFill="1" applyBorder="1" applyAlignment="1">
      <alignment horizontal="center" vertical="center" wrapText="1"/>
    </xf>
    <xf numFmtId="0" fontId="172" fillId="4" borderId="1" xfId="11" applyFont="1" applyFill="1" applyBorder="1" applyAlignment="1">
      <alignment horizontal="center" vertical="center" wrapText="1"/>
    </xf>
    <xf numFmtId="0" fontId="139" fillId="3" borderId="1" xfId="11" applyFont="1" applyFill="1" applyBorder="1" applyAlignment="1">
      <alignment vertical="center" wrapText="1"/>
    </xf>
    <xf numFmtId="3" fontId="139" fillId="3" borderId="1" xfId="1" applyNumberFormat="1" applyFont="1" applyFill="1" applyBorder="1" applyAlignment="1">
      <alignment horizontal="right" vertical="center" wrapText="1"/>
    </xf>
    <xf numFmtId="3" fontId="139"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100" fillId="0" borderId="1" xfId="0" applyNumberFormat="1" applyFont="1" applyFill="1" applyBorder="1" applyAlignment="1" applyProtection="1">
      <alignment horizontal="center" vertical="center" wrapText="1"/>
    </xf>
    <xf numFmtId="10" fontId="100" fillId="0" borderId="1" xfId="0" applyNumberFormat="1" applyFont="1" applyFill="1" applyBorder="1" applyAlignment="1" applyProtection="1">
      <alignment horizontal="right" vertical="center" wrapText="1"/>
    </xf>
    <xf numFmtId="10" fontId="102" fillId="0" borderId="1" xfId="4" applyNumberFormat="1" applyFont="1" applyFill="1" applyBorder="1" applyAlignment="1" applyProtection="1">
      <alignment horizontal="right" vertical="center" wrapText="1"/>
      <protection locked="0"/>
    </xf>
    <xf numFmtId="172" fontId="102" fillId="0" borderId="1" xfId="1" applyNumberFormat="1" applyFont="1" applyFill="1" applyBorder="1" applyAlignment="1" applyProtection="1">
      <alignment horizontal="right" vertical="center" wrapText="1"/>
    </xf>
    <xf numFmtId="10" fontId="100" fillId="0" borderId="1" xfId="2" applyNumberFormat="1" applyFont="1" applyFill="1" applyBorder="1" applyAlignment="1" applyProtection="1">
      <alignment horizontal="right" vertical="center" wrapText="1"/>
    </xf>
    <xf numFmtId="10" fontId="100" fillId="0" borderId="1" xfId="4" applyNumberFormat="1" applyFont="1" applyFill="1" applyBorder="1" applyAlignment="1" applyProtection="1">
      <alignment horizontal="right" vertical="center" wrapText="1"/>
      <protection locked="0"/>
    </xf>
    <xf numFmtId="0" fontId="90" fillId="0" borderId="0" xfId="0" applyFont="1" applyFill="1" applyBorder="1" applyAlignment="1">
      <alignment vertical="center"/>
    </xf>
    <xf numFmtId="10" fontId="100" fillId="0" borderId="1" xfId="1" applyNumberFormat="1" applyFont="1" applyFill="1" applyBorder="1" applyAlignment="1" applyProtection="1">
      <alignment horizontal="right" vertical="center" wrapText="1"/>
      <protection locked="0"/>
    </xf>
    <xf numFmtId="172" fontId="102" fillId="0" borderId="1" xfId="0" applyNumberFormat="1" applyFont="1" applyFill="1" applyBorder="1" applyAlignment="1" applyProtection="1">
      <alignment horizontal="right" vertical="center" wrapText="1"/>
    </xf>
    <xf numFmtId="10" fontId="102"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72" fontId="6" fillId="3" borderId="1" xfId="1" applyNumberFormat="1" applyFont="1" applyFill="1" applyBorder="1"/>
    <xf numFmtId="172" fontId="5" fillId="3" borderId="1" xfId="1" applyNumberFormat="1" applyFont="1" applyFill="1" applyBorder="1"/>
    <xf numFmtId="172" fontId="7" fillId="3" borderId="1" xfId="1" applyNumberFormat="1" applyFont="1" applyFill="1" applyBorder="1"/>
    <xf numFmtId="0" fontId="6" fillId="3" borderId="1" xfId="0" applyFont="1" applyFill="1" applyBorder="1" applyAlignment="1"/>
    <xf numFmtId="172" fontId="174" fillId="0" borderId="1" xfId="5" applyNumberFormat="1" applyFont="1" applyFill="1" applyBorder="1" applyAlignment="1">
      <alignment horizontal="right" vertical="center" wrapText="1"/>
    </xf>
    <xf numFmtId="10" fontId="90" fillId="0" borderId="1" xfId="1" applyNumberFormat="1" applyFont="1" applyFill="1" applyBorder="1" applyAlignment="1" applyProtection="1">
      <alignment horizontal="right" vertical="center" wrapText="1"/>
    </xf>
    <xf numFmtId="0" fontId="90" fillId="0" borderId="0" xfId="7" applyNumberFormat="1" applyFont="1" applyFill="1" applyBorder="1" applyAlignment="1" applyProtection="1">
      <alignment horizontal="center" vertical="center"/>
      <protection hidden="1"/>
    </xf>
    <xf numFmtId="0" fontId="146" fillId="0" borderId="1" xfId="2" applyNumberFormat="1" applyFont="1" applyFill="1" applyBorder="1" applyAlignment="1" applyProtection="1">
      <alignment horizontal="center" vertical="center" wrapText="1"/>
    </xf>
    <xf numFmtId="0" fontId="146"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6" fillId="0" borderId="0" xfId="0" applyFont="1" applyFill="1" applyAlignment="1">
      <alignment horizontal="center" vertical="center"/>
    </xf>
    <xf numFmtId="172" fontId="3" fillId="0" borderId="0" xfId="5" applyNumberFormat="1" applyFont="1" applyFill="1" applyAlignment="1">
      <alignment vertical="center"/>
    </xf>
    <xf numFmtId="0" fontId="3" fillId="0" borderId="0" xfId="0" applyFont="1" applyFill="1" applyAlignment="1">
      <alignment horizontal="right" vertical="center"/>
    </xf>
    <xf numFmtId="0" fontId="146" fillId="0" borderId="0" xfId="0" applyFont="1" applyFill="1" applyAlignment="1">
      <alignment vertical="center"/>
    </xf>
    <xf numFmtId="0" fontId="150" fillId="0" borderId="0" xfId="0" applyFont="1" applyFill="1" applyAlignment="1">
      <alignment vertical="center"/>
    </xf>
    <xf numFmtId="0" fontId="146"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6"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72" fontId="146" fillId="0" borderId="0" xfId="5" applyNumberFormat="1" applyFont="1" applyFill="1" applyBorder="1" applyAlignment="1">
      <alignment vertical="center"/>
    </xf>
    <xf numFmtId="0" fontId="146" fillId="0" borderId="0" xfId="0" applyFont="1" applyFill="1" applyBorder="1" applyAlignment="1">
      <alignment vertical="center"/>
    </xf>
    <xf numFmtId="3" fontId="95" fillId="0" borderId="0" xfId="8" applyNumberFormat="1" applyFont="1" applyFill="1" applyAlignment="1">
      <alignment horizontal="left" vertical="center" wrapText="1"/>
    </xf>
    <xf numFmtId="0" fontId="92"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0" fillId="0" borderId="1" xfId="0" applyFont="1" applyFill="1" applyBorder="1" applyAlignment="1">
      <alignment horizontal="center" vertical="center"/>
    </xf>
    <xf numFmtId="3" fontId="139" fillId="0" borderId="0" xfId="11" applyNumberFormat="1" applyFont="1" applyFill="1" applyAlignment="1">
      <alignment horizontal="left" vertical="center" wrapText="1"/>
    </xf>
    <xf numFmtId="0" fontId="99" fillId="0" borderId="0" xfId="0" applyFont="1" applyFill="1" applyAlignment="1">
      <alignment horizontal="center" vertical="center"/>
    </xf>
    <xf numFmtId="0" fontId="88" fillId="3" borderId="0" xfId="0" applyFont="1" applyFill="1" applyAlignment="1">
      <alignment horizontal="left" vertical="center" wrapText="1"/>
    </xf>
    <xf numFmtId="0" fontId="92" fillId="3" borderId="0" xfId="0" applyFont="1" applyFill="1" applyAlignment="1">
      <alignment horizontal="center" vertical="center"/>
    </xf>
    <xf numFmtId="0" fontId="93" fillId="4" borderId="1" xfId="8" applyFont="1" applyFill="1" applyBorder="1" applyAlignment="1">
      <alignment horizontal="center" vertical="center" wrapText="1"/>
    </xf>
    <xf numFmtId="172" fontId="90" fillId="4" borderId="1" xfId="1"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173" fontId="90" fillId="0" borderId="1" xfId="5" applyNumberFormat="1" applyFont="1" applyFill="1" applyBorder="1" applyAlignment="1" applyProtection="1">
      <alignment horizontal="right" vertical="center"/>
      <protection hidden="1"/>
    </xf>
    <xf numFmtId="169" fontId="90" fillId="0" borderId="1" xfId="5" applyFont="1" applyFill="1" applyBorder="1" applyAlignment="1" applyProtection="1">
      <alignment horizontal="center" vertical="center" wrapText="1"/>
      <protection hidden="1"/>
    </xf>
    <xf numFmtId="174" fontId="88" fillId="0" borderId="1" xfId="5" applyNumberFormat="1" applyFont="1" applyFill="1" applyBorder="1" applyAlignment="1" applyProtection="1">
      <alignment horizontal="right" vertical="center"/>
      <protection hidden="1"/>
    </xf>
    <xf numFmtId="169" fontId="90" fillId="0" borderId="1" xfId="5" applyFont="1" applyFill="1" applyBorder="1" applyAlignment="1" applyProtection="1">
      <alignment horizontal="right" vertical="center"/>
      <protection hidden="1"/>
    </xf>
    <xf numFmtId="0" fontId="148" fillId="0" borderId="0" xfId="0" applyFont="1" applyFill="1"/>
    <xf numFmtId="0" fontId="148" fillId="0" borderId="0" xfId="0" applyFont="1" applyFill="1" applyAlignment="1">
      <alignment horizontal="right"/>
    </xf>
    <xf numFmtId="0" fontId="192" fillId="0" borderId="0" xfId="0" applyFont="1" applyFill="1"/>
    <xf numFmtId="0" fontId="146" fillId="0" borderId="0" xfId="9" applyNumberFormat="1" applyFont="1" applyFill="1" applyBorder="1" applyAlignment="1">
      <alignment horizontal="left" vertical="center"/>
    </xf>
    <xf numFmtId="0" fontId="146" fillId="0" borderId="0" xfId="0" applyFont="1" applyFill="1" applyBorder="1" applyAlignment="1">
      <alignment horizontal="left" vertical="center"/>
    </xf>
    <xf numFmtId="0" fontId="3" fillId="0" borderId="0" xfId="0" applyFont="1" applyFill="1" applyAlignment="1">
      <alignment horizontal="left" vertical="center"/>
    </xf>
    <xf numFmtId="172" fontId="90" fillId="0" borderId="1" xfId="5" applyNumberFormat="1" applyFont="1" applyFill="1" applyBorder="1" applyAlignment="1" applyProtection="1">
      <alignment horizontal="right" vertical="center"/>
      <protection hidden="1"/>
    </xf>
    <xf numFmtId="172" fontId="88" fillId="0" borderId="1" xfId="5" applyNumberFormat="1" applyFont="1" applyFill="1" applyBorder="1" applyAlignment="1" applyProtection="1">
      <alignment horizontal="right" vertical="center"/>
      <protection hidden="1"/>
    </xf>
    <xf numFmtId="172" fontId="94" fillId="0" borderId="1" xfId="5" applyNumberFormat="1" applyFont="1" applyFill="1" applyBorder="1" applyAlignment="1" applyProtection="1">
      <alignment horizontal="right" vertical="center"/>
      <protection hidden="1"/>
    </xf>
    <xf numFmtId="172" fontId="97" fillId="0" borderId="1" xfId="5" applyNumberFormat="1" applyFont="1" applyFill="1" applyBorder="1" applyAlignment="1" applyProtection="1">
      <alignment horizontal="right" vertical="center"/>
      <protection hidden="1"/>
    </xf>
    <xf numFmtId="172" fontId="96" fillId="0" borderId="1" xfId="5" applyNumberFormat="1" applyFont="1" applyFill="1" applyBorder="1" applyAlignment="1" applyProtection="1">
      <alignment horizontal="right" vertical="center"/>
      <protection hidden="1"/>
    </xf>
    <xf numFmtId="172" fontId="92" fillId="0" borderId="1" xfId="5" applyNumberFormat="1" applyFont="1" applyFill="1" applyBorder="1" applyAlignment="1" applyProtection="1">
      <alignment horizontal="right" vertical="center"/>
      <protection hidden="1"/>
    </xf>
    <xf numFmtId="172" fontId="90" fillId="0" borderId="0" xfId="1" applyNumberFormat="1" applyFont="1" applyFill="1" applyBorder="1" applyAlignment="1" applyProtection="1">
      <alignment horizontal="right" vertical="center"/>
      <protection hidden="1"/>
    </xf>
    <xf numFmtId="169" fontId="90" fillId="0" borderId="1" xfId="5" applyNumberFormat="1" applyFont="1" applyFill="1" applyBorder="1" applyAlignment="1" applyProtection="1">
      <alignment horizontal="right" vertical="center"/>
      <protection hidden="1"/>
    </xf>
    <xf numFmtId="169" fontId="90" fillId="0" borderId="1" xfId="1" applyNumberFormat="1" applyFont="1" applyFill="1" applyBorder="1" applyAlignment="1" applyProtection="1">
      <alignment horizontal="right" vertical="center" wrapText="1"/>
    </xf>
    <xf numFmtId="167" fontId="90" fillId="0" borderId="39" xfId="0" applyNumberFormat="1" applyFont="1" applyFill="1" applyBorder="1" applyAlignment="1" applyProtection="1">
      <alignment horizontal="right" vertical="center" wrapText="1"/>
    </xf>
    <xf numFmtId="0" fontId="88" fillId="0" borderId="1" xfId="0" applyNumberFormat="1" applyFont="1" applyFill="1" applyBorder="1" applyAlignment="1" applyProtection="1">
      <alignment horizontal="right" vertical="center" wrapText="1"/>
    </xf>
    <xf numFmtId="172" fontId="146" fillId="0" borderId="39" xfId="1" applyNumberFormat="1" applyFont="1" applyFill="1" applyBorder="1" applyAlignment="1" applyProtection="1">
      <alignment horizontal="left" vertical="center" wrapText="1"/>
    </xf>
    <xf numFmtId="172" fontId="3" fillId="0" borderId="39" xfId="1" applyNumberFormat="1" applyFont="1" applyFill="1" applyBorder="1" applyAlignment="1" applyProtection="1">
      <alignment horizontal="left" vertical="center" wrapText="1"/>
    </xf>
    <xf numFmtId="170" fontId="88"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0" fontId="90"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0" fontId="90" fillId="0" borderId="0" xfId="7" applyNumberFormat="1" applyFont="1" applyFill="1" applyBorder="1" applyAlignment="1" applyProtection="1">
      <alignment horizontal="center" vertical="center" wrapText="1"/>
      <protection hidden="1"/>
    </xf>
    <xf numFmtId="3" fontId="145" fillId="0" borderId="0" xfId="0" applyNumberFormat="1" applyFont="1" applyFill="1" applyAlignment="1">
      <alignment horizontal="center" vertical="center"/>
    </xf>
    <xf numFmtId="0" fontId="88" fillId="0" borderId="0" xfId="0" applyFont="1" applyFill="1" applyAlignment="1">
      <alignment vertical="center" wrapText="1"/>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88" fillId="0" borderId="0" xfId="0" applyFont="1" applyFill="1" applyAlignment="1">
      <alignment horizontal="left" vertical="center" wrapText="1"/>
    </xf>
    <xf numFmtId="0" fontId="88" fillId="0" borderId="0" xfId="0" applyFont="1" applyFill="1" applyAlignment="1" applyProtection="1">
      <alignment vertical="center"/>
      <protection hidden="1"/>
    </xf>
    <xf numFmtId="0" fontId="88" fillId="0" borderId="0" xfId="7" applyFont="1" applyFill="1" applyBorder="1" applyAlignment="1" applyProtection="1">
      <alignment horizontal="left" vertical="center"/>
      <protection hidden="1"/>
    </xf>
    <xf numFmtId="0" fontId="88" fillId="0" borderId="0" xfId="2" applyFont="1" applyFill="1"/>
    <xf numFmtId="0" fontId="88" fillId="0" borderId="0" xfId="9" applyNumberFormat="1" applyFont="1" applyFill="1" applyBorder="1" applyAlignment="1">
      <alignment vertical="center" wrapText="1"/>
    </xf>
    <xf numFmtId="0" fontId="146" fillId="0" borderId="0" xfId="11" applyFont="1" applyFill="1" applyAlignment="1">
      <alignment horizontal="center" vertical="center" wrapText="1"/>
    </xf>
    <xf numFmtId="0" fontId="146"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52" fillId="0" borderId="0" xfId="0" applyFont="1" applyFill="1" applyAlignment="1">
      <alignment vertical="center"/>
    </xf>
    <xf numFmtId="0" fontId="3" fillId="0" borderId="1" xfId="0" applyFont="1" applyFill="1" applyBorder="1" applyAlignment="1">
      <alignment horizontal="center" vertical="center" wrapText="1"/>
    </xf>
    <xf numFmtId="0" fontId="90" fillId="0" borderId="40" xfId="0" applyFont="1" applyFill="1" applyBorder="1" applyAlignment="1">
      <alignment horizontal="left"/>
    </xf>
    <xf numFmtId="0" fontId="90" fillId="0" borderId="40" xfId="0" applyFont="1" applyFill="1" applyBorder="1" applyAlignment="1">
      <alignment horizontal="right"/>
    </xf>
    <xf numFmtId="0" fontId="88" fillId="0" borderId="40" xfId="0" applyFont="1" applyFill="1" applyBorder="1" applyAlignment="1"/>
    <xf numFmtId="172" fontId="90" fillId="0" borderId="40" xfId="1" applyNumberFormat="1" applyFont="1" applyFill="1" applyBorder="1" applyAlignment="1">
      <alignment horizontal="right"/>
    </xf>
    <xf numFmtId="0" fontId="90" fillId="0" borderId="0" xfId="0" applyFont="1" applyFill="1" applyBorder="1" applyAlignment="1">
      <alignment horizontal="center" vertical="center" wrapText="1"/>
    </xf>
    <xf numFmtId="172" fontId="88" fillId="0" borderId="0" xfId="1" applyNumberFormat="1" applyFont="1" applyFill="1" applyBorder="1"/>
    <xf numFmtId="0" fontId="90" fillId="0" borderId="0" xfId="0" applyFont="1" applyFill="1" applyBorder="1" applyAlignment="1">
      <alignment horizontal="left" vertical="center"/>
    </xf>
    <xf numFmtId="0" fontId="90" fillId="0" borderId="0" xfId="0" applyFont="1" applyFill="1" applyBorder="1" applyAlignment="1">
      <alignment horizontal="left" vertical="center" wrapText="1"/>
    </xf>
    <xf numFmtId="0" fontId="92" fillId="0" borderId="0" xfId="0" applyFont="1" applyFill="1" applyBorder="1" applyAlignment="1">
      <alignment horizontal="right" vertical="center" wrapText="1"/>
    </xf>
    <xf numFmtId="49" fontId="90" fillId="0" borderId="1" xfId="0" applyNumberFormat="1" applyFont="1" applyFill="1" applyBorder="1" applyAlignment="1" applyProtection="1">
      <alignment horizontal="left" vertical="center" wrapText="1"/>
    </xf>
    <xf numFmtId="10" fontId="88" fillId="0" borderId="1" xfId="1" applyNumberFormat="1" applyFont="1" applyFill="1" applyBorder="1" applyAlignment="1" applyProtection="1">
      <alignment horizontal="right" vertical="center" wrapText="1"/>
    </xf>
    <xf numFmtId="0" fontId="90" fillId="0" borderId="0" xfId="0" applyFont="1" applyFill="1"/>
    <xf numFmtId="49" fontId="88" fillId="0" borderId="1" xfId="0" applyNumberFormat="1" applyFont="1" applyFill="1" applyBorder="1" applyAlignment="1" applyProtection="1">
      <alignment horizontal="left" vertical="center" wrapText="1"/>
    </xf>
    <xf numFmtId="3" fontId="88" fillId="0" borderId="1" xfId="1" applyNumberFormat="1" applyFont="1" applyFill="1" applyBorder="1" applyAlignment="1" applyProtection="1">
      <alignment horizontal="right" vertical="center" wrapText="1"/>
    </xf>
    <xf numFmtId="0" fontId="88" fillId="0" borderId="8" xfId="0" applyFont="1" applyFill="1" applyBorder="1" applyAlignment="1">
      <alignment horizontal="center" vertical="center"/>
    </xf>
    <xf numFmtId="49" fontId="88" fillId="0" borderId="8" xfId="0" applyNumberFormat="1" applyFont="1" applyFill="1" applyBorder="1" applyAlignment="1" applyProtection="1">
      <alignment horizontal="left" vertical="center" wrapText="1"/>
    </xf>
    <xf numFmtId="169" fontId="88" fillId="0" borderId="8" xfId="1" applyFont="1" applyFill="1" applyBorder="1" applyAlignment="1" applyProtection="1">
      <alignment horizontal="right" vertical="center" wrapText="1"/>
    </xf>
    <xf numFmtId="3" fontId="88" fillId="0" borderId="8" xfId="1" applyNumberFormat="1" applyFont="1" applyFill="1" applyBorder="1" applyAlignment="1" applyProtection="1">
      <alignment horizontal="right" vertical="center" wrapText="1"/>
    </xf>
    <xf numFmtId="169" fontId="88" fillId="0" borderId="1" xfId="1" applyFont="1" applyFill="1" applyBorder="1" applyAlignment="1" applyProtection="1">
      <alignment horizontal="right" vertical="center" wrapText="1"/>
    </xf>
    <xf numFmtId="3" fontId="88" fillId="0" borderId="0" xfId="0" applyNumberFormat="1" applyFont="1" applyFill="1" applyAlignment="1">
      <alignment vertical="center"/>
    </xf>
    <xf numFmtId="0" fontId="90" fillId="0" borderId="0" xfId="893" applyNumberFormat="1" applyFont="1" applyFill="1" applyAlignment="1">
      <alignment horizontal="left" vertical="center" wrapText="1"/>
    </xf>
    <xf numFmtId="0" fontId="90" fillId="0" borderId="0" xfId="893" applyNumberFormat="1" applyFont="1" applyFill="1" applyAlignment="1">
      <alignment vertical="center" wrapText="1"/>
    </xf>
    <xf numFmtId="0" fontId="147" fillId="35" borderId="0" xfId="8" applyFont="1" applyFill="1" applyAlignment="1">
      <alignment horizontal="right"/>
    </xf>
    <xf numFmtId="0" fontId="3" fillId="0" borderId="0" xfId="7" applyFont="1" applyFill="1" applyBorder="1" applyAlignment="1" applyProtection="1">
      <alignment horizontal="right" vertical="center"/>
      <protection hidden="1"/>
    </xf>
    <xf numFmtId="0" fontId="147" fillId="3" borderId="0" xfId="0" applyFont="1" applyFill="1" applyAlignment="1">
      <alignment horizontal="right"/>
    </xf>
    <xf numFmtId="0" fontId="147" fillId="2" borderId="0" xfId="0" applyFont="1" applyFill="1" applyAlignment="1">
      <alignment horizontal="right"/>
    </xf>
    <xf numFmtId="0" fontId="146" fillId="0" borderId="0" xfId="11" applyFont="1" applyFill="1" applyAlignment="1">
      <alignment vertical="center"/>
    </xf>
    <xf numFmtId="0" fontId="152" fillId="0" borderId="0" xfId="0" applyFont="1" applyFill="1" applyAlignment="1">
      <alignment wrapText="1"/>
    </xf>
    <xf numFmtId="3" fontId="91" fillId="0" borderId="0" xfId="8" applyNumberFormat="1" applyFont="1" applyFill="1" applyAlignment="1">
      <alignment vertical="top" wrapText="1"/>
    </xf>
    <xf numFmtId="3" fontId="91" fillId="0" borderId="0" xfId="8" applyNumberFormat="1" applyFont="1" applyFill="1" applyAlignment="1">
      <alignment vertical="top"/>
    </xf>
    <xf numFmtId="0" fontId="88" fillId="0" borderId="0" xfId="755" applyFont="1" applyFill="1" applyAlignment="1">
      <alignment vertical="top"/>
    </xf>
    <xf numFmtId="0" fontId="88" fillId="0" borderId="0" xfId="755" applyFont="1" applyFill="1"/>
    <xf numFmtId="172" fontId="88" fillId="0" borderId="0" xfId="751" applyNumberFormat="1" applyFont="1" applyFill="1">
      <protection locked="0"/>
    </xf>
    <xf numFmtId="10" fontId="88" fillId="0" borderId="0" xfId="753" applyNumberFormat="1" applyFont="1" applyFill="1">
      <protection locked="0"/>
    </xf>
    <xf numFmtId="0" fontId="90" fillId="0" borderId="1" xfId="752" applyNumberFormat="1" applyFont="1" applyFill="1" applyBorder="1" applyAlignment="1" applyProtection="1">
      <alignment vertical="center" wrapText="1"/>
    </xf>
    <xf numFmtId="0" fontId="90" fillId="0" borderId="1" xfId="752" applyNumberFormat="1" applyFont="1" applyFill="1" applyBorder="1" applyAlignment="1" applyProtection="1">
      <alignment horizontal="center" vertical="center" wrapText="1"/>
    </xf>
    <xf numFmtId="0" fontId="88" fillId="0" borderId="1" xfId="752" applyNumberFormat="1" applyFont="1" applyFill="1" applyBorder="1" applyAlignment="1" applyProtection="1">
      <alignment horizontal="center" vertical="center" wrapText="1"/>
    </xf>
    <xf numFmtId="172" fontId="88" fillId="0" borderId="1" xfId="752" applyNumberFormat="1" applyFont="1" applyFill="1" applyBorder="1" applyAlignment="1" applyProtection="1">
      <alignment horizontal="left" vertical="center" wrapText="1"/>
    </xf>
    <xf numFmtId="49" fontId="90" fillId="0" borderId="1" xfId="752" applyNumberFormat="1" applyFont="1" applyFill="1" applyBorder="1" applyAlignment="1" applyProtection="1">
      <alignment horizontal="center" vertical="center" wrapText="1"/>
    </xf>
    <xf numFmtId="172" fontId="90" fillId="0" borderId="1" xfId="751" applyNumberFormat="1" applyFont="1" applyFill="1" applyBorder="1" applyAlignment="1">
      <alignment vertical="center"/>
      <protection locked="0"/>
    </xf>
    <xf numFmtId="0" fontId="88" fillId="0" borderId="1" xfId="752" applyNumberFormat="1" applyFont="1" applyFill="1" applyBorder="1" applyAlignment="1" applyProtection="1">
      <alignment vertical="center" wrapText="1"/>
    </xf>
    <xf numFmtId="172" fontId="88" fillId="0" borderId="1" xfId="751" applyNumberFormat="1" applyFont="1" applyFill="1" applyBorder="1" applyAlignment="1">
      <alignment vertical="center"/>
      <protection locked="0"/>
    </xf>
    <xf numFmtId="49" fontId="88" fillId="0" borderId="1" xfId="752" applyNumberFormat="1" applyFont="1" applyFill="1" applyBorder="1" applyAlignment="1" applyProtection="1">
      <alignment horizontal="center" vertical="center" wrapText="1"/>
    </xf>
    <xf numFmtId="172" fontId="94" fillId="0" borderId="1" xfId="751" applyNumberFormat="1" applyFont="1" applyFill="1" applyBorder="1" applyAlignment="1">
      <alignment vertical="center"/>
      <protection locked="0"/>
    </xf>
    <xf numFmtId="172" fontId="88" fillId="0" borderId="6" xfId="751" applyNumberFormat="1" applyFont="1" applyFill="1" applyBorder="1" applyAlignment="1">
      <alignment horizontal="center" vertical="center"/>
      <protection locked="0"/>
    </xf>
    <xf numFmtId="0" fontId="0" fillId="0" borderId="9" xfId="0" applyFill="1" applyBorder="1"/>
    <xf numFmtId="0" fontId="96" fillId="0" borderId="1" xfId="752" applyNumberFormat="1" applyFont="1" applyFill="1" applyBorder="1" applyAlignment="1" applyProtection="1">
      <alignment vertical="center" wrapText="1"/>
    </xf>
    <xf numFmtId="49" fontId="96" fillId="0" borderId="1" xfId="752" applyNumberFormat="1" applyFont="1" applyFill="1" applyBorder="1" applyAlignment="1" applyProtection="1">
      <alignment horizontal="center" vertical="center" wrapText="1"/>
    </xf>
    <xf numFmtId="0" fontId="96" fillId="0" borderId="1" xfId="752" applyNumberFormat="1" applyFont="1" applyFill="1" applyBorder="1" applyAlignment="1" applyProtection="1">
      <alignment horizontal="center" vertical="center" wrapText="1"/>
    </xf>
    <xf numFmtId="172" fontId="96" fillId="0" borderId="1" xfId="751" applyNumberFormat="1" applyFont="1" applyFill="1" applyBorder="1" applyAlignment="1">
      <alignment vertical="center"/>
      <protection locked="0"/>
    </xf>
    <xf numFmtId="0" fontId="88" fillId="0" borderId="1" xfId="752" quotePrefix="1" applyNumberFormat="1" applyFont="1" applyFill="1" applyBorder="1" applyAlignment="1" applyProtection="1">
      <alignment vertical="center" wrapText="1"/>
    </xf>
    <xf numFmtId="3" fontId="0" fillId="0" borderId="1" xfId="0" applyNumberFormat="1" applyFill="1" applyBorder="1" applyAlignment="1">
      <alignment vertical="center"/>
    </xf>
    <xf numFmtId="172" fontId="90" fillId="0" borderId="1" xfId="751" applyNumberFormat="1" applyFont="1" applyFill="1" applyBorder="1" applyAlignment="1">
      <alignment horizontal="left" vertical="center" wrapText="1"/>
      <protection locked="0"/>
    </xf>
    <xf numFmtId="172" fontId="88" fillId="0" borderId="1" xfId="751" applyNumberFormat="1" applyFont="1" applyFill="1" applyBorder="1" applyAlignment="1">
      <alignment horizontal="left" vertical="center" wrapText="1"/>
      <protection locked="0"/>
    </xf>
    <xf numFmtId="49" fontId="90" fillId="0" borderId="1" xfId="755" applyNumberFormat="1" applyFont="1" applyFill="1" applyBorder="1" applyAlignment="1" applyProtection="1">
      <alignment wrapText="1"/>
    </xf>
    <xf numFmtId="49" fontId="90" fillId="0" borderId="1" xfId="755" applyNumberFormat="1" applyFont="1" applyFill="1" applyBorder="1" applyAlignment="1" applyProtection="1">
      <alignment horizontal="center" vertical="center" wrapText="1"/>
    </xf>
    <xf numFmtId="172" fontId="90" fillId="0" borderId="1" xfId="751" applyNumberFormat="1" applyFont="1" applyFill="1" applyBorder="1" applyAlignment="1">
      <alignment horizontal="center" vertical="center" wrapText="1"/>
      <protection locked="0"/>
    </xf>
    <xf numFmtId="0" fontId="90" fillId="0" borderId="1" xfId="2" applyNumberFormat="1" applyFont="1" applyFill="1" applyBorder="1" applyAlignment="1" applyProtection="1">
      <alignment horizontal="center" vertical="center" wrapText="1"/>
    </xf>
    <xf numFmtId="0" fontId="102" fillId="0" borderId="1" xfId="0" applyNumberFormat="1" applyFont="1" applyFill="1" applyBorder="1" applyAlignment="1" applyProtection="1">
      <alignment horizontal="center" vertical="center" wrapText="1"/>
    </xf>
    <xf numFmtId="172" fontId="94" fillId="0" borderId="1" xfId="100" applyNumberFormat="1" applyFont="1" applyFill="1" applyBorder="1" applyProtection="1">
      <protection hidden="1"/>
    </xf>
    <xf numFmtId="49" fontId="102" fillId="0" borderId="1" xfId="0" quotePrefix="1" applyNumberFormat="1" applyFont="1" applyFill="1" applyBorder="1" applyAlignment="1" applyProtection="1">
      <alignment horizontal="left" vertical="center" wrapText="1"/>
    </xf>
    <xf numFmtId="49" fontId="102" fillId="0" borderId="1" xfId="0" applyNumberFormat="1" applyFont="1" applyFill="1" applyBorder="1" applyAlignment="1" applyProtection="1">
      <alignment horizontal="left" vertical="center" wrapText="1"/>
    </xf>
    <xf numFmtId="172" fontId="100" fillId="0" borderId="1" xfId="100" applyNumberFormat="1" applyFont="1" applyFill="1" applyBorder="1" applyAlignment="1" applyProtection="1">
      <alignment horizontal="right" vertical="center" wrapText="1"/>
    </xf>
    <xf numFmtId="172" fontId="94" fillId="0" borderId="1" xfId="100" applyNumberFormat="1" applyFont="1" applyFill="1" applyBorder="1" applyAlignment="1" applyProtection="1">
      <alignment vertical="center"/>
      <protection hidden="1"/>
    </xf>
    <xf numFmtId="172" fontId="102" fillId="0" borderId="1" xfId="100" applyNumberFormat="1" applyFont="1" applyFill="1" applyBorder="1" applyAlignment="1" applyProtection="1">
      <alignment horizontal="center" vertical="center" wrapText="1"/>
      <protection locked="0"/>
    </xf>
    <xf numFmtId="227" fontId="94" fillId="0" borderId="1" xfId="100" applyNumberFormat="1" applyFont="1" applyFill="1" applyBorder="1" applyProtection="1">
      <protection hidden="1"/>
    </xf>
    <xf numFmtId="172" fontId="93" fillId="0" borderId="1" xfId="100" applyNumberFormat="1" applyFont="1" applyFill="1" applyBorder="1" applyAlignment="1" applyProtection="1">
      <protection hidden="1"/>
    </xf>
    <xf numFmtId="172" fontId="93" fillId="0" borderId="6" xfId="100" applyNumberFormat="1" applyFont="1" applyFill="1" applyBorder="1" applyAlignment="1" applyProtection="1">
      <protection hidden="1"/>
    </xf>
    <xf numFmtId="172" fontId="102" fillId="0" borderId="1" xfId="100" applyNumberFormat="1" applyFont="1" applyFill="1" applyBorder="1" applyAlignment="1" applyProtection="1">
      <alignment horizontal="right" vertical="center" wrapText="1"/>
    </xf>
    <xf numFmtId="172" fontId="88" fillId="0" borderId="1" xfId="100" applyNumberFormat="1" applyFont="1" applyFill="1" applyBorder="1" applyAlignment="1" applyProtection="1">
      <alignment horizontal="right" vertical="center" wrapText="1"/>
    </xf>
    <xf numFmtId="172" fontId="88" fillId="0" borderId="1" xfId="1"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69" fontId="88" fillId="0" borderId="1" xfId="1" applyNumberFormat="1" applyFont="1" applyFill="1" applyBorder="1" applyAlignment="1" applyProtection="1">
      <alignment horizontal="left" vertical="center" wrapText="1"/>
    </xf>
    <xf numFmtId="228" fontId="88" fillId="0" borderId="1" xfId="1" applyNumberFormat="1" applyFont="1" applyFill="1" applyBorder="1" applyAlignment="1" applyProtection="1">
      <alignment horizontal="left" vertical="center" wrapText="1"/>
    </xf>
    <xf numFmtId="228" fontId="193" fillId="0" borderId="1" xfId="5" applyNumberFormat="1" applyFont="1" applyFill="1" applyBorder="1" applyAlignment="1" applyProtection="1">
      <alignment horizontal="right" vertical="center"/>
      <protection hidden="1"/>
    </xf>
    <xf numFmtId="0" fontId="193" fillId="0" borderId="1" xfId="7" quotePrefix="1" applyFont="1" applyFill="1" applyBorder="1" applyAlignment="1" applyProtection="1">
      <alignment horizontal="center" vertical="center" wrapText="1"/>
      <protection hidden="1"/>
    </xf>
    <xf numFmtId="0" fontId="193" fillId="0" borderId="1" xfId="7" applyFont="1" applyFill="1" applyBorder="1" applyAlignment="1" applyProtection="1">
      <alignment horizontal="left" vertical="center" wrapText="1"/>
      <protection hidden="1"/>
    </xf>
    <xf numFmtId="0" fontId="193" fillId="0" borderId="1" xfId="7" quotePrefix="1" applyFont="1" applyFill="1" applyBorder="1" applyAlignment="1" applyProtection="1">
      <alignment horizontal="center" vertical="center"/>
      <protection hidden="1"/>
    </xf>
    <xf numFmtId="0" fontId="97" fillId="0" borderId="1" xfId="7" applyFont="1" applyFill="1" applyBorder="1" applyAlignment="1" applyProtection="1">
      <alignment horizontal="center" vertical="center"/>
      <protection hidden="1"/>
    </xf>
    <xf numFmtId="172" fontId="193" fillId="0" borderId="1" xfId="5" applyNumberFormat="1" applyFont="1" applyFill="1" applyBorder="1" applyAlignment="1" applyProtection="1">
      <alignment horizontal="right" vertical="center"/>
      <protection hidden="1"/>
    </xf>
    <xf numFmtId="0" fontId="97" fillId="0" borderId="0" xfId="7" applyFont="1" applyFill="1" applyBorder="1" applyAlignment="1" applyProtection="1">
      <alignment vertical="center"/>
      <protection hidden="1"/>
    </xf>
    <xf numFmtId="0" fontId="90" fillId="0" borderId="0" xfId="9" applyNumberFormat="1" applyFont="1" applyFill="1" applyBorder="1" applyAlignment="1">
      <alignment horizontal="center" vertical="center" wrapText="1"/>
    </xf>
    <xf numFmtId="0" fontId="92" fillId="0" borderId="0" xfId="755" applyFont="1" applyFill="1" applyAlignment="1">
      <alignment horizontal="center" vertical="center"/>
    </xf>
    <xf numFmtId="0" fontId="88" fillId="0" borderId="0" xfId="755" applyFont="1" applyFill="1" applyAlignment="1">
      <alignment vertical="top" wrapText="1"/>
    </xf>
    <xf numFmtId="0" fontId="90" fillId="0" borderId="0" xfId="755" applyFont="1" applyFill="1" applyAlignment="1">
      <alignment vertical="top" wrapText="1"/>
    </xf>
    <xf numFmtId="172" fontId="90" fillId="0" borderId="1" xfId="751" applyNumberFormat="1" applyFont="1" applyFill="1" applyBorder="1" applyAlignment="1" applyProtection="1">
      <alignment horizontal="center" vertical="center" wrapText="1"/>
      <protection locked="0"/>
    </xf>
    <xf numFmtId="0" fontId="90" fillId="0" borderId="1" xfId="755" applyNumberFormat="1" applyFont="1" applyFill="1" applyBorder="1" applyAlignment="1" applyProtection="1">
      <alignment horizontal="center" vertical="center" wrapText="1"/>
    </xf>
    <xf numFmtId="0" fontId="90" fillId="0" borderId="1" xfId="0" applyFont="1" applyFill="1" applyBorder="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88" fillId="0" borderId="0" xfId="0" applyFont="1" applyFill="1" applyAlignment="1">
      <alignment vertical="top" wrapText="1"/>
    </xf>
    <xf numFmtId="0" fontId="195" fillId="0" borderId="0" xfId="0" applyFont="1" applyFill="1" applyAlignment="1">
      <alignment horizontal="right"/>
    </xf>
    <xf numFmtId="0" fontId="198" fillId="0" borderId="0" xfId="0" applyFont="1" applyFill="1"/>
    <xf numFmtId="0" fontId="199" fillId="0" borderId="0" xfId="0" applyFont="1" applyFill="1" applyAlignment="1">
      <alignment horizontal="center" vertical="center"/>
    </xf>
    <xf numFmtId="0" fontId="199" fillId="0" borderId="0" xfId="0" applyFont="1" applyFill="1" applyAlignment="1">
      <alignment horizontal="right" vertical="center"/>
    </xf>
    <xf numFmtId="3" fontId="200" fillId="0" borderId="0" xfId="7" quotePrefix="1" applyNumberFormat="1" applyFont="1" applyFill="1" applyBorder="1" applyAlignment="1" applyProtection="1">
      <alignment horizontal="center" vertical="center" wrapText="1"/>
      <protection hidden="1"/>
    </xf>
    <xf numFmtId="0" fontId="198" fillId="0" borderId="0" xfId="0" applyFont="1" applyFill="1" applyAlignment="1">
      <alignment vertical="top" wrapText="1"/>
    </xf>
    <xf numFmtId="0" fontId="200" fillId="0" borderId="0" xfId="893" applyNumberFormat="1" applyFont="1" applyFill="1" applyAlignment="1">
      <alignment horizontal="left" vertical="center" wrapText="1"/>
    </xf>
    <xf numFmtId="3" fontId="204" fillId="0" borderId="0" xfId="8" applyNumberFormat="1" applyFont="1" applyFill="1" applyAlignment="1">
      <alignment horizontal="left" vertical="center" wrapText="1"/>
    </xf>
    <xf numFmtId="0" fontId="198" fillId="0" borderId="0" xfId="0" applyFont="1" applyFill="1" applyAlignment="1">
      <alignment horizontal="right" vertical="center"/>
    </xf>
    <xf numFmtId="0" fontId="201" fillId="0" borderId="0" xfId="0" applyFont="1" applyFill="1" applyBorder="1" applyAlignment="1">
      <alignment vertical="center"/>
    </xf>
    <xf numFmtId="0" fontId="199" fillId="0" borderId="0" xfId="0" applyFont="1" applyFill="1" applyBorder="1" applyAlignment="1">
      <alignment horizontal="right" vertical="center"/>
    </xf>
    <xf numFmtId="0" fontId="200" fillId="0" borderId="1" xfId="2" applyNumberFormat="1" applyFont="1" applyFill="1" applyBorder="1" applyAlignment="1" applyProtection="1">
      <alignment horizontal="center" vertical="center" wrapText="1"/>
    </xf>
    <xf numFmtId="0" fontId="200" fillId="0" borderId="1" xfId="0" applyNumberFormat="1" applyFont="1" applyFill="1" applyBorder="1" applyAlignment="1" applyProtection="1">
      <alignment horizontal="center" vertical="center" wrapText="1"/>
    </xf>
    <xf numFmtId="0" fontId="200" fillId="0" borderId="1" xfId="0" applyNumberFormat="1" applyFont="1" applyFill="1" applyBorder="1" applyAlignment="1" applyProtection="1">
      <alignment horizontal="left" vertical="center" wrapText="1"/>
    </xf>
    <xf numFmtId="3" fontId="205" fillId="0" borderId="1" xfId="0" applyNumberFormat="1" applyFont="1" applyFill="1" applyBorder="1" applyAlignment="1" applyProtection="1">
      <alignment horizontal="right" vertical="center" wrapText="1"/>
    </xf>
    <xf numFmtId="10" fontId="205" fillId="0" borderId="1" xfId="0" applyNumberFormat="1" applyFont="1" applyFill="1" applyBorder="1" applyAlignment="1" applyProtection="1">
      <alignment horizontal="right" vertical="center" wrapText="1"/>
    </xf>
    <xf numFmtId="0" fontId="206" fillId="0" borderId="1" xfId="0" applyNumberFormat="1" applyFont="1" applyFill="1" applyBorder="1" applyAlignment="1" applyProtection="1">
      <alignment horizontal="left" vertical="center" wrapText="1"/>
    </xf>
    <xf numFmtId="49" fontId="204" fillId="0" borderId="1" xfId="2" applyNumberFormat="1" applyFont="1" applyFill="1" applyBorder="1" applyAlignment="1" applyProtection="1">
      <alignment horizontal="left" vertical="center" wrapText="1"/>
    </xf>
    <xf numFmtId="172" fontId="206" fillId="0" borderId="1" xfId="100" applyNumberFormat="1" applyFont="1" applyFill="1" applyBorder="1" applyAlignment="1" applyProtection="1">
      <alignment horizontal="center" vertical="center" wrapText="1"/>
      <protection locked="0"/>
    </xf>
    <xf numFmtId="10" fontId="206" fillId="0" borderId="1" xfId="4" applyNumberFormat="1" applyFont="1" applyFill="1" applyBorder="1" applyAlignment="1" applyProtection="1">
      <alignment horizontal="right" vertical="center" wrapText="1"/>
      <protection locked="0"/>
    </xf>
    <xf numFmtId="167" fontId="204" fillId="0" borderId="39" xfId="0" applyNumberFormat="1" applyFont="1" applyFill="1" applyBorder="1" applyAlignment="1" applyProtection="1">
      <alignment horizontal="right" vertical="center" wrapText="1"/>
    </xf>
    <xf numFmtId="10" fontId="204" fillId="0" borderId="39" xfId="0" applyNumberFormat="1" applyFont="1" applyFill="1" applyBorder="1" applyAlignment="1" applyProtection="1">
      <alignment horizontal="right" vertical="center" wrapText="1"/>
    </xf>
    <xf numFmtId="0" fontId="207" fillId="0" borderId="0" xfId="0" applyFont="1" applyFill="1"/>
    <xf numFmtId="0" fontId="205" fillId="0" borderId="1" xfId="0" applyNumberFormat="1" applyFont="1" applyFill="1" applyBorder="1" applyAlignment="1" applyProtection="1">
      <alignment horizontal="left" vertical="center" wrapText="1"/>
    </xf>
    <xf numFmtId="10" fontId="205" fillId="0" borderId="1" xfId="4" applyNumberFormat="1" applyFont="1" applyFill="1" applyBorder="1" applyAlignment="1" applyProtection="1">
      <alignment horizontal="right" vertical="center" wrapText="1"/>
      <protection locked="0"/>
    </xf>
    <xf numFmtId="0" fontId="205" fillId="0" borderId="1" xfId="0" applyNumberFormat="1" applyFont="1" applyFill="1" applyBorder="1" applyAlignment="1" applyProtection="1">
      <alignment horizontal="right" vertical="center" wrapText="1"/>
    </xf>
    <xf numFmtId="172" fontId="205" fillId="0" borderId="1" xfId="100" applyNumberFormat="1" applyFont="1" applyFill="1" applyBorder="1" applyAlignment="1" applyProtection="1">
      <alignment horizontal="right" vertical="center" wrapText="1"/>
    </xf>
    <xf numFmtId="0" fontId="207" fillId="0" borderId="0" xfId="0" applyFont="1" applyFill="1" applyAlignment="1">
      <alignment horizontal="right"/>
    </xf>
    <xf numFmtId="172" fontId="206" fillId="0" borderId="1" xfId="100" applyNumberFormat="1" applyFont="1" applyFill="1" applyBorder="1" applyAlignment="1" applyProtection="1">
      <alignment horizontal="right" vertical="center" wrapText="1"/>
    </xf>
    <xf numFmtId="172" fontId="198" fillId="0" borderId="1" xfId="100" applyNumberFormat="1" applyFont="1" applyFill="1" applyBorder="1" applyProtection="1">
      <protection hidden="1"/>
    </xf>
    <xf numFmtId="227" fontId="198" fillId="0" borderId="1" xfId="100" applyNumberFormat="1" applyFont="1" applyFill="1" applyBorder="1" applyProtection="1">
      <protection hidden="1"/>
    </xf>
    <xf numFmtId="172" fontId="201" fillId="0" borderId="1" xfId="100" applyNumberFormat="1" applyFont="1" applyFill="1" applyBorder="1" applyAlignment="1" applyProtection="1">
      <alignment vertical="center"/>
      <protection hidden="1"/>
    </xf>
    <xf numFmtId="0" fontId="208" fillId="0" borderId="0" xfId="0" applyFont="1" applyFill="1"/>
    <xf numFmtId="0" fontId="206" fillId="0" borderId="1" xfId="0" applyNumberFormat="1" applyFont="1" applyFill="1" applyBorder="1" applyAlignment="1" applyProtection="1">
      <alignment horizontal="right" vertical="center" wrapText="1"/>
    </xf>
    <xf numFmtId="0" fontId="204" fillId="0" borderId="1" xfId="0" applyNumberFormat="1" applyFont="1" applyFill="1" applyBorder="1" applyAlignment="1" applyProtection="1">
      <alignment horizontal="left" vertical="center" wrapText="1"/>
    </xf>
    <xf numFmtId="0" fontId="204" fillId="0" borderId="1" xfId="0" applyNumberFormat="1" applyFont="1" applyFill="1" applyBorder="1" applyAlignment="1" applyProtection="1">
      <alignment horizontal="right" vertical="center" wrapText="1"/>
    </xf>
    <xf numFmtId="172" fontId="204" fillId="0" borderId="1" xfId="100" applyNumberFormat="1" applyFont="1" applyFill="1" applyBorder="1" applyAlignment="1" applyProtection="1">
      <alignment horizontal="right" vertical="center" wrapText="1"/>
    </xf>
    <xf numFmtId="172" fontId="205" fillId="0" borderId="1" xfId="0" applyNumberFormat="1" applyFont="1" applyFill="1" applyBorder="1" applyAlignment="1" applyProtection="1">
      <alignment horizontal="right" vertical="center" wrapText="1"/>
    </xf>
    <xf numFmtId="10" fontId="205" fillId="0" borderId="1" xfId="100" applyNumberFormat="1" applyFont="1" applyFill="1" applyBorder="1" applyAlignment="1" applyProtection="1">
      <alignment horizontal="right" vertical="center" wrapText="1"/>
    </xf>
    <xf numFmtId="0" fontId="205" fillId="0" borderId="1" xfId="2" applyNumberFormat="1" applyFont="1" applyFill="1" applyBorder="1" applyAlignment="1" applyProtection="1">
      <alignment horizontal="left" vertical="center" wrapText="1"/>
    </xf>
    <xf numFmtId="3" fontId="205" fillId="0" borderId="1" xfId="2" applyNumberFormat="1" applyFont="1" applyFill="1" applyBorder="1" applyAlignment="1" applyProtection="1">
      <alignment horizontal="right" vertical="center" wrapText="1"/>
    </xf>
    <xf numFmtId="0" fontId="205" fillId="0" borderId="1" xfId="2" applyNumberFormat="1" applyFont="1" applyFill="1" applyBorder="1" applyAlignment="1" applyProtection="1">
      <alignment horizontal="right" vertical="center" wrapText="1"/>
    </xf>
    <xf numFmtId="10" fontId="205" fillId="0" borderId="1" xfId="2" applyNumberFormat="1" applyFont="1" applyFill="1" applyBorder="1" applyAlignment="1" applyProtection="1">
      <alignment horizontal="right" vertical="center" wrapText="1"/>
    </xf>
    <xf numFmtId="0" fontId="202" fillId="0" borderId="0" xfId="263" applyFont="1" applyFill="1" applyAlignment="1">
      <alignment vertical="center"/>
    </xf>
    <xf numFmtId="0" fontId="198" fillId="0" borderId="0" xfId="0" applyFont="1" applyFill="1" applyAlignment="1"/>
    <xf numFmtId="0" fontId="201" fillId="0" borderId="0" xfId="0" applyFont="1" applyFill="1"/>
    <xf numFmtId="172" fontId="201" fillId="0" borderId="0" xfId="1" applyNumberFormat="1" applyFont="1" applyFill="1" applyAlignment="1">
      <alignment horizontal="right" vertical="center"/>
    </xf>
    <xf numFmtId="0" fontId="204" fillId="0" borderId="0" xfId="9" applyNumberFormat="1" applyFont="1" applyFill="1" applyAlignment="1">
      <alignment vertical="center"/>
    </xf>
    <xf numFmtId="0" fontId="209" fillId="0" borderId="0" xfId="9" applyNumberFormat="1" applyFont="1" applyFill="1" applyAlignment="1">
      <alignment vertical="center"/>
    </xf>
    <xf numFmtId="0" fontId="201" fillId="0" borderId="0" xfId="0" applyFont="1" applyFill="1" applyAlignment="1">
      <alignment horizontal="left"/>
    </xf>
    <xf numFmtId="172" fontId="201" fillId="0" borderId="0" xfId="1" applyNumberFormat="1" applyFont="1" applyFill="1" applyAlignment="1">
      <alignment horizontal="right"/>
    </xf>
    <xf numFmtId="0" fontId="201" fillId="0" borderId="0" xfId="0" applyFont="1" applyFill="1" applyAlignment="1">
      <alignment horizontal="right"/>
    </xf>
    <xf numFmtId="0" fontId="201" fillId="0" borderId="3" xfId="0" applyFont="1" applyFill="1" applyBorder="1" applyAlignment="1">
      <alignment horizontal="left"/>
    </xf>
    <xf numFmtId="0" fontId="198" fillId="0" borderId="0" xfId="0" applyFont="1" applyFill="1" applyAlignment="1">
      <alignment horizontal="left"/>
    </xf>
    <xf numFmtId="0" fontId="200" fillId="0" borderId="0" xfId="9" applyNumberFormat="1" applyFont="1" applyFill="1" applyBorder="1" applyAlignment="1">
      <alignment vertical="center"/>
    </xf>
    <xf numFmtId="0" fontId="200" fillId="0" borderId="0" xfId="9" applyNumberFormat="1" applyFont="1" applyFill="1" applyBorder="1" applyAlignment="1">
      <alignment horizontal="right" vertical="center"/>
    </xf>
    <xf numFmtId="0" fontId="200" fillId="0" borderId="0" xfId="9" applyNumberFormat="1" applyFont="1" applyFill="1" applyAlignment="1">
      <alignment vertical="center"/>
    </xf>
    <xf numFmtId="0" fontId="200" fillId="0" borderId="0" xfId="268" applyFont="1" applyFill="1" applyAlignment="1">
      <alignment horizontal="right" vertical="center"/>
    </xf>
    <xf numFmtId="0" fontId="200" fillId="0" borderId="0" xfId="268" applyFont="1" applyFill="1" applyAlignment="1">
      <alignment vertical="center"/>
    </xf>
    <xf numFmtId="0" fontId="204" fillId="0" borderId="0" xfId="268" applyFont="1" applyFill="1" applyAlignment="1">
      <alignment horizontal="right" vertical="center"/>
    </xf>
    <xf numFmtId="0" fontId="204" fillId="0" borderId="0" xfId="268" applyFont="1" applyFill="1" applyAlignment="1">
      <alignment vertical="center"/>
    </xf>
    <xf numFmtId="0" fontId="201" fillId="0" borderId="0" xfId="0" applyFont="1" applyFill="1" applyBorder="1" applyAlignment="1">
      <alignment horizontal="left"/>
    </xf>
    <xf numFmtId="172" fontId="201" fillId="0" borderId="0" xfId="1" applyNumberFormat="1" applyFont="1" applyFill="1" applyBorder="1" applyAlignment="1">
      <alignment horizontal="right"/>
    </xf>
    <xf numFmtId="0" fontId="198" fillId="0" borderId="0" xfId="0" applyFont="1" applyFill="1" applyBorder="1" applyAlignment="1"/>
    <xf numFmtId="0" fontId="201" fillId="0" borderId="0" xfId="0" applyFont="1" applyFill="1" applyBorder="1" applyAlignment="1">
      <alignment horizontal="right"/>
    </xf>
    <xf numFmtId="0" fontId="198" fillId="0" borderId="0" xfId="0" applyFont="1" applyFill="1" applyBorder="1" applyAlignment="1">
      <alignment horizontal="right" vertical="center"/>
    </xf>
    <xf numFmtId="0" fontId="90" fillId="0" borderId="0" xfId="9" applyNumberFormat="1" applyFont="1" applyFill="1" applyBorder="1" applyAlignment="1">
      <alignment horizontal="center" vertical="center" wrapText="1"/>
    </xf>
    <xf numFmtId="0" fontId="90" fillId="0" borderId="0" xfId="755" applyFont="1" applyFill="1" applyAlignment="1">
      <alignment horizontal="center" vertical="center" wrapText="1"/>
    </xf>
    <xf numFmtId="0" fontId="92" fillId="0" borderId="0" xfId="755" applyFont="1" applyFill="1" applyAlignment="1">
      <alignment horizontal="center" vertical="center" wrapText="1"/>
    </xf>
    <xf numFmtId="0" fontId="89" fillId="0" borderId="0" xfId="755" applyFont="1" applyFill="1" applyAlignment="1">
      <alignment horizontal="center" vertical="center" wrapText="1"/>
    </xf>
    <xf numFmtId="0" fontId="92" fillId="0" borderId="0" xfId="755" applyFont="1" applyFill="1" applyAlignment="1">
      <alignment horizontal="center" vertical="center"/>
    </xf>
    <xf numFmtId="3" fontId="90" fillId="0" borderId="0" xfId="755" applyNumberFormat="1" applyFont="1" applyFill="1" applyAlignment="1">
      <alignment vertical="top" wrapText="1"/>
    </xf>
    <xf numFmtId="0" fontId="88" fillId="0" borderId="0" xfId="755" applyFont="1" applyFill="1" applyAlignment="1">
      <alignment vertical="top" wrapText="1"/>
    </xf>
    <xf numFmtId="0" fontId="90" fillId="0" borderId="0" xfId="755" applyFont="1" applyFill="1" applyAlignment="1">
      <alignment vertical="top" wrapText="1"/>
    </xf>
    <xf numFmtId="3" fontId="88" fillId="0" borderId="0" xfId="755" applyNumberFormat="1" applyFont="1" applyFill="1" applyAlignment="1">
      <alignment horizontal="left" vertical="top" wrapText="1"/>
    </xf>
    <xf numFmtId="0" fontId="88" fillId="0" borderId="0" xfId="755" applyFont="1" applyFill="1" applyAlignment="1">
      <alignment horizontal="left" vertical="top" wrapText="1"/>
    </xf>
    <xf numFmtId="0" fontId="88"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2" applyFont="1" applyFill="1" applyAlignment="1">
      <alignment horizontal="center" vertical="top" wrapText="1"/>
    </xf>
    <xf numFmtId="0" fontId="146" fillId="0" borderId="0" xfId="0" applyFont="1" applyFill="1" applyAlignment="1">
      <alignment horizontal="right" vertical="center" wrapText="1"/>
    </xf>
    <xf numFmtId="0" fontId="145" fillId="0" borderId="0" xfId="0" applyFont="1" applyFill="1" applyAlignment="1">
      <alignment horizontal="right" vertical="center" wrapText="1"/>
    </xf>
    <xf numFmtId="0" fontId="90" fillId="0" borderId="0" xfId="0" applyFont="1" applyFill="1" applyAlignment="1">
      <alignment horizontal="center" vertical="center" wrapText="1"/>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3" fontId="91" fillId="0" borderId="0" xfId="8" applyNumberFormat="1" applyFont="1" applyFill="1" applyAlignment="1">
      <alignment horizontal="left" vertical="top" wrapText="1"/>
    </xf>
    <xf numFmtId="0" fontId="88" fillId="0" borderId="0" xfId="9" applyNumberFormat="1" applyFont="1" applyFill="1" applyBorder="1" applyAlignment="1">
      <alignment horizontal="center" vertical="top" wrapText="1"/>
    </xf>
    <xf numFmtId="0" fontId="90" fillId="0" borderId="0" xfId="9" applyNumberFormat="1" applyFont="1" applyFill="1" applyBorder="1" applyAlignment="1">
      <alignment horizontal="center" vertical="top" wrapText="1"/>
    </xf>
    <xf numFmtId="0" fontId="143" fillId="0" borderId="0" xfId="0" applyFont="1" applyFill="1" applyAlignment="1">
      <alignment horizontal="right" vertical="center" wrapText="1"/>
    </xf>
    <xf numFmtId="0" fontId="144" fillId="0" borderId="0" xfId="0" applyFont="1" applyFill="1" applyAlignment="1">
      <alignment horizontal="right" vertical="center"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138" fillId="3" borderId="7" xfId="11" applyFont="1" applyFill="1" applyBorder="1" applyAlignment="1">
      <alignment horizontal="center" vertical="justify" wrapText="1"/>
    </xf>
    <xf numFmtId="0" fontId="138" fillId="3" borderId="9" xfId="11" applyFont="1" applyFill="1" applyBorder="1" applyAlignment="1">
      <alignment horizontal="center" vertical="justify" wrapText="1"/>
    </xf>
    <xf numFmtId="0" fontId="138" fillId="3" borderId="8" xfId="11" applyFont="1" applyFill="1" applyBorder="1" applyAlignment="1">
      <alignment horizontal="center" vertical="justify" wrapText="1"/>
    </xf>
    <xf numFmtId="0" fontId="139" fillId="3" borderId="4" xfId="11" applyFont="1" applyFill="1" applyBorder="1" applyAlignment="1">
      <alignment horizontal="left" vertical="center" wrapText="1"/>
    </xf>
    <xf numFmtId="0" fontId="139" fillId="3" borderId="5" xfId="11" applyFont="1" applyFill="1" applyBorder="1" applyAlignment="1">
      <alignment horizontal="left" vertical="center" wrapText="1"/>
    </xf>
    <xf numFmtId="0" fontId="141" fillId="3" borderId="5" xfId="11" applyFont="1" applyFill="1" applyBorder="1" applyAlignment="1">
      <alignment horizontal="left" vertical="center" wrapText="1"/>
    </xf>
    <xf numFmtId="0" fontId="141" fillId="3" borderId="6" xfId="11" applyFont="1" applyFill="1" applyBorder="1" applyAlignment="1">
      <alignment horizontal="left" vertical="center" wrapText="1"/>
    </xf>
    <xf numFmtId="0" fontId="139" fillId="3" borderId="0" xfId="0" applyFont="1" applyFill="1" applyAlignment="1">
      <alignment horizontal="left" wrapText="1"/>
    </xf>
    <xf numFmtId="0" fontId="138" fillId="4" borderId="4" xfId="11" applyFont="1" applyFill="1" applyBorder="1" applyAlignment="1">
      <alignment horizontal="left" vertical="center" wrapText="1"/>
    </xf>
    <xf numFmtId="0" fontId="138" fillId="4" borderId="5" xfId="11" applyFont="1" applyFill="1" applyBorder="1" applyAlignment="1">
      <alignment horizontal="left" vertical="center" wrapText="1"/>
    </xf>
    <xf numFmtId="0" fontId="139" fillId="3" borderId="6" xfId="11" applyFont="1" applyFill="1" applyBorder="1" applyAlignment="1">
      <alignment horizontal="left" vertical="center" wrapText="1"/>
    </xf>
    <xf numFmtId="0" fontId="141" fillId="3" borderId="5" xfId="11" applyFont="1" applyFill="1" applyBorder="1" applyAlignment="1">
      <alignment vertical="center" wrapText="1"/>
    </xf>
    <xf numFmtId="0" fontId="141" fillId="3" borderId="6" xfId="11" applyFont="1" applyFill="1" applyBorder="1" applyAlignment="1">
      <alignment vertical="center" wrapText="1"/>
    </xf>
    <xf numFmtId="0" fontId="138" fillId="3" borderId="4" xfId="11" applyFont="1" applyFill="1" applyBorder="1" applyAlignment="1">
      <alignment horizontal="left" vertical="center" wrapText="1"/>
    </xf>
    <xf numFmtId="0" fontId="138" fillId="3" borderId="5" xfId="11" applyFont="1" applyFill="1" applyBorder="1" applyAlignment="1">
      <alignment horizontal="left" vertical="center" wrapText="1"/>
    </xf>
    <xf numFmtId="0" fontId="173" fillId="3" borderId="5" xfId="11" applyFont="1" applyFill="1" applyBorder="1" applyAlignment="1">
      <alignment horizontal="left" vertical="center" wrapText="1"/>
    </xf>
    <xf numFmtId="0" fontId="173" fillId="3" borderId="6" xfId="11" applyFont="1" applyFill="1" applyBorder="1" applyAlignment="1">
      <alignment horizontal="left" vertical="center" wrapText="1"/>
    </xf>
    <xf numFmtId="0" fontId="141" fillId="3" borderId="5" xfId="8" applyFont="1" applyFill="1" applyBorder="1" applyAlignment="1">
      <alignment vertical="center" wrapText="1"/>
    </xf>
    <xf numFmtId="0" fontId="141" fillId="3" borderId="6" xfId="8" applyFont="1" applyFill="1" applyBorder="1" applyAlignment="1">
      <alignment vertical="center" wrapText="1"/>
    </xf>
    <xf numFmtId="0" fontId="172" fillId="3" borderId="4" xfId="11" applyFont="1" applyFill="1" applyBorder="1" applyAlignment="1">
      <alignment horizontal="left" vertical="center" wrapText="1"/>
    </xf>
    <xf numFmtId="0" fontId="172" fillId="3" borderId="5" xfId="11" applyFont="1" applyFill="1" applyBorder="1" applyAlignment="1">
      <alignment horizontal="left" vertical="center" wrapText="1"/>
    </xf>
    <xf numFmtId="0" fontId="172" fillId="3" borderId="6" xfId="11" applyFont="1" applyFill="1" applyBorder="1" applyAlignment="1">
      <alignment horizontal="left" vertical="center" wrapText="1"/>
    </xf>
    <xf numFmtId="3" fontId="142" fillId="3" borderId="0" xfId="8" applyNumberFormat="1" applyFont="1" applyFill="1" applyAlignment="1">
      <alignment horizontal="left" vertical="center" wrapText="1"/>
    </xf>
    <xf numFmtId="0" fontId="142" fillId="5" borderId="4" xfId="11" applyFont="1" applyFill="1" applyBorder="1" applyAlignment="1">
      <alignment horizontal="center" vertical="center" wrapText="1"/>
    </xf>
    <xf numFmtId="0" fontId="142" fillId="5" borderId="5" xfId="11" applyFont="1" applyFill="1" applyBorder="1" applyAlignment="1">
      <alignment horizontal="center" vertical="center" wrapText="1"/>
    </xf>
    <xf numFmtId="0" fontId="142" fillId="5" borderId="6" xfId="11" applyFont="1" applyFill="1" applyBorder="1" applyAlignment="1">
      <alignment horizontal="center" vertical="center" wrapText="1"/>
    </xf>
    <xf numFmtId="0" fontId="139" fillId="4" borderId="4" xfId="11" applyFont="1" applyFill="1" applyBorder="1" applyAlignment="1">
      <alignment horizontal="left" vertical="center" wrapText="1"/>
    </xf>
    <xf numFmtId="0" fontId="139" fillId="4" borderId="5" xfId="11" applyFont="1" applyFill="1" applyBorder="1" applyAlignment="1">
      <alignment horizontal="left" vertical="center" wrapText="1"/>
    </xf>
    <xf numFmtId="0" fontId="139" fillId="4" borderId="6" xfId="11" applyFont="1" applyFill="1" applyBorder="1" applyAlignment="1">
      <alignment horizontal="left" vertical="center" wrapText="1"/>
    </xf>
    <xf numFmtId="3" fontId="139" fillId="3" borderId="0" xfId="8" applyNumberFormat="1" applyFont="1" applyFill="1" applyAlignment="1">
      <alignment horizontal="left" vertical="center" wrapText="1"/>
    </xf>
    <xf numFmtId="0" fontId="137" fillId="3" borderId="0" xfId="11" applyFont="1" applyFill="1" applyAlignment="1">
      <alignment horizontal="center" vertical="center" wrapText="1"/>
    </xf>
    <xf numFmtId="0" fontId="141" fillId="3" borderId="0" xfId="11" applyFont="1" applyFill="1" applyAlignment="1">
      <alignment horizontal="right" vertical="center" wrapText="1"/>
    </xf>
    <xf numFmtId="0" fontId="142" fillId="3" borderId="0" xfId="11" applyFont="1" applyFill="1" applyAlignment="1">
      <alignment horizontal="center" wrapText="1"/>
    </xf>
    <xf numFmtId="3" fontId="141" fillId="0" borderId="0" xfId="11" applyNumberFormat="1" applyFont="1" applyFill="1" applyAlignment="1">
      <alignment horizontal="center" vertical="center"/>
    </xf>
    <xf numFmtId="3" fontId="142" fillId="0" borderId="0" xfId="8" applyNumberFormat="1" applyFont="1" applyFill="1" applyAlignment="1">
      <alignment horizontal="left" vertical="center" wrapText="1"/>
    </xf>
    <xf numFmtId="0" fontId="3" fillId="0" borderId="1" xfId="0" applyFont="1" applyFill="1" applyBorder="1" applyAlignment="1">
      <alignment horizontal="center" vertical="center" wrapText="1"/>
    </xf>
    <xf numFmtId="3" fontId="145" fillId="0" borderId="0" xfId="0" applyNumberFormat="1" applyFont="1" applyFill="1" applyAlignment="1">
      <alignment horizontal="center" vertical="center"/>
    </xf>
    <xf numFmtId="0" fontId="146" fillId="0" borderId="4" xfId="2" applyNumberFormat="1" applyFont="1" applyFill="1" applyBorder="1" applyAlignment="1" applyProtection="1">
      <alignment horizontal="center" vertical="center" wrapText="1"/>
    </xf>
    <xf numFmtId="0" fontId="146" fillId="0" borderId="6" xfId="2" applyNumberFormat="1" applyFont="1" applyFill="1" applyBorder="1" applyAlignment="1" applyProtection="1">
      <alignment horizontal="center" vertical="center" wrapText="1"/>
    </xf>
    <xf numFmtId="0" fontId="146" fillId="0" borderId="1" xfId="0" applyFont="1" applyFill="1" applyBorder="1" applyAlignment="1">
      <alignment wrapText="1"/>
    </xf>
    <xf numFmtId="0" fontId="146" fillId="0" borderId="0" xfId="2" applyFont="1" applyFill="1" applyAlignment="1">
      <alignment horizontal="center"/>
    </xf>
    <xf numFmtId="167" fontId="146" fillId="0" borderId="0" xfId="0" applyNumberFormat="1" applyFont="1" applyFill="1" applyBorder="1" applyAlignment="1">
      <alignment horizontal="left" vertical="center" wrapText="1"/>
    </xf>
    <xf numFmtId="0" fontId="146" fillId="0" borderId="0" xfId="9" applyNumberFormat="1" applyFont="1" applyFill="1" applyBorder="1" applyAlignment="1">
      <alignment horizontal="center" vertical="top" wrapText="1"/>
    </xf>
    <xf numFmtId="0" fontId="146" fillId="0" borderId="0" xfId="2" applyFont="1" applyFill="1" applyAlignment="1">
      <alignment horizontal="center" vertical="top" wrapText="1"/>
    </xf>
    <xf numFmtId="0" fontId="3" fillId="0" borderId="0" xfId="0" applyFont="1" applyFill="1" applyAlignment="1">
      <alignment horizontal="left" vertical="center"/>
    </xf>
    <xf numFmtId="0" fontId="3" fillId="0" borderId="0" xfId="2" applyFont="1" applyFill="1" applyAlignment="1">
      <alignment horizontal="center" vertical="center"/>
    </xf>
    <xf numFmtId="0" fontId="146" fillId="0" borderId="0" xfId="9" applyNumberFormat="1" applyFont="1" applyFill="1" applyBorder="1" applyAlignment="1">
      <alignment horizontal="left" vertical="center"/>
    </xf>
    <xf numFmtId="0" fontId="146" fillId="0" borderId="0" xfId="0" applyFont="1" applyFill="1" applyBorder="1" applyAlignment="1">
      <alignment horizontal="left" vertical="center"/>
    </xf>
    <xf numFmtId="0" fontId="146" fillId="0" borderId="0" xfId="0" applyFont="1" applyFill="1" applyAlignment="1">
      <alignment horizontal="center" vertical="center" wrapText="1"/>
    </xf>
    <xf numFmtId="0" fontId="146" fillId="0" borderId="0" xfId="2" applyFont="1" applyFill="1" applyAlignment="1">
      <alignment horizontal="center" vertical="center" wrapText="1"/>
    </xf>
    <xf numFmtId="0" fontId="146" fillId="0" borderId="0" xfId="2" applyFont="1" applyFill="1" applyAlignment="1">
      <alignment horizontal="center" vertical="center"/>
    </xf>
    <xf numFmtId="3" fontId="91" fillId="0" borderId="0" xfId="8" applyNumberFormat="1" applyFont="1" applyFill="1" applyAlignment="1">
      <alignment horizontal="left" vertical="top"/>
    </xf>
    <xf numFmtId="0" fontId="90" fillId="0" borderId="0" xfId="893" applyNumberFormat="1" applyFont="1" applyFill="1" applyAlignment="1">
      <alignment horizontal="left" vertical="center" wrapText="1"/>
    </xf>
    <xf numFmtId="15" fontId="92" fillId="0" borderId="0" xfId="0" applyNumberFormat="1" applyFont="1" applyFill="1" applyAlignment="1">
      <alignment horizontal="center" vertical="center"/>
    </xf>
    <xf numFmtId="0" fontId="104" fillId="0" borderId="0" xfId="976" applyNumberFormat="1" applyFont="1" applyFill="1" applyAlignment="1">
      <alignment vertical="center"/>
    </xf>
    <xf numFmtId="0" fontId="18" fillId="0" borderId="0" xfId="976" applyNumberFormat="1" applyFont="1" applyFill="1" applyAlignment="1">
      <alignment horizontal="left" vertical="center"/>
    </xf>
    <xf numFmtId="172" fontId="90" fillId="0" borderId="0" xfId="1" applyNumberFormat="1" applyFont="1" applyFill="1" applyAlignment="1">
      <alignment horizontal="left"/>
    </xf>
    <xf numFmtId="172" fontId="88" fillId="0" borderId="0" xfId="1" applyNumberFormat="1" applyFont="1" applyFill="1" applyAlignment="1">
      <alignment horizontal="left"/>
    </xf>
    <xf numFmtId="0" fontId="90" fillId="0" borderId="3" xfId="9" applyFont="1" applyFill="1" applyBorder="1" applyAlignment="1">
      <alignment horizontal="left" vertical="center"/>
    </xf>
    <xf numFmtId="0" fontId="200" fillId="0" borderId="0" xfId="976" applyNumberFormat="1" applyFont="1" applyFill="1" applyAlignment="1">
      <alignment vertical="center"/>
    </xf>
    <xf numFmtId="0" fontId="204" fillId="0" borderId="0" xfId="976" applyNumberFormat="1" applyFont="1" applyFill="1" applyAlignment="1">
      <alignment horizontal="left" vertical="center"/>
    </xf>
    <xf numFmtId="0" fontId="201" fillId="0" borderId="3" xfId="0" applyFont="1" applyFill="1" applyBorder="1" applyAlignment="1">
      <alignment horizontal="left"/>
    </xf>
    <xf numFmtId="0" fontId="200" fillId="0" borderId="0" xfId="893" applyNumberFormat="1" applyFont="1" applyFill="1" applyAlignment="1">
      <alignment horizontal="left" vertical="center" wrapText="1"/>
    </xf>
    <xf numFmtId="3" fontId="204" fillId="0" borderId="0" xfId="8" applyNumberFormat="1" applyFont="1" applyFill="1" applyAlignment="1">
      <alignment horizontal="left" vertical="center" wrapText="1"/>
    </xf>
    <xf numFmtId="3" fontId="202" fillId="0" borderId="0" xfId="8" applyNumberFormat="1" applyFont="1" applyFill="1" applyAlignment="1">
      <alignment horizontal="left" vertical="top" wrapText="1"/>
    </xf>
    <xf numFmtId="0" fontId="194" fillId="0" borderId="0" xfId="0" applyFont="1" applyFill="1" applyAlignment="1">
      <alignment horizontal="right" vertical="center" wrapText="1"/>
    </xf>
    <xf numFmtId="0" fontId="196" fillId="0" borderId="0" xfId="0" applyFont="1" applyFill="1" applyAlignment="1">
      <alignment horizontal="right" vertical="center" wrapText="1"/>
    </xf>
    <xf numFmtId="0" fontId="197" fillId="0" borderId="0" xfId="0" applyFont="1" applyFill="1" applyAlignment="1">
      <alignment horizontal="center" vertical="center" wrapText="1"/>
    </xf>
    <xf numFmtId="15" fontId="199" fillId="0" borderId="0" xfId="0" applyNumberFormat="1" applyFont="1" applyFill="1" applyAlignment="1">
      <alignment horizontal="center" vertical="center"/>
    </xf>
    <xf numFmtId="0" fontId="199" fillId="0" borderId="0" xfId="0" applyFont="1" applyFill="1" applyAlignment="1">
      <alignment horizontal="center" vertical="center"/>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88" fillId="0" borderId="0" xfId="0" quotePrefix="1" applyFont="1" applyFill="1" applyAlignment="1">
      <alignment horizontal="left" vertical="center" wrapText="1"/>
    </xf>
    <xf numFmtId="3" fontId="90" fillId="0" borderId="0" xfId="8" applyNumberFormat="1" applyFont="1" applyFill="1" applyAlignment="1">
      <alignment horizontal="left" vertical="top" wrapText="1"/>
    </xf>
    <xf numFmtId="0" fontId="146" fillId="0" borderId="0" xfId="0" applyFont="1" applyFill="1" applyBorder="1" applyAlignment="1">
      <alignment horizontal="right" vertical="center" wrapText="1"/>
    </xf>
    <xf numFmtId="0" fontId="145" fillId="0" borderId="0" xfId="0" applyFont="1" applyFill="1" applyBorder="1" applyAlignment="1">
      <alignment horizontal="right" vertical="center" wrapText="1"/>
    </xf>
    <xf numFmtId="0" fontId="89" fillId="0" borderId="0" xfId="0" applyFont="1" applyFill="1" applyBorder="1" applyAlignment="1">
      <alignment horizontal="center" vertical="center" wrapText="1"/>
    </xf>
    <xf numFmtId="15" fontId="92"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172" fontId="93" fillId="3" borderId="3" xfId="751" applyNumberFormat="1" applyFont="1" applyFill="1" applyBorder="1" applyAlignment="1" applyProtection="1">
      <protection locked="0"/>
    </xf>
    <xf numFmtId="172" fontId="93" fillId="3" borderId="0" xfId="751" applyNumberFormat="1" applyFont="1" applyFill="1" applyAlignment="1" applyProtection="1">
      <alignment horizontal="left"/>
      <protection locked="0"/>
    </xf>
    <xf numFmtId="172" fontId="99" fillId="3" borderId="0" xfId="751" applyNumberFormat="1" applyFont="1" applyFill="1" applyAlignment="1" applyProtection="1">
      <alignment horizontal="left"/>
      <protection locked="0"/>
    </xf>
    <xf numFmtId="0" fontId="153" fillId="0" borderId="0" xfId="291" applyFont="1" applyFill="1" applyAlignment="1">
      <alignment horizontal="right" vertical="center" wrapText="1"/>
    </xf>
    <xf numFmtId="0" fontId="144" fillId="0" borderId="0" xfId="291" applyFont="1" applyFill="1" applyAlignment="1">
      <alignment horizontal="right" vertical="center" wrapText="1"/>
    </xf>
    <xf numFmtId="0" fontId="89" fillId="3" borderId="0" xfId="0" applyFont="1" applyFill="1" applyAlignment="1">
      <alignment horizontal="center" vertical="center" wrapText="1"/>
    </xf>
    <xf numFmtId="15" fontId="92" fillId="3" borderId="0" xfId="0" applyNumberFormat="1" applyFont="1" applyFill="1" applyAlignment="1">
      <alignment horizontal="center" vertical="center"/>
    </xf>
    <xf numFmtId="0" fontId="92" fillId="3" borderId="0" xfId="0" applyFont="1" applyFill="1" applyAlignment="1">
      <alignment horizontal="center" vertical="center"/>
    </xf>
    <xf numFmtId="0" fontId="93" fillId="4" borderId="7" xfId="8" applyFont="1" applyFill="1" applyBorder="1" applyAlignment="1">
      <alignment horizontal="center" vertical="center" wrapText="1"/>
    </xf>
    <xf numFmtId="0" fontId="93" fillId="4" borderId="8" xfId="8" applyFont="1" applyFill="1" applyBorder="1" applyAlignment="1">
      <alignment horizontal="center" vertical="center" wrapText="1"/>
    </xf>
    <xf numFmtId="0" fontId="93" fillId="4" borderId="4" xfId="8" applyFont="1" applyFill="1" applyBorder="1" applyAlignment="1">
      <alignment horizontal="center" vertical="center" wrapText="1"/>
    </xf>
    <xf numFmtId="0" fontId="93" fillId="4" borderId="6" xfId="8" applyFont="1" applyFill="1" applyBorder="1" applyAlignment="1">
      <alignment horizontal="center" vertical="center" wrapText="1"/>
    </xf>
    <xf numFmtId="0" fontId="100" fillId="4" borderId="7" xfId="8" applyFont="1" applyFill="1" applyBorder="1" applyAlignment="1" applyProtection="1">
      <alignment horizontal="center" vertical="center" wrapText="1"/>
    </xf>
    <xf numFmtId="0" fontId="100" fillId="4" borderId="8" xfId="8" applyFont="1" applyFill="1" applyBorder="1" applyAlignment="1" applyProtection="1">
      <alignment horizontal="center" vertical="center" wrapText="1"/>
    </xf>
    <xf numFmtId="0" fontId="170" fillId="3" borderId="0" xfId="0" applyFont="1" applyFill="1" applyAlignment="1">
      <alignment horizontal="right" vertical="center" wrapText="1"/>
    </xf>
    <xf numFmtId="0" fontId="144" fillId="3" borderId="0" xfId="0" applyFont="1" applyFill="1" applyAlignment="1">
      <alignment horizontal="right" vertical="center" wrapText="1"/>
    </xf>
    <xf numFmtId="15" fontId="92" fillId="3" borderId="0" xfId="0" quotePrefix="1" applyNumberFormat="1" applyFont="1" applyFill="1" applyAlignment="1">
      <alignment horizontal="center" vertical="center"/>
    </xf>
    <xf numFmtId="0" fontId="90" fillId="3" borderId="0" xfId="0" applyFont="1" applyFill="1" applyAlignment="1">
      <alignment horizontal="left" vertical="center" wrapText="1"/>
    </xf>
    <xf numFmtId="0" fontId="88" fillId="3" borderId="0" xfId="0" applyFont="1" applyFill="1" applyAlignment="1">
      <alignment horizontal="left" vertical="center" wrapText="1"/>
    </xf>
    <xf numFmtId="3" fontId="88" fillId="3" borderId="0" xfId="0" applyNumberFormat="1" applyFont="1" applyFill="1" applyAlignment="1">
      <alignment horizontal="left" vertical="center" wrapText="1"/>
    </xf>
    <xf numFmtId="0" fontId="88" fillId="3" borderId="0" xfId="0" applyNumberFormat="1" applyFont="1" applyFill="1" applyAlignment="1">
      <alignment horizontal="left" vertical="center" wrapText="1"/>
    </xf>
    <xf numFmtId="0" fontId="142" fillId="3" borderId="2" xfId="8" applyFont="1" applyFill="1" applyBorder="1" applyAlignment="1">
      <alignment horizontal="left"/>
    </xf>
    <xf numFmtId="0" fontId="93" fillId="4" borderId="1" xfId="8" applyFont="1" applyFill="1" applyBorder="1" applyAlignment="1">
      <alignment horizontal="center" vertical="center" wrapText="1"/>
    </xf>
    <xf numFmtId="0" fontId="99" fillId="3" borderId="3" xfId="8" applyFont="1" applyFill="1" applyBorder="1" applyAlignment="1">
      <alignment horizontal="left"/>
    </xf>
    <xf numFmtId="0" fontId="89" fillId="0" borderId="0" xfId="0" applyFont="1" applyFill="1" applyAlignment="1">
      <alignment horizontal="center" vertical="center" wrapText="1"/>
    </xf>
    <xf numFmtId="0" fontId="88" fillId="0" borderId="0" xfId="0" applyFont="1" applyFill="1" applyAlignment="1">
      <alignment vertical="center" wrapText="1"/>
    </xf>
    <xf numFmtId="3" fontId="139" fillId="0" borderId="0" xfId="11" applyNumberFormat="1" applyFont="1" applyFill="1" applyAlignment="1">
      <alignment horizontal="left" vertical="center" wrapText="1"/>
    </xf>
    <xf numFmtId="0" fontId="92" fillId="0" borderId="3" xfId="0" applyFont="1" applyFill="1" applyBorder="1" applyAlignment="1">
      <alignment horizontal="left" vertical="center"/>
    </xf>
    <xf numFmtId="0" fontId="90" fillId="4" borderId="1" xfId="2" applyNumberFormat="1" applyFont="1" applyFill="1" applyBorder="1" applyAlignment="1" applyProtection="1">
      <alignment horizontal="center" vertical="center" wrapText="1"/>
    </xf>
    <xf numFmtId="172" fontId="90" fillId="4" borderId="1" xfId="1" applyNumberFormat="1" applyFont="1" applyFill="1" applyBorder="1" applyAlignment="1" applyProtection="1">
      <alignment horizontal="center" vertical="center" wrapText="1"/>
    </xf>
    <xf numFmtId="0" fontId="90" fillId="0" borderId="0" xfId="0" applyFont="1" applyFill="1" applyAlignment="1">
      <alignment horizontal="center" wrapText="1"/>
    </xf>
    <xf numFmtId="0" fontId="90" fillId="0" borderId="7" xfId="2" applyNumberFormat="1" applyFont="1" applyFill="1" applyBorder="1" applyAlignment="1" applyProtection="1">
      <alignment horizontal="center" vertical="center" wrapText="1"/>
    </xf>
    <xf numFmtId="0" fontId="90" fillId="0" borderId="8" xfId="2" applyNumberFormat="1" applyFont="1" applyFill="1" applyBorder="1" applyAlignment="1" applyProtection="1">
      <alignment horizontal="center" vertical="center" wrapText="1"/>
    </xf>
    <xf numFmtId="172" fontId="90" fillId="0" borderId="4" xfId="1" applyNumberFormat="1" applyFont="1" applyFill="1" applyBorder="1" applyAlignment="1" applyProtection="1">
      <alignment horizontal="center" vertical="center" wrapText="1"/>
    </xf>
    <xf numFmtId="172" fontId="90" fillId="0" borderId="6" xfId="1" applyNumberFormat="1" applyFont="1" applyFill="1" applyBorder="1" applyAlignment="1" applyProtection="1">
      <alignment horizontal="center" vertical="center" wrapText="1"/>
    </xf>
    <xf numFmtId="172" fontId="90" fillId="0" borderId="7" xfId="1" applyNumberFormat="1" applyFont="1" applyFill="1" applyBorder="1" applyAlignment="1" applyProtection="1">
      <alignment horizontal="center" vertical="center" wrapText="1"/>
    </xf>
    <xf numFmtId="172" fontId="90" fillId="0" borderId="8" xfId="1"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0" fontId="99" fillId="0" borderId="0" xfId="0" applyFont="1" applyFill="1" applyAlignment="1">
      <alignment horizontal="center" vertical="center" wrapText="1"/>
    </xf>
    <xf numFmtId="0" fontId="101" fillId="0" borderId="0" xfId="0" applyFont="1" applyFill="1" applyAlignment="1">
      <alignment horizontal="center" vertical="center" wrapText="1"/>
    </xf>
    <xf numFmtId="15" fontId="99" fillId="0" borderId="0" xfId="0" applyNumberFormat="1" applyFont="1" applyFill="1" applyAlignment="1">
      <alignment horizontal="center" vertical="center"/>
    </xf>
    <xf numFmtId="0" fontId="99" fillId="0" borderId="0" xfId="0" applyFont="1" applyFill="1" applyAlignment="1">
      <alignment horizontal="center" vertical="center"/>
    </xf>
    <xf numFmtId="0" fontId="94" fillId="0" borderId="0" xfId="0" applyFont="1" applyFill="1" applyAlignment="1">
      <alignment vertical="center" wrapText="1"/>
    </xf>
    <xf numFmtId="3" fontId="91" fillId="0" borderId="0" xfId="8"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3" fontId="95" fillId="0" borderId="0" xfId="8" applyNumberFormat="1" applyFont="1" applyFill="1" applyAlignment="1">
      <alignment horizontal="left" vertical="center" wrapText="1"/>
    </xf>
    <xf numFmtId="3" fontId="95" fillId="0" borderId="0" xfId="11" applyNumberFormat="1" applyFont="1" applyFill="1" applyAlignment="1">
      <alignment horizontal="left" vertical="center" wrapText="1"/>
    </xf>
  </cellXfs>
  <cellStyles count="1023">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Check Cell" xfId="768" builtinId="23" customBuiltin="1"/>
    <cellStyle name="Check Cell 2" xfId="505"/>
    <cellStyle name="Check Cell 3" xfId="961"/>
    <cellStyle name="CHUONG" xfId="98"/>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th" xfId="393"/>
    <cellStyle name="Thanh" xfId="394"/>
    <cellStyle name="thuy" xfId="395"/>
    <cellStyle name="Thuyet minh" xfId="396"/>
    <cellStyle name="thvt" xfId="397"/>
    <cellStyle name="viet" xfId="402"/>
    <cellStyle name="viet2" xfId="403"/>
    <cellStyle name="vntxt1" xfId="406"/>
    <cellStyle name="vntxt1 2" xfId="407"/>
    <cellStyle name="vntxt2" xfId="408"/>
    <cellStyle name="vnhead1" xfId="404"/>
    <cellStyle name="vnhead3" xfId="405"/>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1428750</xdr:colOff>
      <xdr:row>1</xdr:row>
      <xdr:rowOff>94894</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1"/>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801220</xdr:colOff>
      <xdr:row>1</xdr:row>
      <xdr:rowOff>188462</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1107280</xdr:colOff>
      <xdr:row>1</xdr:row>
      <xdr:rowOff>223480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xmlns=""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xmlns=""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xmlns=""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xmlns=""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971549</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919272</xdr:colOff>
      <xdr:row>0</xdr:row>
      <xdr:rowOff>580668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304799</xdr:colOff>
      <xdr:row>0</xdr:row>
      <xdr:rowOff>580668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876299</xdr:colOff>
      <xdr:row>1</xdr:row>
      <xdr:rowOff>47268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971549</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981074</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823631</xdr:colOff>
      <xdr:row>1</xdr:row>
      <xdr:rowOff>210874</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C26" sqref="C26"/>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553" customFormat="1" ht="10.5">
      <c r="A1" s="552"/>
      <c r="B1" s="552"/>
      <c r="C1" s="552"/>
      <c r="D1" s="552"/>
      <c r="E1" s="552"/>
      <c r="F1" s="552"/>
    </row>
    <row r="2" spans="1:11" s="553" customFormat="1" ht="10.5">
      <c r="A2" s="552"/>
      <c r="B2" s="552"/>
      <c r="C2" s="552"/>
      <c r="D2" s="552"/>
      <c r="E2" s="552"/>
      <c r="F2" s="552"/>
    </row>
    <row r="3" spans="1:11" ht="13.5" customHeight="1">
      <c r="A3" s="119"/>
      <c r="B3" s="120"/>
      <c r="C3" s="119"/>
      <c r="D3" s="119"/>
      <c r="E3" s="119"/>
      <c r="F3" s="119"/>
    </row>
    <row r="4" spans="1:11">
      <c r="A4" s="119"/>
      <c r="B4" s="119"/>
      <c r="C4" s="119"/>
      <c r="D4" s="384"/>
      <c r="E4" s="119"/>
      <c r="F4" s="119"/>
      <c r="J4" s="3">
        <v>5</v>
      </c>
      <c r="K4" s="4"/>
    </row>
    <row r="5" spans="1:11">
      <c r="A5" s="119"/>
      <c r="B5" s="119"/>
      <c r="C5" s="119"/>
      <c r="D5" s="119"/>
      <c r="E5" s="119"/>
      <c r="F5" s="119"/>
      <c r="J5" s="3">
        <v>6</v>
      </c>
      <c r="K5" s="4"/>
    </row>
    <row r="6" spans="1:11">
      <c r="A6" s="119"/>
      <c r="B6" s="119"/>
      <c r="C6" s="119"/>
      <c r="D6" s="119"/>
      <c r="E6" s="119"/>
      <c r="F6" s="119"/>
      <c r="J6" s="3">
        <v>7</v>
      </c>
      <c r="K6" s="4"/>
    </row>
    <row r="7" spans="1:11">
      <c r="A7" s="119"/>
      <c r="B7" s="444" t="s">
        <v>965</v>
      </c>
      <c r="C7" s="441">
        <f>BCTinhHinhTaiChinh_06105!E41-BCTaiSan_06134!D32</f>
        <v>0</v>
      </c>
      <c r="D7" s="441">
        <f>BCTinhHinhTaiChinh_06105!F41-BCTaiSan_06134!E32</f>
        <v>0</v>
      </c>
      <c r="E7" s="119"/>
      <c r="F7" s="119"/>
      <c r="J7" s="3">
        <v>8</v>
      </c>
      <c r="K7" s="4"/>
    </row>
    <row r="8" spans="1:11">
      <c r="A8" s="119"/>
      <c r="B8" s="444" t="s">
        <v>966</v>
      </c>
      <c r="C8" s="442">
        <f>BCTinhHinhTaiChinh_06105!E74-BCTaiSan_06134!D64</f>
        <v>0</v>
      </c>
      <c r="D8" s="441">
        <f>BCTinhHinhTaiChinh_06105!F74-BCTaiSan_06134!E64</f>
        <v>0</v>
      </c>
      <c r="E8" s="119"/>
      <c r="F8" s="119"/>
      <c r="J8" s="3">
        <v>9</v>
      </c>
      <c r="K8" s="4"/>
    </row>
    <row r="9" spans="1:11">
      <c r="A9" s="119"/>
      <c r="B9" s="444" t="s">
        <v>964</v>
      </c>
      <c r="C9" s="442">
        <f>BCTinhHinhTaiChinh_06105!E75-BCTaiSan_06134!D65</f>
        <v>0</v>
      </c>
      <c r="D9" s="441">
        <f>BCTinhHinhTaiChinh_06105!F75-BCTaiSan_06134!E65</f>
        <v>0</v>
      </c>
      <c r="E9" s="119"/>
      <c r="F9" s="119"/>
      <c r="J9" s="3">
        <v>10</v>
      </c>
      <c r="K9" s="4"/>
    </row>
    <row r="10" spans="1:11">
      <c r="A10" s="119"/>
      <c r="B10" s="444" t="s">
        <v>967</v>
      </c>
      <c r="C10" s="442">
        <f>BCThuNhap_06203!F14-BCThuNhap_06203!F18-BCThuNhap_06203!F22-BCKetQuaHoatDong_06135!D14</f>
        <v>0</v>
      </c>
      <c r="D10" s="443"/>
      <c r="E10" s="119"/>
      <c r="F10" s="119"/>
      <c r="J10" s="3">
        <v>11</v>
      </c>
      <c r="K10" s="4"/>
    </row>
    <row r="11" spans="1:11">
      <c r="A11" s="119"/>
      <c r="B11" s="444" t="s">
        <v>968</v>
      </c>
      <c r="C11" s="442">
        <f>BCThuNhap_06203!F26+BCThuNhap_06203!F31-BCKetQuaHoatDong_06135!D19</f>
        <v>0</v>
      </c>
      <c r="D11" s="441">
        <f>BCThuNhap_06203!G26+BCThuNhap_06203!G31-BCKetQuaHoatDong_06135!F19</f>
        <v>0</v>
      </c>
      <c r="E11" s="119"/>
      <c r="F11" s="119"/>
      <c r="J11" s="3">
        <v>12</v>
      </c>
      <c r="K11" s="4"/>
    </row>
    <row r="12" spans="1:11">
      <c r="A12" s="119"/>
      <c r="B12" s="444" t="s">
        <v>969</v>
      </c>
      <c r="C12" s="441">
        <f>BCTinhHinhTaiChinh_06105!E80-BCTinhHinhTaiChinh_06105!F80-BCThuNhap_06203!F63</f>
        <v>0</v>
      </c>
      <c r="D12" s="441">
        <f>BCKetQuaHoatDong_06135!D54+BCKetQuaHoatDong_06135!D53-BCThuNhap_06203!F63</f>
        <v>0</v>
      </c>
      <c r="E12" s="119"/>
      <c r="F12" s="119"/>
    </row>
    <row r="13" spans="1:11">
      <c r="A13" s="119"/>
      <c r="B13" s="119" t="s">
        <v>970</v>
      </c>
      <c r="C13" s="441">
        <f>BCDanhMucDauTu_06136!F59-BCTaiSan_06134!D32</f>
        <v>0</v>
      </c>
      <c r="D13" s="441">
        <f>B03_181!D22-BCTinhHinhTaiChinh_06105!E75</f>
        <v>0</v>
      </c>
      <c r="E13" s="119"/>
      <c r="F13" s="119"/>
    </row>
    <row r="14" spans="1:11">
      <c r="A14" s="119"/>
      <c r="B14" s="128"/>
      <c r="C14" s="129"/>
      <c r="D14" s="119"/>
      <c r="E14" s="119"/>
      <c r="F14" s="119"/>
    </row>
    <row r="15" spans="1:11">
      <c r="A15" s="119"/>
      <c r="B15" s="119"/>
      <c r="C15" s="129"/>
      <c r="D15" s="119"/>
      <c r="E15" s="119"/>
      <c r="F15" s="119"/>
    </row>
    <row r="16" spans="1:11">
      <c r="A16" s="119"/>
      <c r="B16" s="119"/>
      <c r="C16" s="119"/>
      <c r="D16" s="119"/>
      <c r="E16" s="119"/>
      <c r="F16" s="119"/>
    </row>
    <row r="17" spans="1:9">
      <c r="A17" s="119"/>
      <c r="B17" s="119"/>
      <c r="C17" s="119" t="s">
        <v>986</v>
      </c>
      <c r="D17" s="119"/>
      <c r="E17" s="119"/>
      <c r="F17" s="119"/>
    </row>
    <row r="18" spans="1:9">
      <c r="A18" s="119"/>
      <c r="B18" s="119"/>
      <c r="C18" s="119"/>
      <c r="D18" s="119"/>
      <c r="E18" s="119"/>
      <c r="F18" s="119"/>
    </row>
    <row r="19" spans="1:9">
      <c r="A19" s="119"/>
      <c r="B19" s="119"/>
      <c r="C19" s="119"/>
      <c r="D19" s="119" t="s">
        <v>973</v>
      </c>
      <c r="E19" s="119"/>
      <c r="F19" s="119"/>
    </row>
    <row r="20" spans="1:9" ht="30">
      <c r="A20" s="119"/>
      <c r="B20" s="119"/>
      <c r="C20" s="440" t="s">
        <v>1105</v>
      </c>
      <c r="D20" s="119"/>
      <c r="E20" s="119"/>
      <c r="F20" s="119"/>
    </row>
    <row r="21" spans="1:9">
      <c r="A21" s="119"/>
      <c r="B21" s="130"/>
      <c r="C21" s="439" t="s">
        <v>1106</v>
      </c>
      <c r="D21" s="130"/>
      <c r="E21" s="119"/>
      <c r="F21" s="119"/>
    </row>
    <row r="22" spans="1:9">
      <c r="A22" s="119"/>
      <c r="B22" s="130"/>
      <c r="C22" s="119"/>
      <c r="D22" s="130"/>
      <c r="E22" s="119"/>
      <c r="F22" s="119" t="s">
        <v>974</v>
      </c>
    </row>
    <row r="23" spans="1:9">
      <c r="A23" s="119"/>
      <c r="B23" s="131"/>
      <c r="C23" s="119" t="s">
        <v>1107</v>
      </c>
      <c r="D23" s="131"/>
      <c r="E23" s="119"/>
      <c r="F23" s="119"/>
    </row>
    <row r="24" spans="1:9">
      <c r="A24" s="119"/>
      <c r="B24" s="119"/>
      <c r="C24" s="119"/>
      <c r="D24" s="119"/>
      <c r="E24" s="119"/>
      <c r="F24" s="119"/>
      <c r="I24" s="2" t="s">
        <v>972</v>
      </c>
    </row>
    <row r="25" spans="1:9" ht="21">
      <c r="A25" s="119"/>
      <c r="B25" s="119"/>
      <c r="C25" s="448" t="s">
        <v>1108</v>
      </c>
      <c r="D25" s="448" t="s">
        <v>1100</v>
      </c>
      <c r="E25" s="119"/>
      <c r="F25" s="119"/>
    </row>
    <row r="26" spans="1:9">
      <c r="A26" s="119"/>
      <c r="B26" s="119"/>
      <c r="C26" s="119"/>
      <c r="D26" s="119"/>
      <c r="E26" s="119"/>
      <c r="F26" s="119"/>
    </row>
    <row r="27" spans="1:9">
      <c r="A27" s="119"/>
      <c r="B27" s="119"/>
      <c r="C27" s="119"/>
      <c r="D27" s="119"/>
      <c r="E27" s="119"/>
      <c r="F27" s="119"/>
    </row>
    <row r="28" spans="1:9">
      <c r="A28" s="119"/>
      <c r="B28" s="119"/>
      <c r="C28" s="119"/>
      <c r="D28" s="119"/>
      <c r="E28" s="119"/>
      <c r="F28" s="119"/>
    </row>
    <row r="29" spans="1:9">
      <c r="A29" s="119"/>
      <c r="B29" s="130"/>
      <c r="C29" s="132"/>
      <c r="D29" s="130"/>
      <c r="E29" s="119"/>
      <c r="F29" s="119"/>
    </row>
    <row r="30" spans="1:9" ht="14.45" customHeight="1">
      <c r="A30" s="122"/>
      <c r="B30" s="130"/>
      <c r="C30" s="122"/>
      <c r="D30" s="130"/>
      <c r="E30" s="119"/>
      <c r="F30" s="119"/>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6"/>
  <sheetViews>
    <sheetView view="pageBreakPreview" topLeftCell="B13" zoomScaleNormal="100" zoomScaleSheetLayoutView="100" workbookViewId="0">
      <selection activeCell="D14" sqref="D14:F67"/>
    </sheetView>
  </sheetViews>
  <sheetFormatPr defaultColWidth="9.140625" defaultRowHeight="12.75"/>
  <cols>
    <col min="1" max="1" width="6.7109375" style="137" customWidth="1"/>
    <col min="2" max="2" width="50" style="137" customWidth="1"/>
    <col min="3" max="3" width="12.140625" style="137" customWidth="1"/>
    <col min="4" max="5" width="21.7109375" style="251" customWidth="1"/>
    <col min="6" max="6" width="23" style="251" customWidth="1"/>
    <col min="7" max="14" width="0" style="137" hidden="1" customWidth="1"/>
    <col min="15" max="16384" width="9.140625" style="137"/>
  </cols>
  <sheetData>
    <row r="1" spans="1:14" s="524" customFormat="1" ht="30" customHeight="1">
      <c r="A1" s="702" t="s">
        <v>858</v>
      </c>
      <c r="B1" s="702"/>
      <c r="C1" s="702"/>
      <c r="D1" s="702"/>
      <c r="E1" s="702"/>
      <c r="F1" s="702"/>
    </row>
    <row r="2" spans="1:14" s="524" customFormat="1" ht="41.25" customHeight="1">
      <c r="A2" s="703" t="s">
        <v>859</v>
      </c>
      <c r="B2" s="703"/>
      <c r="C2" s="703"/>
      <c r="D2" s="703"/>
      <c r="E2" s="703"/>
      <c r="F2" s="703"/>
    </row>
    <row r="3" spans="1:14" ht="35.25" customHeight="1">
      <c r="A3" s="704" t="s">
        <v>795</v>
      </c>
      <c r="B3" s="704"/>
      <c r="C3" s="704"/>
      <c r="D3" s="704"/>
      <c r="E3" s="704"/>
      <c r="F3" s="704"/>
    </row>
    <row r="4" spans="1:14">
      <c r="A4" s="706" t="s">
        <v>1107</v>
      </c>
      <c r="B4" s="706"/>
      <c r="C4" s="706"/>
      <c r="D4" s="706"/>
      <c r="E4" s="706"/>
      <c r="F4" s="706"/>
    </row>
    <row r="5" spans="1:14" ht="5.25" customHeight="1">
      <c r="A5" s="508"/>
      <c r="B5" s="706"/>
      <c r="C5" s="706"/>
      <c r="D5" s="706"/>
      <c r="E5" s="706"/>
    </row>
    <row r="6" spans="1:14" ht="28.5" customHeight="1">
      <c r="A6" s="144" t="s">
        <v>280</v>
      </c>
      <c r="B6" s="195" t="s">
        <v>539</v>
      </c>
      <c r="C6" s="708" t="s">
        <v>1098</v>
      </c>
      <c r="D6" s="708"/>
      <c r="E6" s="708"/>
      <c r="F6" s="708"/>
      <c r="G6" s="556"/>
    </row>
    <row r="7" spans="1:14" ht="28.5" customHeight="1">
      <c r="A7" s="144" t="s">
        <v>281</v>
      </c>
      <c r="B7" s="195" t="s">
        <v>541</v>
      </c>
      <c r="C7" s="708" t="s">
        <v>989</v>
      </c>
      <c r="D7" s="708"/>
      <c r="E7" s="708"/>
      <c r="F7" s="708"/>
      <c r="G7" s="557"/>
    </row>
    <row r="8" spans="1:14" ht="28.5" customHeight="1">
      <c r="A8" s="144" t="s">
        <v>282</v>
      </c>
      <c r="B8" s="195" t="s">
        <v>542</v>
      </c>
      <c r="C8" s="708" t="s">
        <v>1095</v>
      </c>
      <c r="D8" s="708"/>
      <c r="E8" s="708"/>
      <c r="F8" s="708"/>
      <c r="G8" s="557"/>
    </row>
    <row r="9" spans="1:14" ht="28.5" customHeight="1">
      <c r="A9" s="144" t="s">
        <v>419</v>
      </c>
      <c r="B9" s="548" t="s">
        <v>988</v>
      </c>
      <c r="C9" s="768" t="s">
        <v>1094</v>
      </c>
      <c r="D9" s="768"/>
      <c r="E9" s="768"/>
      <c r="F9" s="768"/>
      <c r="G9" s="549"/>
    </row>
    <row r="10" spans="1:14" ht="25.5">
      <c r="A10" s="144" t="s">
        <v>422</v>
      </c>
      <c r="B10" s="195" t="s">
        <v>543</v>
      </c>
      <c r="C10" s="698" t="s">
        <v>1105</v>
      </c>
      <c r="D10" s="698"/>
      <c r="E10" s="698"/>
      <c r="F10" s="698"/>
      <c r="G10" s="374"/>
    </row>
    <row r="11" spans="1:14">
      <c r="A11" s="144"/>
      <c r="B11" s="195"/>
      <c r="C11" s="514"/>
      <c r="D11" s="514"/>
      <c r="E11" s="514"/>
      <c r="F11" s="514"/>
      <c r="G11" s="514"/>
    </row>
    <row r="12" spans="1:14" s="138" customFormat="1" ht="18.600000000000001" customHeight="1">
      <c r="A12" s="115" t="s">
        <v>613</v>
      </c>
      <c r="B12" s="115"/>
      <c r="C12" s="115"/>
      <c r="D12" s="385"/>
      <c r="E12" s="385"/>
      <c r="F12" s="261" t="s">
        <v>503</v>
      </c>
    </row>
    <row r="13" spans="1:14" ht="60" customHeight="1">
      <c r="A13" s="515" t="s">
        <v>217</v>
      </c>
      <c r="B13" s="515" t="s">
        <v>218</v>
      </c>
      <c r="C13" s="515" t="s">
        <v>198</v>
      </c>
      <c r="D13" s="247" t="s">
        <v>219</v>
      </c>
      <c r="E13" s="247" t="s">
        <v>220</v>
      </c>
      <c r="F13" s="247" t="s">
        <v>221</v>
      </c>
    </row>
    <row r="14" spans="1:14" ht="25.5">
      <c r="A14" s="505" t="s">
        <v>59</v>
      </c>
      <c r="B14" s="101" t="s">
        <v>222</v>
      </c>
      <c r="C14" s="101" t="s">
        <v>18</v>
      </c>
      <c r="D14" s="498">
        <v>167089568</v>
      </c>
      <c r="E14" s="498">
        <v>2179133520</v>
      </c>
      <c r="F14" s="498">
        <v>2346223088</v>
      </c>
      <c r="G14" s="137">
        <v>776118303</v>
      </c>
      <c r="H14" s="137">
        <v>609028735</v>
      </c>
      <c r="I14" s="137">
        <v>16803382</v>
      </c>
      <c r="J14" s="137">
        <v>776118303</v>
      </c>
      <c r="K14" s="137">
        <v>792921685</v>
      </c>
      <c r="L14" s="137">
        <v>-150286186</v>
      </c>
      <c r="M14" s="137">
        <v>-1403015217</v>
      </c>
      <c r="N14" s="137">
        <v>-1553301403</v>
      </c>
    </row>
    <row r="15" spans="1:14" ht="25.5">
      <c r="A15" s="134">
        <v>1</v>
      </c>
      <c r="B15" s="103" t="s">
        <v>853</v>
      </c>
      <c r="C15" s="103" t="s">
        <v>901</v>
      </c>
      <c r="D15" s="386"/>
      <c r="E15" s="386"/>
      <c r="F15" s="386"/>
      <c r="H15" s="137">
        <v>0</v>
      </c>
      <c r="K15" s="137">
        <v>0</v>
      </c>
      <c r="L15" s="137">
        <v>0</v>
      </c>
      <c r="M15" s="137">
        <v>0</v>
      </c>
      <c r="N15" s="137">
        <v>0</v>
      </c>
    </row>
    <row r="16" spans="1:14" ht="25.5">
      <c r="A16" s="134">
        <v>2</v>
      </c>
      <c r="B16" s="103" t="s">
        <v>223</v>
      </c>
      <c r="C16" s="103" t="s">
        <v>19</v>
      </c>
      <c r="D16" s="386">
        <v>166465000</v>
      </c>
      <c r="E16" s="386">
        <v>2176598400</v>
      </c>
      <c r="F16" s="386">
        <v>2343063400</v>
      </c>
      <c r="G16" s="137">
        <v>774306800</v>
      </c>
      <c r="H16" s="137">
        <v>607841800</v>
      </c>
      <c r="I16" s="137">
        <v>16470000</v>
      </c>
      <c r="J16" s="137">
        <v>774306800</v>
      </c>
      <c r="K16" s="137">
        <v>790776800</v>
      </c>
      <c r="L16" s="137">
        <v>-149995000</v>
      </c>
      <c r="M16" s="137">
        <v>-1402291600</v>
      </c>
      <c r="N16" s="137">
        <v>-1552286600</v>
      </c>
    </row>
    <row r="17" spans="1:14" ht="25.5">
      <c r="A17" s="134">
        <v>3</v>
      </c>
      <c r="B17" s="103" t="s">
        <v>224</v>
      </c>
      <c r="C17" s="103" t="s">
        <v>20</v>
      </c>
      <c r="D17" s="386">
        <v>624568</v>
      </c>
      <c r="E17" s="386">
        <v>2535120</v>
      </c>
      <c r="F17" s="386">
        <v>3159688</v>
      </c>
      <c r="G17" s="137">
        <v>1811503</v>
      </c>
      <c r="H17" s="137">
        <v>1186935</v>
      </c>
      <c r="I17" s="137">
        <v>333382</v>
      </c>
      <c r="J17" s="137">
        <v>1811503</v>
      </c>
      <c r="K17" s="137">
        <v>2144885</v>
      </c>
      <c r="L17" s="137">
        <v>-291186</v>
      </c>
      <c r="M17" s="137">
        <v>-723617</v>
      </c>
      <c r="N17" s="137">
        <v>-1014803</v>
      </c>
    </row>
    <row r="18" spans="1:14" ht="27.75" customHeight="1">
      <c r="A18" s="134">
        <v>4</v>
      </c>
      <c r="B18" s="103" t="s">
        <v>225</v>
      </c>
      <c r="C18" s="103" t="s">
        <v>21</v>
      </c>
      <c r="D18" s="386"/>
      <c r="E18" s="386"/>
      <c r="F18" s="386"/>
      <c r="H18" s="137">
        <v>0</v>
      </c>
      <c r="K18" s="137">
        <v>0</v>
      </c>
      <c r="L18" s="137">
        <v>0</v>
      </c>
      <c r="M18" s="137">
        <v>0</v>
      </c>
      <c r="N18" s="137">
        <v>0</v>
      </c>
    </row>
    <row r="19" spans="1:14" ht="25.5">
      <c r="A19" s="505" t="s">
        <v>87</v>
      </c>
      <c r="B19" s="101" t="s">
        <v>226</v>
      </c>
      <c r="C19" s="101" t="s">
        <v>22</v>
      </c>
      <c r="D19" s="498">
        <v>381626514</v>
      </c>
      <c r="E19" s="498">
        <v>228208024</v>
      </c>
      <c r="F19" s="498">
        <v>609834538</v>
      </c>
      <c r="G19" s="137">
        <v>32326478</v>
      </c>
      <c r="H19" s="137">
        <v>-349300036</v>
      </c>
      <c r="I19" s="137">
        <v>82664228</v>
      </c>
      <c r="J19" s="137">
        <v>32326478</v>
      </c>
      <c r="K19" s="137">
        <v>114990706</v>
      </c>
      <c r="L19" s="137">
        <v>-298962286</v>
      </c>
      <c r="M19" s="137">
        <v>-195881546</v>
      </c>
      <c r="N19" s="137">
        <v>-494843832</v>
      </c>
    </row>
    <row r="20" spans="1:14" ht="25.5">
      <c r="A20" s="134">
        <v>1</v>
      </c>
      <c r="B20" s="103" t="s">
        <v>890</v>
      </c>
      <c r="C20" s="103" t="s">
        <v>23</v>
      </c>
      <c r="D20" s="386">
        <v>100711162</v>
      </c>
      <c r="E20" s="386">
        <v>55020528</v>
      </c>
      <c r="F20" s="386">
        <v>155731690</v>
      </c>
      <c r="G20" s="137">
        <v>10127178</v>
      </c>
      <c r="H20" s="137">
        <v>-90583984</v>
      </c>
      <c r="I20" s="137">
        <v>23620315</v>
      </c>
      <c r="J20" s="137">
        <v>10127178</v>
      </c>
      <c r="K20" s="137">
        <v>33747493</v>
      </c>
      <c r="L20" s="137">
        <v>-77090847</v>
      </c>
      <c r="M20" s="137">
        <v>-44893350</v>
      </c>
      <c r="N20" s="137">
        <v>-121984197</v>
      </c>
    </row>
    <row r="21" spans="1:14" ht="25.5">
      <c r="A21" s="134">
        <v>2</v>
      </c>
      <c r="B21" s="103" t="s">
        <v>891</v>
      </c>
      <c r="C21" s="103" t="s">
        <v>24</v>
      </c>
      <c r="D21" s="386">
        <v>81153324</v>
      </c>
      <c r="E21" s="386">
        <v>43175126</v>
      </c>
      <c r="F21" s="386">
        <v>124328450</v>
      </c>
      <c r="G21" s="137">
        <v>10005751</v>
      </c>
      <c r="H21" s="137">
        <v>-71147573</v>
      </c>
      <c r="I21" s="137">
        <v>26227252</v>
      </c>
      <c r="J21" s="137">
        <v>10005751</v>
      </c>
      <c r="K21" s="137">
        <v>36233003</v>
      </c>
      <c r="L21" s="137">
        <v>-54926072</v>
      </c>
      <c r="M21" s="137">
        <v>-33169375</v>
      </c>
      <c r="N21" s="137">
        <v>-88095447</v>
      </c>
    </row>
    <row r="22" spans="1:14" ht="25.5">
      <c r="A22" s="134"/>
      <c r="B22" s="105" t="s">
        <v>174</v>
      </c>
      <c r="C22" s="103" t="s">
        <v>902</v>
      </c>
      <c r="D22" s="386">
        <v>60000000</v>
      </c>
      <c r="E22" s="386">
        <v>33548387</v>
      </c>
      <c r="F22" s="386">
        <v>93548387</v>
      </c>
      <c r="G22" s="137">
        <v>7741935</v>
      </c>
      <c r="H22" s="137">
        <v>-52258065</v>
      </c>
      <c r="I22" s="137">
        <v>20000000</v>
      </c>
      <c r="J22" s="137">
        <v>7741935</v>
      </c>
      <c r="K22" s="137">
        <v>27741935</v>
      </c>
      <c r="L22" s="137">
        <v>-40000000</v>
      </c>
      <c r="M22" s="137">
        <v>-25806452</v>
      </c>
      <c r="N22" s="137">
        <v>-65806452</v>
      </c>
    </row>
    <row r="23" spans="1:14" ht="25.5">
      <c r="A23" s="134"/>
      <c r="B23" s="105" t="s">
        <v>175</v>
      </c>
      <c r="C23" s="103" t="s">
        <v>903</v>
      </c>
      <c r="D23" s="386">
        <v>3441372</v>
      </c>
      <c r="E23" s="386"/>
      <c r="F23" s="386">
        <v>3441372</v>
      </c>
      <c r="G23" s="137">
        <v>0</v>
      </c>
      <c r="H23" s="137">
        <v>-3441372</v>
      </c>
      <c r="I23" s="137">
        <v>241332</v>
      </c>
      <c r="J23" s="137">
        <v>0</v>
      </c>
      <c r="K23" s="137">
        <v>241332</v>
      </c>
      <c r="L23" s="137">
        <v>-3200040</v>
      </c>
      <c r="M23" s="137">
        <v>0</v>
      </c>
      <c r="N23" s="137">
        <v>-3200040</v>
      </c>
    </row>
    <row r="24" spans="1:14" ht="24" customHeight="1">
      <c r="A24" s="134"/>
      <c r="B24" s="105" t="s">
        <v>631</v>
      </c>
      <c r="C24" s="103" t="s">
        <v>904</v>
      </c>
      <c r="D24" s="386"/>
      <c r="E24" s="386"/>
      <c r="F24" s="386"/>
      <c r="H24" s="137">
        <v>0</v>
      </c>
      <c r="L24" s="137">
        <v>0</v>
      </c>
      <c r="M24" s="137">
        <v>0</v>
      </c>
      <c r="N24" s="137">
        <v>0</v>
      </c>
    </row>
    <row r="25" spans="1:14" ht="25.5">
      <c r="A25" s="134"/>
      <c r="B25" s="105" t="s">
        <v>176</v>
      </c>
      <c r="C25" s="103" t="s">
        <v>905</v>
      </c>
      <c r="D25" s="386">
        <v>16500000</v>
      </c>
      <c r="E25" s="386">
        <v>9225806</v>
      </c>
      <c r="F25" s="386">
        <v>25725806</v>
      </c>
      <c r="G25" s="137">
        <v>2129032</v>
      </c>
      <c r="H25" s="137">
        <v>-14370968</v>
      </c>
      <c r="I25" s="137">
        <v>5500000</v>
      </c>
      <c r="J25" s="137">
        <v>2129032</v>
      </c>
      <c r="K25" s="137">
        <v>7629032</v>
      </c>
      <c r="L25" s="137">
        <v>-11000000</v>
      </c>
      <c r="M25" s="137">
        <v>-7096774</v>
      </c>
      <c r="N25" s="137">
        <v>-18096774</v>
      </c>
    </row>
    <row r="26" spans="1:14" ht="25.5">
      <c r="A26" s="134"/>
      <c r="B26" s="105" t="s">
        <v>177</v>
      </c>
      <c r="C26" s="103" t="s">
        <v>906</v>
      </c>
      <c r="D26" s="386">
        <v>1211952</v>
      </c>
      <c r="E26" s="386">
        <v>400933</v>
      </c>
      <c r="F26" s="386">
        <v>1612885</v>
      </c>
      <c r="G26" s="137">
        <v>134784</v>
      </c>
      <c r="H26" s="137">
        <v>-1077168</v>
      </c>
      <c r="I26" s="137">
        <v>485920</v>
      </c>
      <c r="J26" s="137">
        <v>134784</v>
      </c>
      <c r="K26" s="137">
        <v>620704</v>
      </c>
      <c r="L26" s="137">
        <v>-726032</v>
      </c>
      <c r="M26" s="137">
        <v>-266149</v>
      </c>
      <c r="N26" s="137">
        <v>-992181</v>
      </c>
    </row>
    <row r="27" spans="1:14" ht="51">
      <c r="A27" s="134">
        <v>3</v>
      </c>
      <c r="B27" s="106" t="s">
        <v>889</v>
      </c>
      <c r="C27" s="103" t="s">
        <v>25</v>
      </c>
      <c r="D27" s="386">
        <v>96475928</v>
      </c>
      <c r="E27" s="386">
        <v>100560757</v>
      </c>
      <c r="F27" s="386">
        <v>197036685</v>
      </c>
      <c r="G27" s="137">
        <v>6387097</v>
      </c>
      <c r="H27" s="137">
        <v>-90088831</v>
      </c>
      <c r="I27" s="137">
        <v>16500000</v>
      </c>
      <c r="J27" s="137">
        <v>6387097</v>
      </c>
      <c r="K27" s="137">
        <v>22887097</v>
      </c>
      <c r="L27" s="137">
        <v>-79975928</v>
      </c>
      <c r="M27" s="137">
        <v>-94173660</v>
      </c>
      <c r="N27" s="137">
        <v>-174149588</v>
      </c>
    </row>
    <row r="28" spans="1:14" ht="25.5">
      <c r="A28" s="134"/>
      <c r="B28" s="105" t="s">
        <v>178</v>
      </c>
      <c r="C28" s="103" t="s">
        <v>492</v>
      </c>
      <c r="D28" s="386">
        <v>49500000</v>
      </c>
      <c r="E28" s="386">
        <v>27677419</v>
      </c>
      <c r="F28" s="386">
        <v>77177419</v>
      </c>
      <c r="G28" s="137">
        <v>6387097</v>
      </c>
      <c r="H28" s="137">
        <v>-43112903</v>
      </c>
      <c r="I28" s="137">
        <v>16500000</v>
      </c>
      <c r="J28" s="137">
        <v>6387097</v>
      </c>
      <c r="K28" s="137">
        <v>22887097</v>
      </c>
      <c r="L28" s="137">
        <v>-33000000</v>
      </c>
      <c r="M28" s="137">
        <v>-21290322</v>
      </c>
      <c r="N28" s="137">
        <v>-54290322</v>
      </c>
    </row>
    <row r="29" spans="1:14" ht="25.5">
      <c r="A29" s="134"/>
      <c r="B29" s="105" t="s">
        <v>179</v>
      </c>
      <c r="C29" s="103" t="s">
        <v>493</v>
      </c>
      <c r="D29" s="386">
        <v>24874194</v>
      </c>
      <c r="E29" s="386">
        <v>9225806</v>
      </c>
      <c r="F29" s="386">
        <v>34100000</v>
      </c>
      <c r="G29" s="137">
        <v>0</v>
      </c>
      <c r="H29" s="137">
        <v>-24874194</v>
      </c>
      <c r="I29" s="137">
        <v>0</v>
      </c>
      <c r="J29" s="137">
        <v>0</v>
      </c>
      <c r="K29" s="137">
        <v>0</v>
      </c>
      <c r="L29" s="137">
        <v>-24874194</v>
      </c>
      <c r="M29" s="137">
        <v>-9225806</v>
      </c>
      <c r="N29" s="137">
        <v>-34100000</v>
      </c>
    </row>
    <row r="30" spans="1:14" ht="38.25">
      <c r="A30" s="134"/>
      <c r="B30" s="136" t="s">
        <v>761</v>
      </c>
      <c r="C30" s="103" t="s">
        <v>494</v>
      </c>
      <c r="D30" s="386">
        <v>5895818</v>
      </c>
      <c r="E30" s="386">
        <v>3164385</v>
      </c>
      <c r="F30" s="386">
        <v>9060203</v>
      </c>
      <c r="H30" s="137">
        <v>-5895818</v>
      </c>
      <c r="L30" s="137">
        <v>-5895818</v>
      </c>
      <c r="M30" s="137">
        <v>-3164385</v>
      </c>
      <c r="N30" s="137">
        <v>-9060203</v>
      </c>
    </row>
    <row r="31" spans="1:14" ht="25.5">
      <c r="A31" s="134"/>
      <c r="B31" s="136" t="s">
        <v>760</v>
      </c>
      <c r="C31" s="103" t="s">
        <v>495</v>
      </c>
      <c r="D31" s="386">
        <v>16205916</v>
      </c>
      <c r="E31" s="386">
        <v>60493147</v>
      </c>
      <c r="F31" s="386">
        <v>76699063</v>
      </c>
      <c r="H31" s="137">
        <v>-16205916</v>
      </c>
      <c r="L31" s="137">
        <v>-16205916</v>
      </c>
      <c r="M31" s="137">
        <v>-60493147</v>
      </c>
      <c r="N31" s="137">
        <v>-76699063</v>
      </c>
    </row>
    <row r="32" spans="1:14" ht="25.5">
      <c r="A32" s="134"/>
      <c r="B32" s="151" t="s">
        <v>685</v>
      </c>
      <c r="C32" s="103" t="s">
        <v>907</v>
      </c>
      <c r="D32" s="110"/>
      <c r="E32" s="110"/>
      <c r="F32" s="110"/>
      <c r="H32" s="137">
        <v>0</v>
      </c>
      <c r="L32" s="137">
        <v>0</v>
      </c>
      <c r="M32" s="137">
        <v>0</v>
      </c>
      <c r="N32" s="137">
        <v>0</v>
      </c>
    </row>
    <row r="33" spans="1:14" ht="25.5">
      <c r="A33" s="134">
        <v>4</v>
      </c>
      <c r="B33" s="151" t="s">
        <v>854</v>
      </c>
      <c r="C33" s="103" t="s">
        <v>908</v>
      </c>
      <c r="D33" s="386"/>
      <c r="E33" s="386"/>
      <c r="F33" s="386"/>
      <c r="G33" s="137">
        <v>0</v>
      </c>
      <c r="H33" s="137">
        <v>0</v>
      </c>
      <c r="I33" s="137">
        <v>0</v>
      </c>
      <c r="J33" s="137">
        <v>0</v>
      </c>
      <c r="K33" s="137">
        <v>0</v>
      </c>
      <c r="L33" s="137">
        <v>0</v>
      </c>
      <c r="M33" s="137">
        <v>0</v>
      </c>
      <c r="N33" s="137">
        <v>0</v>
      </c>
    </row>
    <row r="34" spans="1:14" ht="25.5">
      <c r="A34" s="134">
        <v>5</v>
      </c>
      <c r="B34" s="151" t="s">
        <v>855</v>
      </c>
      <c r="C34" s="103" t="s">
        <v>909</v>
      </c>
      <c r="D34" s="386"/>
      <c r="E34" s="386"/>
      <c r="F34" s="386"/>
      <c r="G34" s="137">
        <v>0</v>
      </c>
      <c r="H34" s="137">
        <v>0</v>
      </c>
      <c r="I34" s="137">
        <v>0</v>
      </c>
      <c r="J34" s="137">
        <v>0</v>
      </c>
      <c r="K34" s="137">
        <v>0</v>
      </c>
      <c r="L34" s="137">
        <v>0</v>
      </c>
      <c r="M34" s="137">
        <v>0</v>
      </c>
      <c r="N34" s="137">
        <v>0</v>
      </c>
    </row>
    <row r="35" spans="1:14" ht="25.5">
      <c r="A35" s="134">
        <v>6</v>
      </c>
      <c r="B35" s="103" t="s">
        <v>227</v>
      </c>
      <c r="C35" s="103" t="s">
        <v>26</v>
      </c>
      <c r="D35" s="386">
        <v>43200000</v>
      </c>
      <c r="E35" s="386"/>
      <c r="F35" s="386">
        <v>43200000</v>
      </c>
      <c r="G35" s="137">
        <v>0</v>
      </c>
      <c r="H35" s="137">
        <v>-43200000</v>
      </c>
      <c r="I35" s="137">
        <v>0</v>
      </c>
      <c r="J35" s="137">
        <v>0</v>
      </c>
      <c r="K35" s="137">
        <v>0</v>
      </c>
      <c r="L35" s="137">
        <v>-43200000</v>
      </c>
      <c r="M35" s="137">
        <v>0</v>
      </c>
      <c r="N35" s="137">
        <v>-43200000</v>
      </c>
    </row>
    <row r="36" spans="1:14" ht="63.75">
      <c r="A36" s="134">
        <v>7</v>
      </c>
      <c r="B36" s="103" t="s">
        <v>228</v>
      </c>
      <c r="C36" s="103" t="s">
        <v>27</v>
      </c>
      <c r="D36" s="386">
        <v>33000000</v>
      </c>
      <c r="E36" s="386">
        <v>18451613</v>
      </c>
      <c r="F36" s="386">
        <v>51451613</v>
      </c>
      <c r="G36" s="137">
        <v>5806452</v>
      </c>
      <c r="H36" s="137">
        <v>-27193548</v>
      </c>
      <c r="I36" s="137">
        <v>15000000</v>
      </c>
      <c r="J36" s="137">
        <v>5806452</v>
      </c>
      <c r="K36" s="137">
        <v>20806452</v>
      </c>
      <c r="L36" s="137">
        <v>-18000000</v>
      </c>
      <c r="M36" s="137">
        <v>-12645161</v>
      </c>
      <c r="N36" s="137">
        <v>-30645161</v>
      </c>
    </row>
    <row r="37" spans="1:14" ht="36.75" customHeight="1">
      <c r="A37" s="134"/>
      <c r="B37" s="105" t="s">
        <v>180</v>
      </c>
      <c r="C37" s="103" t="s">
        <v>910</v>
      </c>
      <c r="D37" s="386">
        <v>33000000</v>
      </c>
      <c r="E37" s="386">
        <v>18451613</v>
      </c>
      <c r="F37" s="386">
        <v>51451613</v>
      </c>
      <c r="G37" s="137">
        <v>5806452</v>
      </c>
      <c r="H37" s="137">
        <v>-27193548</v>
      </c>
      <c r="I37" s="137">
        <v>15000000</v>
      </c>
      <c r="J37" s="137">
        <v>5806452</v>
      </c>
      <c r="K37" s="137">
        <v>20806452</v>
      </c>
      <c r="L37" s="137">
        <v>-18000000</v>
      </c>
      <c r="M37" s="137">
        <v>-12645161</v>
      </c>
      <c r="N37" s="137">
        <v>-30645161</v>
      </c>
    </row>
    <row r="38" spans="1:14" ht="127.5" customHeight="1">
      <c r="A38" s="134">
        <v>8</v>
      </c>
      <c r="B38" s="106" t="s">
        <v>229</v>
      </c>
      <c r="C38" s="103" t="s">
        <v>28</v>
      </c>
      <c r="D38" s="386"/>
      <c r="E38" s="386"/>
      <c r="F38" s="386"/>
      <c r="G38" s="137">
        <v>0</v>
      </c>
      <c r="H38" s="137">
        <v>0</v>
      </c>
      <c r="I38" s="137">
        <v>0</v>
      </c>
      <c r="J38" s="137">
        <v>0</v>
      </c>
      <c r="K38" s="137">
        <v>0</v>
      </c>
      <c r="L38" s="137">
        <v>0</v>
      </c>
      <c r="M38" s="137">
        <v>0</v>
      </c>
      <c r="N38" s="137">
        <v>0</v>
      </c>
    </row>
    <row r="39" spans="1:14" ht="34.5" customHeight="1">
      <c r="A39" s="134"/>
      <c r="B39" s="105" t="s">
        <v>181</v>
      </c>
      <c r="C39" s="105" t="s">
        <v>911</v>
      </c>
      <c r="D39" s="386"/>
      <c r="E39" s="386"/>
      <c r="F39" s="386"/>
      <c r="H39" s="137">
        <v>0</v>
      </c>
      <c r="L39" s="137">
        <v>0</v>
      </c>
      <c r="M39" s="137">
        <v>0</v>
      </c>
      <c r="N39" s="137">
        <v>0</v>
      </c>
    </row>
    <row r="40" spans="1:14" ht="34.5" customHeight="1">
      <c r="A40" s="134"/>
      <c r="B40" s="105" t="s">
        <v>182</v>
      </c>
      <c r="C40" s="105" t="s">
        <v>912</v>
      </c>
      <c r="D40" s="386"/>
      <c r="E40" s="386"/>
      <c r="F40" s="386"/>
      <c r="G40" s="137">
        <v>0</v>
      </c>
      <c r="H40" s="137">
        <v>0</v>
      </c>
      <c r="I40" s="137">
        <v>0</v>
      </c>
      <c r="J40" s="137">
        <v>0</v>
      </c>
      <c r="L40" s="137">
        <v>0</v>
      </c>
      <c r="M40" s="137">
        <v>0</v>
      </c>
      <c r="N40" s="137">
        <v>0</v>
      </c>
    </row>
    <row r="41" spans="1:14" ht="34.5" customHeight="1">
      <c r="A41" s="134"/>
      <c r="B41" s="105" t="s">
        <v>183</v>
      </c>
      <c r="C41" s="105" t="s">
        <v>913</v>
      </c>
      <c r="D41" s="386"/>
      <c r="E41" s="386"/>
      <c r="F41" s="386"/>
      <c r="H41" s="137">
        <v>0</v>
      </c>
      <c r="L41" s="137">
        <v>0</v>
      </c>
      <c r="M41" s="137">
        <v>0</v>
      </c>
      <c r="N41" s="137">
        <v>0</v>
      </c>
    </row>
    <row r="42" spans="1:14" ht="39.6" customHeight="1">
      <c r="A42" s="134"/>
      <c r="B42" s="105" t="s">
        <v>275</v>
      </c>
      <c r="C42" s="105" t="s">
        <v>914</v>
      </c>
      <c r="D42" s="386"/>
      <c r="E42" s="386"/>
      <c r="F42" s="386"/>
      <c r="H42" s="137">
        <v>0</v>
      </c>
      <c r="L42" s="137">
        <v>0</v>
      </c>
      <c r="M42" s="137">
        <v>0</v>
      </c>
      <c r="N42" s="137">
        <v>0</v>
      </c>
    </row>
    <row r="43" spans="1:14" ht="38.25">
      <c r="A43" s="134">
        <v>9</v>
      </c>
      <c r="B43" s="103" t="s">
        <v>230</v>
      </c>
      <c r="C43" s="103" t="s">
        <v>29</v>
      </c>
      <c r="D43" s="386">
        <v>10428400</v>
      </c>
      <c r="E43" s="386"/>
      <c r="F43" s="386">
        <v>10428400</v>
      </c>
      <c r="G43" s="137">
        <v>0</v>
      </c>
      <c r="H43" s="137">
        <v>-10428400</v>
      </c>
      <c r="I43" s="137">
        <v>1206661</v>
      </c>
      <c r="J43" s="137">
        <v>0</v>
      </c>
      <c r="K43" s="137">
        <v>1206661</v>
      </c>
      <c r="L43" s="137">
        <v>-9221739</v>
      </c>
      <c r="M43" s="137">
        <v>0</v>
      </c>
      <c r="N43" s="137">
        <v>-9221739</v>
      </c>
    </row>
    <row r="44" spans="1:14" ht="25.5">
      <c r="A44" s="134"/>
      <c r="B44" s="105" t="s">
        <v>184</v>
      </c>
      <c r="C44" s="105" t="s">
        <v>915</v>
      </c>
      <c r="D44" s="386">
        <v>10428400</v>
      </c>
      <c r="E44" s="386"/>
      <c r="F44" s="386">
        <v>10428400</v>
      </c>
      <c r="G44" s="137">
        <v>0</v>
      </c>
      <c r="H44" s="137">
        <v>-10428400</v>
      </c>
      <c r="I44" s="137">
        <v>1206661</v>
      </c>
      <c r="J44" s="137">
        <v>0</v>
      </c>
      <c r="K44" s="137">
        <v>1206661</v>
      </c>
      <c r="L44" s="137">
        <v>-9221739</v>
      </c>
      <c r="M44" s="137">
        <v>0</v>
      </c>
      <c r="N44" s="137">
        <v>-9221739</v>
      </c>
    </row>
    <row r="45" spans="1:14" ht="39" customHeight="1">
      <c r="A45" s="134"/>
      <c r="B45" s="105" t="s">
        <v>185</v>
      </c>
      <c r="C45" s="105" t="s">
        <v>916</v>
      </c>
      <c r="D45" s="386"/>
      <c r="E45" s="386"/>
      <c r="F45" s="386"/>
      <c r="G45" s="137">
        <v>0</v>
      </c>
      <c r="H45" s="137">
        <v>0</v>
      </c>
      <c r="I45" s="137">
        <v>0</v>
      </c>
      <c r="J45" s="137">
        <v>0</v>
      </c>
      <c r="K45" s="137">
        <v>0</v>
      </c>
      <c r="L45" s="137">
        <v>0</v>
      </c>
      <c r="M45" s="137">
        <v>0</v>
      </c>
      <c r="N45" s="137">
        <v>0</v>
      </c>
    </row>
    <row r="46" spans="1:14" ht="25.5">
      <c r="A46" s="134">
        <v>10</v>
      </c>
      <c r="B46" s="103" t="s">
        <v>888</v>
      </c>
      <c r="C46" s="103" t="s">
        <v>30</v>
      </c>
      <c r="D46" s="386">
        <v>16657700</v>
      </c>
      <c r="E46" s="386">
        <v>11000000</v>
      </c>
      <c r="F46" s="386">
        <v>27657700</v>
      </c>
      <c r="G46" s="137" t="e">
        <v>#REF!</v>
      </c>
      <c r="H46" s="137" t="e">
        <v>#REF!</v>
      </c>
      <c r="I46" s="137">
        <v>110000</v>
      </c>
      <c r="J46" s="137">
        <v>0</v>
      </c>
      <c r="K46" s="137">
        <v>110000</v>
      </c>
      <c r="L46" s="137">
        <v>-16547700</v>
      </c>
      <c r="M46" s="137">
        <v>-11000000</v>
      </c>
      <c r="N46" s="137">
        <v>-27547700</v>
      </c>
    </row>
    <row r="47" spans="1:14" ht="30" customHeight="1">
      <c r="A47" s="134"/>
      <c r="B47" s="105" t="s">
        <v>696</v>
      </c>
      <c r="C47" s="103" t="s">
        <v>96</v>
      </c>
      <c r="D47" s="386"/>
      <c r="E47" s="386"/>
      <c r="F47" s="386"/>
      <c r="H47" s="137">
        <v>0</v>
      </c>
      <c r="L47" s="137">
        <v>0</v>
      </c>
      <c r="M47" s="137">
        <v>0</v>
      </c>
      <c r="N47" s="137">
        <v>0</v>
      </c>
    </row>
    <row r="48" spans="1:14" ht="30" customHeight="1">
      <c r="A48" s="134"/>
      <c r="B48" s="105" t="s">
        <v>186</v>
      </c>
      <c r="C48" s="103" t="s">
        <v>917</v>
      </c>
      <c r="D48" s="386"/>
      <c r="E48" s="386">
        <v>11000000</v>
      </c>
      <c r="F48" s="386">
        <v>11000000</v>
      </c>
      <c r="H48" s="137">
        <v>0</v>
      </c>
      <c r="L48" s="137">
        <v>0</v>
      </c>
      <c r="M48" s="137">
        <v>-11000000</v>
      </c>
      <c r="N48" s="137">
        <v>-11000000</v>
      </c>
    </row>
    <row r="49" spans="1:14" ht="26.45" customHeight="1">
      <c r="A49" s="134"/>
      <c r="B49" s="105" t="s">
        <v>187</v>
      </c>
      <c r="C49" s="103" t="s">
        <v>918</v>
      </c>
      <c r="D49" s="386">
        <v>2057700</v>
      </c>
      <c r="E49" s="386"/>
      <c r="F49" s="386">
        <v>2057700</v>
      </c>
      <c r="G49" s="137">
        <v>0</v>
      </c>
      <c r="H49" s="137">
        <v>-2057700</v>
      </c>
      <c r="I49" s="137">
        <v>110000</v>
      </c>
      <c r="J49" s="137">
        <v>0</v>
      </c>
      <c r="K49" s="137">
        <v>110000</v>
      </c>
      <c r="L49" s="137">
        <v>-1947700</v>
      </c>
      <c r="M49" s="137">
        <v>0</v>
      </c>
      <c r="N49" s="137">
        <v>-1947700</v>
      </c>
    </row>
    <row r="50" spans="1:14" ht="25.5">
      <c r="A50" s="134"/>
      <c r="B50" s="105" t="s">
        <v>764</v>
      </c>
      <c r="C50" s="103" t="s">
        <v>919</v>
      </c>
      <c r="D50" s="386">
        <v>10750000</v>
      </c>
      <c r="E50" s="386"/>
      <c r="F50" s="386">
        <v>10750000</v>
      </c>
      <c r="G50" s="137">
        <v>0</v>
      </c>
      <c r="H50" s="137">
        <v>-10750000</v>
      </c>
      <c r="I50" s="137">
        <v>0</v>
      </c>
      <c r="J50" s="137">
        <v>0</v>
      </c>
      <c r="L50" s="137">
        <v>-10750000</v>
      </c>
      <c r="M50" s="137">
        <v>0</v>
      </c>
      <c r="N50" s="137">
        <v>-10750000</v>
      </c>
    </row>
    <row r="51" spans="1:14" ht="32.25" customHeight="1">
      <c r="A51" s="134"/>
      <c r="B51" s="105" t="s">
        <v>266</v>
      </c>
      <c r="C51" s="103" t="s">
        <v>920</v>
      </c>
      <c r="D51" s="386">
        <v>3850000</v>
      </c>
      <c r="E51" s="386"/>
      <c r="F51" s="386">
        <v>3850000</v>
      </c>
      <c r="H51" s="137">
        <v>-3850000</v>
      </c>
      <c r="L51" s="137">
        <v>-3850000</v>
      </c>
      <c r="M51" s="137">
        <v>0</v>
      </c>
      <c r="N51" s="137">
        <v>-3850000</v>
      </c>
    </row>
    <row r="52" spans="1:14" ht="32.25" customHeight="1">
      <c r="A52" s="134"/>
      <c r="B52" s="105" t="s">
        <v>267</v>
      </c>
      <c r="C52" s="103" t="s">
        <v>921</v>
      </c>
      <c r="D52" s="386"/>
      <c r="E52" s="386"/>
      <c r="F52" s="386"/>
      <c r="H52" s="137">
        <v>0</v>
      </c>
      <c r="L52" s="137">
        <v>0</v>
      </c>
      <c r="M52" s="137">
        <v>0</v>
      </c>
      <c r="N52" s="137">
        <v>0</v>
      </c>
    </row>
    <row r="53" spans="1:14" ht="25.5">
      <c r="A53" s="505" t="s">
        <v>61</v>
      </c>
      <c r="B53" s="101" t="s">
        <v>231</v>
      </c>
      <c r="C53" s="101" t="s">
        <v>31</v>
      </c>
      <c r="D53" s="498">
        <v>-214536946</v>
      </c>
      <c r="E53" s="498">
        <v>1950925496</v>
      </c>
      <c r="F53" s="498">
        <v>1736388550</v>
      </c>
      <c r="G53" s="137">
        <v>743791825</v>
      </c>
      <c r="H53" s="137">
        <v>958328771</v>
      </c>
      <c r="I53" s="137">
        <v>-65860846</v>
      </c>
      <c r="J53" s="137">
        <v>743791825</v>
      </c>
      <c r="K53" s="137">
        <v>677930979</v>
      </c>
      <c r="L53" s="137">
        <v>148676100</v>
      </c>
      <c r="M53" s="137">
        <v>-1207133671</v>
      </c>
      <c r="N53" s="137">
        <v>-1058457571</v>
      </c>
    </row>
    <row r="54" spans="1:14" ht="25.5">
      <c r="A54" s="505" t="s">
        <v>91</v>
      </c>
      <c r="B54" s="101" t="s">
        <v>232</v>
      </c>
      <c r="C54" s="101" t="s">
        <v>32</v>
      </c>
      <c r="D54" s="498">
        <v>422540600</v>
      </c>
      <c r="E54" s="498">
        <v>6103032000</v>
      </c>
      <c r="F54" s="498">
        <v>6525572600</v>
      </c>
      <c r="G54" s="137">
        <v>-163175000</v>
      </c>
      <c r="H54" s="137">
        <v>-585715600</v>
      </c>
      <c r="I54" s="137">
        <v>730129400</v>
      </c>
      <c r="J54" s="137">
        <v>-163175000</v>
      </c>
      <c r="K54" s="137">
        <v>566954400</v>
      </c>
      <c r="L54" s="137">
        <v>307588800</v>
      </c>
      <c r="M54" s="137">
        <v>-6266207000</v>
      </c>
      <c r="N54" s="137">
        <v>-5958618200</v>
      </c>
    </row>
    <row r="55" spans="1:14" ht="51">
      <c r="A55" s="134">
        <v>1</v>
      </c>
      <c r="B55" s="103" t="s">
        <v>856</v>
      </c>
      <c r="C55" s="103" t="s">
        <v>33</v>
      </c>
      <c r="D55" s="386">
        <v>680450000</v>
      </c>
      <c r="E55" s="386"/>
      <c r="F55" s="386">
        <v>680450000</v>
      </c>
      <c r="G55" s="137">
        <v>260000</v>
      </c>
      <c r="H55" s="137">
        <v>-680190000</v>
      </c>
      <c r="I55" s="137">
        <v>-24130000</v>
      </c>
      <c r="J55" s="137">
        <v>0</v>
      </c>
      <c r="K55" s="137">
        <v>-24130000</v>
      </c>
      <c r="L55" s="137">
        <v>-704580000</v>
      </c>
      <c r="M55" s="137">
        <v>0</v>
      </c>
      <c r="N55" s="137">
        <v>-704580000</v>
      </c>
    </row>
    <row r="56" spans="1:14" ht="24.75" customHeight="1">
      <c r="A56" s="134"/>
      <c r="B56" s="105" t="s">
        <v>546</v>
      </c>
      <c r="C56" s="103" t="s">
        <v>496</v>
      </c>
      <c r="D56" s="386">
        <v>680450000</v>
      </c>
      <c r="E56" s="386"/>
      <c r="F56" s="386">
        <v>680450000</v>
      </c>
      <c r="H56" s="137">
        <v>-680450000</v>
      </c>
      <c r="L56" s="137">
        <v>-680450000</v>
      </c>
      <c r="M56" s="137">
        <v>0</v>
      </c>
      <c r="N56" s="137">
        <v>-680450000</v>
      </c>
    </row>
    <row r="57" spans="1:14" ht="24.75" customHeight="1">
      <c r="A57" s="134"/>
      <c r="B57" s="105" t="s">
        <v>698</v>
      </c>
      <c r="C57" s="103" t="s">
        <v>497</v>
      </c>
      <c r="D57" s="386"/>
      <c r="E57" s="386"/>
      <c r="F57" s="386"/>
      <c r="H57" s="137">
        <v>0</v>
      </c>
      <c r="L57" s="137">
        <v>0</v>
      </c>
      <c r="M57" s="137">
        <v>0</v>
      </c>
      <c r="N57" s="137">
        <v>0</v>
      </c>
    </row>
    <row r="58" spans="1:14" ht="39" customHeight="1">
      <c r="A58" s="134"/>
      <c r="B58" s="105" t="s">
        <v>744</v>
      </c>
      <c r="C58" s="103" t="s">
        <v>745</v>
      </c>
      <c r="D58" s="386"/>
      <c r="E58" s="386"/>
      <c r="F58" s="386"/>
      <c r="H58" s="137">
        <v>0</v>
      </c>
      <c r="L58" s="137">
        <v>0</v>
      </c>
      <c r="M58" s="137">
        <v>0</v>
      </c>
      <c r="N58" s="137">
        <v>0</v>
      </c>
    </row>
    <row r="59" spans="1:14" ht="25.5">
      <c r="A59" s="134">
        <v>2</v>
      </c>
      <c r="B59" s="103" t="s">
        <v>234</v>
      </c>
      <c r="C59" s="103" t="s">
        <v>34</v>
      </c>
      <c r="D59" s="386">
        <v>-257909400</v>
      </c>
      <c r="E59" s="386">
        <v>6103032000</v>
      </c>
      <c r="F59" s="386">
        <v>5845122600</v>
      </c>
      <c r="G59" s="137">
        <v>-163435000</v>
      </c>
      <c r="H59" s="137">
        <v>94474400</v>
      </c>
      <c r="I59" s="137">
        <v>754259400</v>
      </c>
      <c r="J59" s="137">
        <v>-163175000</v>
      </c>
      <c r="K59" s="137">
        <v>591084400</v>
      </c>
      <c r="L59" s="137">
        <v>1012168800</v>
      </c>
      <c r="M59" s="137">
        <v>-6266207000</v>
      </c>
      <c r="N59" s="137">
        <v>-5254038200</v>
      </c>
    </row>
    <row r="60" spans="1:14" ht="51" customHeight="1">
      <c r="A60" s="505" t="s">
        <v>92</v>
      </c>
      <c r="B60" s="101" t="s">
        <v>498</v>
      </c>
      <c r="C60" s="101" t="s">
        <v>35</v>
      </c>
      <c r="D60" s="498">
        <v>208003654</v>
      </c>
      <c r="E60" s="498">
        <v>8053957496</v>
      </c>
      <c r="F60" s="498">
        <v>8261961150</v>
      </c>
      <c r="G60" s="137">
        <v>580616825</v>
      </c>
      <c r="H60" s="137">
        <v>372613171</v>
      </c>
      <c r="I60" s="137">
        <v>664268554</v>
      </c>
      <c r="J60" s="137">
        <v>580616825</v>
      </c>
      <c r="K60" s="137">
        <v>1244885379</v>
      </c>
      <c r="L60" s="137">
        <v>456264900</v>
      </c>
      <c r="M60" s="137">
        <v>-7473340671</v>
      </c>
      <c r="N60" s="137">
        <v>-7017075771</v>
      </c>
    </row>
    <row r="61" spans="1:14" ht="25.5">
      <c r="A61" s="505" t="s">
        <v>93</v>
      </c>
      <c r="B61" s="101" t="s">
        <v>235</v>
      </c>
      <c r="C61" s="101" t="s">
        <v>36</v>
      </c>
      <c r="D61" s="498">
        <v>59053957496</v>
      </c>
      <c r="E61" s="498"/>
      <c r="F61" s="498"/>
      <c r="G61" s="137">
        <v>0</v>
      </c>
      <c r="H61" s="137">
        <v>-59053957496</v>
      </c>
      <c r="I61" s="137">
        <v>61580616825</v>
      </c>
      <c r="J61" s="137">
        <v>0</v>
      </c>
      <c r="K61" s="137">
        <v>0</v>
      </c>
      <c r="L61" s="137">
        <v>2526659329</v>
      </c>
      <c r="M61" s="137">
        <v>0</v>
      </c>
      <c r="N61" s="137">
        <v>0</v>
      </c>
    </row>
    <row r="62" spans="1:14" ht="38.25">
      <c r="A62" s="505" t="s">
        <v>62</v>
      </c>
      <c r="B62" s="101" t="s">
        <v>630</v>
      </c>
      <c r="C62" s="101" t="s">
        <v>37</v>
      </c>
      <c r="D62" s="498">
        <v>6016059854</v>
      </c>
      <c r="E62" s="498">
        <v>59053957496</v>
      </c>
      <c r="F62" s="498">
        <f>F64+F66</f>
        <v>65070017350</v>
      </c>
      <c r="G62" s="137">
        <v>61580616825</v>
      </c>
      <c r="H62" s="137">
        <v>55564556971</v>
      </c>
      <c r="I62" s="137">
        <v>664268554</v>
      </c>
      <c r="J62" s="137">
        <v>61580616825</v>
      </c>
      <c r="K62" s="137">
        <v>62244885379</v>
      </c>
      <c r="L62" s="137">
        <v>-5351791300</v>
      </c>
      <c r="M62" s="137">
        <v>53526659329</v>
      </c>
      <c r="N62" s="137">
        <v>48174868029</v>
      </c>
    </row>
    <row r="63" spans="1:14" ht="34.5" customHeight="1">
      <c r="A63" s="134"/>
      <c r="B63" s="103" t="s">
        <v>236</v>
      </c>
      <c r="C63" s="103"/>
      <c r="D63" s="386"/>
      <c r="E63" s="386"/>
      <c r="F63" s="386"/>
      <c r="H63" s="137">
        <v>0</v>
      </c>
      <c r="L63" s="137">
        <v>0</v>
      </c>
      <c r="M63" s="137">
        <v>0</v>
      </c>
      <c r="N63" s="137">
        <v>0</v>
      </c>
    </row>
    <row r="64" spans="1:14" ht="51">
      <c r="A64" s="134">
        <v>1</v>
      </c>
      <c r="B64" s="103" t="s">
        <v>237</v>
      </c>
      <c r="C64" s="103" t="s">
        <v>38</v>
      </c>
      <c r="D64" s="386">
        <v>208003654</v>
      </c>
      <c r="E64" s="386">
        <v>8053957496</v>
      </c>
      <c r="F64" s="386">
        <v>8261961150</v>
      </c>
      <c r="G64" s="137">
        <v>580616825</v>
      </c>
      <c r="H64" s="137">
        <v>372613171</v>
      </c>
      <c r="I64" s="137">
        <v>664268554</v>
      </c>
      <c r="J64" s="137">
        <v>580616825</v>
      </c>
      <c r="K64" s="137">
        <v>1244885379</v>
      </c>
      <c r="L64" s="137">
        <v>456264900</v>
      </c>
      <c r="M64" s="137">
        <v>-7473340671</v>
      </c>
      <c r="N64" s="137">
        <v>-7017075771</v>
      </c>
    </row>
    <row r="65" spans="1:14" ht="51">
      <c r="A65" s="134">
        <v>2</v>
      </c>
      <c r="B65" s="103" t="s">
        <v>887</v>
      </c>
      <c r="C65" s="103" t="s">
        <v>39</v>
      </c>
      <c r="D65" s="386"/>
      <c r="E65" s="386"/>
      <c r="F65" s="386"/>
      <c r="G65" s="137">
        <v>0</v>
      </c>
      <c r="H65" s="137">
        <v>0</v>
      </c>
      <c r="I65" s="137">
        <v>0</v>
      </c>
      <c r="J65" s="137">
        <v>0</v>
      </c>
      <c r="K65" s="137">
        <v>0</v>
      </c>
      <c r="L65" s="137">
        <v>0</v>
      </c>
      <c r="M65" s="137">
        <v>0</v>
      </c>
      <c r="N65" s="137">
        <v>0</v>
      </c>
    </row>
    <row r="66" spans="1:14" ht="51">
      <c r="A66" s="134">
        <v>3</v>
      </c>
      <c r="B66" s="103" t="s">
        <v>857</v>
      </c>
      <c r="C66" s="103" t="s">
        <v>900</v>
      </c>
      <c r="D66" s="386">
        <v>5808056200</v>
      </c>
      <c r="E66" s="386">
        <v>51000000000</v>
      </c>
      <c r="F66" s="386">
        <f>D66+E66</f>
        <v>56808056200</v>
      </c>
      <c r="G66" s="137">
        <v>61000000000</v>
      </c>
      <c r="H66" s="137">
        <v>55191943800</v>
      </c>
      <c r="I66" s="137">
        <v>0</v>
      </c>
      <c r="J66" s="137">
        <v>61000000000</v>
      </c>
      <c r="K66" s="137">
        <v>61000000000</v>
      </c>
      <c r="L66" s="137">
        <v>-5808056200</v>
      </c>
      <c r="M66" s="137">
        <v>61000000000</v>
      </c>
      <c r="N66" s="137">
        <v>55191943800</v>
      </c>
    </row>
    <row r="67" spans="1:14" ht="25.5">
      <c r="A67" s="505" t="s">
        <v>94</v>
      </c>
      <c r="B67" s="101" t="s">
        <v>238</v>
      </c>
      <c r="C67" s="101" t="s">
        <v>40</v>
      </c>
      <c r="D67" s="498">
        <v>65070017350</v>
      </c>
      <c r="E67" s="498">
        <v>59053957496</v>
      </c>
      <c r="F67" s="498">
        <v>65070017350</v>
      </c>
      <c r="G67" s="137">
        <v>61580616825</v>
      </c>
      <c r="H67" s="137">
        <v>-3489400525</v>
      </c>
      <c r="I67" s="137">
        <v>62244885379</v>
      </c>
      <c r="J67" s="137">
        <v>61580616825</v>
      </c>
      <c r="K67" s="137">
        <v>62244885379</v>
      </c>
      <c r="L67" s="137">
        <v>-2825131971</v>
      </c>
      <c r="M67" s="137">
        <v>2526659329</v>
      </c>
      <c r="N67" s="137">
        <v>-2825131971</v>
      </c>
    </row>
    <row r="68" spans="1:14" ht="38.25">
      <c r="A68" s="505" t="s">
        <v>95</v>
      </c>
      <c r="B68" s="101" t="s">
        <v>538</v>
      </c>
      <c r="C68" s="101" t="s">
        <v>41</v>
      </c>
      <c r="D68" s="386"/>
      <c r="E68" s="386"/>
      <c r="F68" s="386"/>
    </row>
    <row r="69" spans="1:14" ht="38.25">
      <c r="A69" s="134"/>
      <c r="B69" s="101" t="s">
        <v>548</v>
      </c>
      <c r="C69" s="101" t="s">
        <v>42</v>
      </c>
      <c r="D69" s="446"/>
      <c r="E69" s="247"/>
      <c r="F69" s="247"/>
    </row>
    <row r="70" spans="1:14">
      <c r="A70" s="262"/>
      <c r="B70" s="248"/>
      <c r="C70" s="248"/>
      <c r="D70" s="387"/>
      <c r="E70" s="387"/>
      <c r="F70" s="247"/>
    </row>
    <row r="71" spans="1:14" ht="12.75" customHeight="1"/>
    <row r="72" spans="1:14" ht="15" customHeight="1">
      <c r="A72" s="263" t="s">
        <v>373</v>
      </c>
      <c r="B72" s="263"/>
      <c r="C72" s="241"/>
      <c r="D72" s="772" t="s">
        <v>504</v>
      </c>
      <c r="E72" s="772"/>
      <c r="F72" s="772"/>
    </row>
    <row r="73" spans="1:14" ht="15" customHeight="1">
      <c r="A73" s="175" t="s">
        <v>375</v>
      </c>
      <c r="B73" s="175"/>
      <c r="C73" s="256"/>
      <c r="D73" s="773" t="s">
        <v>376</v>
      </c>
      <c r="E73" s="773"/>
      <c r="F73" s="773"/>
    </row>
    <row r="74" spans="1:14">
      <c r="A74" s="257"/>
      <c r="B74" s="257"/>
      <c r="C74" s="241"/>
      <c r="D74" s="258"/>
      <c r="E74" s="259"/>
      <c r="F74" s="258"/>
    </row>
    <row r="75" spans="1:14">
      <c r="A75" s="257"/>
      <c r="B75" s="257"/>
      <c r="C75" s="241"/>
      <c r="D75" s="258"/>
      <c r="E75" s="259"/>
      <c r="F75" s="258"/>
    </row>
    <row r="76" spans="1:14">
      <c r="A76" s="257"/>
      <c r="B76" s="257"/>
      <c r="C76" s="241"/>
      <c r="D76" s="258"/>
      <c r="E76" s="259"/>
      <c r="F76" s="258"/>
    </row>
    <row r="77" spans="1:14">
      <c r="A77" s="257"/>
      <c r="B77" s="257"/>
      <c r="C77" s="241"/>
      <c r="D77" s="258"/>
      <c r="E77" s="259"/>
      <c r="F77" s="258"/>
    </row>
    <row r="78" spans="1:14">
      <c r="A78" s="257"/>
      <c r="B78" s="257"/>
      <c r="C78" s="241"/>
      <c r="D78" s="258"/>
      <c r="E78" s="259"/>
      <c r="F78" s="258"/>
    </row>
    <row r="79" spans="1:14">
      <c r="A79" s="257"/>
      <c r="B79" s="257"/>
      <c r="C79" s="241"/>
      <c r="D79" s="258"/>
      <c r="E79" s="259"/>
      <c r="F79" s="258"/>
    </row>
    <row r="80" spans="1:14">
      <c r="A80" s="257"/>
      <c r="B80" s="257"/>
      <c r="C80" s="241"/>
      <c r="D80" s="258"/>
      <c r="E80" s="259"/>
      <c r="F80" s="258"/>
    </row>
    <row r="81" spans="1:6">
      <c r="A81" s="257"/>
      <c r="B81" s="257"/>
      <c r="C81" s="241"/>
      <c r="D81" s="258"/>
      <c r="E81" s="259"/>
      <c r="F81" s="258"/>
    </row>
    <row r="82" spans="1:6" ht="32.25" customHeight="1">
      <c r="A82" s="257"/>
      <c r="B82" s="257"/>
      <c r="C82" s="241"/>
      <c r="D82" s="258"/>
      <c r="E82" s="259"/>
      <c r="F82" s="258"/>
    </row>
    <row r="83" spans="1:6">
      <c r="A83" s="528"/>
      <c r="B83" s="528"/>
      <c r="C83" s="241"/>
      <c r="D83" s="531"/>
      <c r="E83" s="529"/>
      <c r="F83" s="531"/>
    </row>
    <row r="84" spans="1:6" ht="15" customHeight="1">
      <c r="A84" s="265" t="s">
        <v>664</v>
      </c>
      <c r="B84" s="171"/>
      <c r="C84" s="241"/>
      <c r="D84" s="774" t="s">
        <v>1086</v>
      </c>
      <c r="E84" s="774"/>
      <c r="F84" s="774"/>
    </row>
    <row r="85" spans="1:6">
      <c r="A85" s="266" t="s">
        <v>953</v>
      </c>
      <c r="B85" s="181"/>
      <c r="C85" s="241"/>
      <c r="D85" s="770" t="s">
        <v>1096</v>
      </c>
      <c r="E85" s="770"/>
      <c r="F85" s="770"/>
    </row>
    <row r="86" spans="1:6">
      <c r="A86" s="241" t="s">
        <v>666</v>
      </c>
      <c r="B86" s="175"/>
      <c r="C86" s="241"/>
      <c r="D86" s="771" t="s">
        <v>990</v>
      </c>
      <c r="E86" s="771"/>
      <c r="F86" s="771"/>
    </row>
  </sheetData>
  <mergeCells count="15">
    <mergeCell ref="C7:F7"/>
    <mergeCell ref="C8:F8"/>
    <mergeCell ref="C9:F9"/>
    <mergeCell ref="C10:F10"/>
    <mergeCell ref="A1:F1"/>
    <mergeCell ref="A2:F2"/>
    <mergeCell ref="A3:F3"/>
    <mergeCell ref="A4:F4"/>
    <mergeCell ref="C6:F6"/>
    <mergeCell ref="B5:E5"/>
    <mergeCell ref="D85:F85"/>
    <mergeCell ref="D86:F86"/>
    <mergeCell ref="D72:F72"/>
    <mergeCell ref="D73:F73"/>
    <mergeCell ref="D84:F84"/>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topLeftCell="A52" zoomScale="85" zoomScaleSheetLayoutView="85" workbookViewId="0">
      <selection activeCell="P67" sqref="P67"/>
    </sheetView>
  </sheetViews>
  <sheetFormatPr defaultColWidth="9.140625" defaultRowHeight="12.75"/>
  <cols>
    <col min="1" max="1" width="9.140625" style="620"/>
    <col min="2" max="2" width="30.28515625" style="620" customWidth="1"/>
    <col min="3" max="3" width="9.140625" style="620"/>
    <col min="4" max="4" width="12.5703125" style="620" customWidth="1"/>
    <col min="5" max="5" width="25.5703125" style="620" customWidth="1"/>
    <col min="6" max="6" width="25.42578125" style="620" customWidth="1"/>
    <col min="7" max="7" width="29.42578125" style="627" customWidth="1"/>
    <col min="8" max="16384" width="9.140625" style="620"/>
  </cols>
  <sheetData>
    <row r="1" spans="1:7" s="619" customFormat="1" ht="29.25" customHeight="1">
      <c r="A1" s="781" t="s">
        <v>858</v>
      </c>
      <c r="B1" s="781"/>
      <c r="C1" s="781"/>
      <c r="D1" s="781"/>
      <c r="E1" s="781"/>
      <c r="F1" s="781"/>
      <c r="G1" s="781"/>
    </row>
    <row r="2" spans="1:7" s="619" customFormat="1" ht="43.15" customHeight="1">
      <c r="A2" s="782" t="s">
        <v>859</v>
      </c>
      <c r="B2" s="782"/>
      <c r="C2" s="782"/>
      <c r="D2" s="782"/>
      <c r="E2" s="782"/>
      <c r="F2" s="782"/>
      <c r="G2" s="782"/>
    </row>
    <row r="3" spans="1:7" ht="37.15" customHeight="1">
      <c r="A3" s="783" t="s">
        <v>795</v>
      </c>
      <c r="B3" s="783"/>
      <c r="C3" s="783"/>
      <c r="D3" s="783"/>
      <c r="E3" s="783"/>
      <c r="F3" s="783"/>
      <c r="G3" s="783"/>
    </row>
    <row r="4" spans="1:7" ht="14.25" customHeight="1">
      <c r="A4" s="784" t="s">
        <v>1106</v>
      </c>
      <c r="B4" s="785"/>
      <c r="C4" s="785"/>
      <c r="D4" s="785"/>
      <c r="E4" s="785"/>
      <c r="F4" s="785"/>
      <c r="G4" s="785"/>
    </row>
    <row r="5" spans="1:7" ht="13.5" customHeight="1">
      <c r="A5" s="621"/>
      <c r="B5" s="621"/>
      <c r="C5" s="621"/>
      <c r="D5" s="621"/>
      <c r="E5" s="621"/>
      <c r="F5" s="621"/>
      <c r="G5" s="622"/>
    </row>
    <row r="6" spans="1:7" ht="31.5" customHeight="1">
      <c r="A6" s="623" t="s">
        <v>280</v>
      </c>
      <c r="B6" s="624" t="s">
        <v>1111</v>
      </c>
      <c r="C6" s="780" t="s">
        <v>1112</v>
      </c>
      <c r="D6" s="780"/>
      <c r="E6" s="780"/>
      <c r="F6" s="780"/>
      <c r="G6" s="780"/>
    </row>
    <row r="7" spans="1:7" ht="31.5" customHeight="1">
      <c r="A7" s="623" t="s">
        <v>281</v>
      </c>
      <c r="B7" s="624" t="s">
        <v>1113</v>
      </c>
      <c r="C7" s="780" t="s">
        <v>1114</v>
      </c>
      <c r="D7" s="780"/>
      <c r="E7" s="780"/>
      <c r="F7" s="780"/>
      <c r="G7" s="780"/>
    </row>
    <row r="8" spans="1:7" ht="31.5" customHeight="1">
      <c r="A8" s="623" t="s">
        <v>282</v>
      </c>
      <c r="B8" s="624" t="s">
        <v>1115</v>
      </c>
      <c r="C8" s="780" t="s">
        <v>1116</v>
      </c>
      <c r="D8" s="780"/>
      <c r="E8" s="780"/>
      <c r="F8" s="780"/>
      <c r="G8" s="780"/>
    </row>
    <row r="9" spans="1:7" ht="31.5" customHeight="1">
      <c r="A9" s="623" t="s">
        <v>419</v>
      </c>
      <c r="B9" s="625" t="s">
        <v>1117</v>
      </c>
      <c r="C9" s="778" t="s">
        <v>1118</v>
      </c>
      <c r="D9" s="778"/>
      <c r="E9" s="778"/>
      <c r="F9" s="778"/>
      <c r="G9" s="778"/>
    </row>
    <row r="10" spans="1:7" ht="25.5">
      <c r="A10" s="623" t="s">
        <v>422</v>
      </c>
      <c r="B10" s="624" t="s">
        <v>1119</v>
      </c>
      <c r="C10" s="779" t="s">
        <v>1105</v>
      </c>
      <c r="D10" s="779"/>
      <c r="E10" s="779"/>
      <c r="F10" s="779"/>
      <c r="G10" s="779"/>
    </row>
    <row r="11" spans="1:7">
      <c r="A11" s="623"/>
      <c r="B11" s="624"/>
      <c r="C11" s="626"/>
      <c r="D11" s="626"/>
      <c r="E11" s="626"/>
      <c r="F11" s="626"/>
    </row>
    <row r="12" spans="1:7" ht="17.45" customHeight="1">
      <c r="A12" s="628" t="s">
        <v>802</v>
      </c>
      <c r="B12" s="628"/>
      <c r="C12" s="628"/>
      <c r="D12" s="628"/>
      <c r="E12" s="628"/>
      <c r="F12" s="628"/>
      <c r="G12" s="629" t="s">
        <v>503</v>
      </c>
    </row>
    <row r="13" spans="1:7" ht="68.25" customHeight="1">
      <c r="A13" s="630" t="s">
        <v>43</v>
      </c>
      <c r="B13" s="630" t="s">
        <v>197</v>
      </c>
      <c r="C13" s="630" t="s">
        <v>198</v>
      </c>
      <c r="D13" s="630" t="s">
        <v>199</v>
      </c>
      <c r="E13" s="630" t="s">
        <v>200</v>
      </c>
      <c r="F13" s="630" t="s">
        <v>201</v>
      </c>
      <c r="G13" s="630" t="s">
        <v>202</v>
      </c>
    </row>
    <row r="14" spans="1:7" ht="68.25" customHeight="1">
      <c r="A14" s="631" t="s">
        <v>59</v>
      </c>
      <c r="B14" s="632" t="s">
        <v>860</v>
      </c>
      <c r="C14" s="632"/>
      <c r="D14" s="633"/>
      <c r="E14" s="633"/>
      <c r="F14" s="633"/>
      <c r="G14" s="634"/>
    </row>
    <row r="15" spans="1:7" ht="76.5">
      <c r="A15" s="635" t="s">
        <v>87</v>
      </c>
      <c r="B15" s="636" t="s">
        <v>886</v>
      </c>
      <c r="C15" s="636">
        <v>2246</v>
      </c>
      <c r="D15" s="637"/>
      <c r="E15" s="637"/>
      <c r="F15" s="637"/>
      <c r="G15" s="638"/>
    </row>
    <row r="16" spans="1:7" s="641" customFormat="1" ht="14.25">
      <c r="A16" s="635">
        <v>1</v>
      </c>
      <c r="B16" s="636" t="s">
        <v>804</v>
      </c>
      <c r="C16" s="636">
        <v>2246.1</v>
      </c>
      <c r="D16" s="639">
        <v>177800</v>
      </c>
      <c r="E16" s="639">
        <v>24000</v>
      </c>
      <c r="F16" s="639">
        <v>4267200000</v>
      </c>
      <c r="G16" s="640">
        <v>6.5348668594190973E-2</v>
      </c>
    </row>
    <row r="17" spans="1:7" s="641" customFormat="1" ht="14.25">
      <c r="A17" s="635">
        <v>2</v>
      </c>
      <c r="B17" s="636" t="s">
        <v>1101</v>
      </c>
      <c r="C17" s="636">
        <v>2246.1999999999998</v>
      </c>
      <c r="D17" s="639">
        <v>5600</v>
      </c>
      <c r="E17" s="639">
        <v>175000</v>
      </c>
      <c r="F17" s="639">
        <v>980000000</v>
      </c>
      <c r="G17" s="640">
        <v>1.5007896330686901E-2</v>
      </c>
    </row>
    <row r="18" spans="1:7" s="641" customFormat="1" ht="14.25">
      <c r="A18" s="635">
        <v>3</v>
      </c>
      <c r="B18" s="636" t="s">
        <v>1102</v>
      </c>
      <c r="C18" s="636">
        <v>2246.3000000000002</v>
      </c>
      <c r="D18" s="639">
        <v>12600</v>
      </c>
      <c r="E18" s="639">
        <v>76000</v>
      </c>
      <c r="F18" s="639">
        <v>957600000</v>
      </c>
      <c r="G18" s="640">
        <v>1.4664858700271202E-2</v>
      </c>
    </row>
    <row r="19" spans="1:7" s="641" customFormat="1" ht="14.25">
      <c r="A19" s="635">
        <v>4</v>
      </c>
      <c r="B19" s="636" t="s">
        <v>805</v>
      </c>
      <c r="C19" s="636">
        <v>2246.4</v>
      </c>
      <c r="D19" s="639">
        <v>40498</v>
      </c>
      <c r="E19" s="639">
        <v>35750</v>
      </c>
      <c r="F19" s="639">
        <v>1447803500</v>
      </c>
      <c r="G19" s="640">
        <v>2.2171923301230259E-2</v>
      </c>
    </row>
    <row r="20" spans="1:7" s="641" customFormat="1" ht="14.25">
      <c r="A20" s="635">
        <v>5</v>
      </c>
      <c r="B20" s="636" t="s">
        <v>806</v>
      </c>
      <c r="C20" s="636">
        <v>2246.5</v>
      </c>
      <c r="D20" s="639">
        <v>109840</v>
      </c>
      <c r="E20" s="639">
        <v>95800</v>
      </c>
      <c r="F20" s="639">
        <v>10522672000</v>
      </c>
      <c r="G20" s="640">
        <v>0.16114609234471614</v>
      </c>
    </row>
    <row r="21" spans="1:7" s="641" customFormat="1" ht="14.25">
      <c r="A21" s="635">
        <v>6</v>
      </c>
      <c r="B21" s="636" t="s">
        <v>807</v>
      </c>
      <c r="C21" s="636">
        <v>2246.6</v>
      </c>
      <c r="D21" s="639">
        <v>59700</v>
      </c>
      <c r="E21" s="639">
        <v>61000</v>
      </c>
      <c r="F21" s="639">
        <v>3641700000</v>
      </c>
      <c r="G21" s="640">
        <v>5.5769649048431111E-2</v>
      </c>
    </row>
    <row r="22" spans="1:7" s="641" customFormat="1" ht="14.25">
      <c r="A22" s="635">
        <v>7</v>
      </c>
      <c r="B22" s="636" t="s">
        <v>808</v>
      </c>
      <c r="C22" s="636">
        <v>2246.6999999999998</v>
      </c>
      <c r="D22" s="639">
        <v>105697</v>
      </c>
      <c r="E22" s="639">
        <v>29700</v>
      </c>
      <c r="F22" s="639">
        <v>3139200900</v>
      </c>
      <c r="G22" s="640">
        <v>4.8074287416733696E-2</v>
      </c>
    </row>
    <row r="23" spans="1:7" s="641" customFormat="1" ht="14.25">
      <c r="A23" s="635">
        <v>8</v>
      </c>
      <c r="B23" s="636" t="s">
        <v>815</v>
      </c>
      <c r="C23" s="636">
        <v>2246.8000000000002</v>
      </c>
      <c r="D23" s="639">
        <v>79200</v>
      </c>
      <c r="E23" s="639">
        <v>31500</v>
      </c>
      <c r="F23" s="639">
        <v>2494800000</v>
      </c>
      <c r="G23" s="640">
        <v>3.8205816087548652E-2</v>
      </c>
    </row>
    <row r="24" spans="1:7" s="641" customFormat="1" ht="14.25">
      <c r="A24" s="635">
        <v>9</v>
      </c>
      <c r="B24" s="636" t="s">
        <v>809</v>
      </c>
      <c r="C24" s="636">
        <v>2246.9</v>
      </c>
      <c r="D24" s="639">
        <v>164900</v>
      </c>
      <c r="E24" s="639">
        <v>25300</v>
      </c>
      <c r="F24" s="639">
        <v>4171970000</v>
      </c>
      <c r="G24" s="640">
        <v>6.3890299239526355E-2</v>
      </c>
    </row>
    <row r="25" spans="1:7" s="641" customFormat="1" ht="14.25">
      <c r="A25" s="635">
        <v>10</v>
      </c>
      <c r="B25" s="636" t="s">
        <v>936</v>
      </c>
      <c r="C25" s="636">
        <v>2246.1</v>
      </c>
      <c r="D25" s="639">
        <v>91580</v>
      </c>
      <c r="E25" s="639">
        <v>12400</v>
      </c>
      <c r="F25" s="639">
        <v>1135592000</v>
      </c>
      <c r="G25" s="640">
        <v>1.7390660214242244E-2</v>
      </c>
    </row>
    <row r="26" spans="1:7" s="641" customFormat="1" ht="14.25">
      <c r="A26" s="635">
        <v>11</v>
      </c>
      <c r="B26" s="636" t="s">
        <v>810</v>
      </c>
      <c r="C26" s="636">
        <v>2246.11</v>
      </c>
      <c r="D26" s="639">
        <v>118600</v>
      </c>
      <c r="E26" s="639">
        <v>88400</v>
      </c>
      <c r="F26" s="639">
        <v>10484240000</v>
      </c>
      <c r="G26" s="640">
        <v>0.16055753778167434</v>
      </c>
    </row>
    <row r="27" spans="1:7" s="641" customFormat="1" ht="14.25">
      <c r="A27" s="635">
        <v>12</v>
      </c>
      <c r="B27" s="636" t="s">
        <v>811</v>
      </c>
      <c r="C27" s="636">
        <v>2246.12</v>
      </c>
      <c r="D27" s="639">
        <v>76186</v>
      </c>
      <c r="E27" s="639">
        <v>30450</v>
      </c>
      <c r="F27" s="639">
        <v>2319863700</v>
      </c>
      <c r="G27" s="640">
        <v>3.5526810113187486E-2</v>
      </c>
    </row>
    <row r="28" spans="1:7" s="641" customFormat="1" ht="14.25">
      <c r="A28" s="635">
        <v>13</v>
      </c>
      <c r="B28" s="636" t="s">
        <v>1103</v>
      </c>
      <c r="C28" s="636">
        <v>2246.13</v>
      </c>
      <c r="D28" s="639">
        <v>26000</v>
      </c>
      <c r="E28" s="639">
        <v>11950</v>
      </c>
      <c r="F28" s="639">
        <v>310700000</v>
      </c>
      <c r="G28" s="640">
        <v>4.7581157040249185E-3</v>
      </c>
    </row>
    <row r="29" spans="1:7" s="641" customFormat="1" ht="14.25">
      <c r="A29" s="635">
        <v>14</v>
      </c>
      <c r="B29" s="636" t="s">
        <v>812</v>
      </c>
      <c r="C29" s="636">
        <v>2246.14</v>
      </c>
      <c r="D29" s="639">
        <v>61200</v>
      </c>
      <c r="E29" s="639">
        <v>97000</v>
      </c>
      <c r="F29" s="639">
        <v>5936400000</v>
      </c>
      <c r="G29" s="640">
        <v>9.0911097732132365E-2</v>
      </c>
    </row>
    <row r="30" spans="1:7" s="641" customFormat="1" ht="14.25">
      <c r="A30" s="635">
        <v>15</v>
      </c>
      <c r="B30" s="636" t="s">
        <v>1104</v>
      </c>
      <c r="C30" s="636">
        <v>2246.15</v>
      </c>
      <c r="D30" s="639">
        <v>36500</v>
      </c>
      <c r="E30" s="639">
        <v>61000</v>
      </c>
      <c r="F30" s="639">
        <v>2226500000</v>
      </c>
      <c r="G30" s="640">
        <v>3.4097021612524883E-2</v>
      </c>
    </row>
    <row r="31" spans="1:7" s="641" customFormat="1" ht="14.25">
      <c r="A31" s="635">
        <v>16</v>
      </c>
      <c r="B31" s="636" t="s">
        <v>813</v>
      </c>
      <c r="C31" s="636">
        <v>2246.16</v>
      </c>
      <c r="D31" s="639">
        <v>162000</v>
      </c>
      <c r="E31" s="639">
        <v>34900</v>
      </c>
      <c r="F31" s="639">
        <v>5653800000</v>
      </c>
      <c r="G31" s="640">
        <v>8.6583310484120005E-2</v>
      </c>
    </row>
    <row r="32" spans="1:7" s="641" customFormat="1" ht="14.25">
      <c r="A32" s="635">
        <v>17</v>
      </c>
      <c r="B32" s="636" t="s">
        <v>897</v>
      </c>
      <c r="C32" s="636">
        <v>2246.17</v>
      </c>
      <c r="D32" s="639">
        <v>64905</v>
      </c>
      <c r="E32" s="639">
        <v>17100</v>
      </c>
      <c r="F32" s="639">
        <v>1109875500</v>
      </c>
      <c r="G32" s="640">
        <v>1.6996833106091114E-2</v>
      </c>
    </row>
    <row r="33" spans="1:7" s="641" customFormat="1" ht="14.25">
      <c r="A33" s="635">
        <v>18</v>
      </c>
      <c r="B33" s="636" t="s">
        <v>814</v>
      </c>
      <c r="C33" s="636">
        <v>2246.1799999999998</v>
      </c>
      <c r="D33" s="639">
        <v>146300</v>
      </c>
      <c r="E33" s="639">
        <v>28650</v>
      </c>
      <c r="F33" s="639">
        <v>4191495000</v>
      </c>
      <c r="G33" s="640">
        <v>6.4189308602645406E-2</v>
      </c>
    </row>
    <row r="34" spans="1:7" s="641" customFormat="1" ht="25.5">
      <c r="A34" s="642"/>
      <c r="B34" s="642" t="s">
        <v>203</v>
      </c>
      <c r="C34" s="642">
        <v>2247</v>
      </c>
      <c r="D34" s="633">
        <v>1539106</v>
      </c>
      <c r="E34" s="633"/>
      <c r="F34" s="633">
        <v>64991412600</v>
      </c>
      <c r="G34" s="643">
        <v>0.99529018641397826</v>
      </c>
    </row>
    <row r="35" spans="1:7" s="641" customFormat="1" ht="76.5">
      <c r="A35" s="642" t="s">
        <v>61</v>
      </c>
      <c r="B35" s="636" t="s">
        <v>861</v>
      </c>
      <c r="C35" s="642">
        <v>2248</v>
      </c>
      <c r="D35" s="633"/>
      <c r="E35" s="644"/>
      <c r="F35" s="633"/>
      <c r="G35" s="640">
        <v>0</v>
      </c>
    </row>
    <row r="36" spans="1:7" s="641" customFormat="1" ht="25.5">
      <c r="A36" s="642"/>
      <c r="B36" s="636" t="s">
        <v>203</v>
      </c>
      <c r="C36" s="642">
        <v>2249</v>
      </c>
      <c r="D36" s="645"/>
      <c r="E36" s="645"/>
      <c r="F36" s="645"/>
      <c r="G36" s="643">
        <v>0</v>
      </c>
    </row>
    <row r="37" spans="1:7" s="641" customFormat="1" ht="25.5">
      <c r="A37" s="642"/>
      <c r="B37" s="636" t="s">
        <v>204</v>
      </c>
      <c r="C37" s="642">
        <v>2250</v>
      </c>
      <c r="D37" s="633">
        <v>1539106</v>
      </c>
      <c r="E37" s="633"/>
      <c r="F37" s="633">
        <v>64991412600</v>
      </c>
      <c r="G37" s="643">
        <v>0.99529018641397804</v>
      </c>
    </row>
    <row r="38" spans="1:7" s="646" customFormat="1" ht="25.5">
      <c r="A38" s="642" t="s">
        <v>60</v>
      </c>
      <c r="B38" s="636" t="s">
        <v>205</v>
      </c>
      <c r="C38" s="642">
        <v>2251</v>
      </c>
      <c r="D38" s="633"/>
      <c r="E38" s="644"/>
      <c r="F38" s="633"/>
      <c r="G38" s="640">
        <v>0</v>
      </c>
    </row>
    <row r="39" spans="1:7" s="646" customFormat="1" ht="25.5">
      <c r="A39" s="642"/>
      <c r="B39" s="636" t="s">
        <v>203</v>
      </c>
      <c r="C39" s="642">
        <v>2252</v>
      </c>
      <c r="D39" s="645"/>
      <c r="E39" s="645"/>
      <c r="F39" s="645"/>
      <c r="G39" s="640">
        <v>0</v>
      </c>
    </row>
    <row r="40" spans="1:7" s="646" customFormat="1" ht="25.5">
      <c r="A40" s="635" t="s">
        <v>92</v>
      </c>
      <c r="B40" s="636" t="s">
        <v>206</v>
      </c>
      <c r="C40" s="636">
        <v>2253</v>
      </c>
      <c r="D40" s="647"/>
      <c r="E40" s="647"/>
      <c r="F40" s="647"/>
      <c r="G40" s="640">
        <v>0</v>
      </c>
    </row>
    <row r="41" spans="1:7" s="646" customFormat="1" ht="23.25" customHeight="1">
      <c r="A41" s="635">
        <v>1</v>
      </c>
      <c r="B41" s="636" t="s">
        <v>935</v>
      </c>
      <c r="C41" s="636">
        <v>2253.1</v>
      </c>
      <c r="D41" s="647">
        <v>0</v>
      </c>
      <c r="E41" s="647">
        <v>0</v>
      </c>
      <c r="F41" s="647">
        <v>0</v>
      </c>
      <c r="G41" s="640">
        <v>0</v>
      </c>
    </row>
    <row r="42" spans="1:7" s="646" customFormat="1" ht="41.25" customHeight="1">
      <c r="A42" s="635">
        <v>2</v>
      </c>
      <c r="B42" s="636" t="s">
        <v>862</v>
      </c>
      <c r="C42" s="636">
        <v>2253.1999999999998</v>
      </c>
      <c r="D42" s="648"/>
      <c r="E42" s="649"/>
      <c r="F42" s="637"/>
      <c r="G42" s="640">
        <v>0</v>
      </c>
    </row>
    <row r="43" spans="1:7" s="651" customFormat="1" ht="25.5">
      <c r="A43" s="635"/>
      <c r="B43" s="636" t="s">
        <v>203</v>
      </c>
      <c r="C43" s="642">
        <v>2254</v>
      </c>
      <c r="D43" s="650">
        <v>0</v>
      </c>
      <c r="E43" s="644"/>
      <c r="F43" s="650">
        <v>0</v>
      </c>
      <c r="G43" s="640">
        <v>0</v>
      </c>
    </row>
    <row r="44" spans="1:7" s="641" customFormat="1" ht="25.5">
      <c r="A44" s="635"/>
      <c r="B44" s="636" t="s">
        <v>241</v>
      </c>
      <c r="C44" s="642">
        <v>2255</v>
      </c>
      <c r="D44" s="633">
        <v>1539106</v>
      </c>
      <c r="E44" s="633"/>
      <c r="F44" s="633">
        <v>64991412600</v>
      </c>
      <c r="G44" s="643">
        <v>0.99529018641397804</v>
      </c>
    </row>
    <row r="45" spans="1:7" s="641" customFormat="1" ht="25.5">
      <c r="A45" s="642" t="s">
        <v>93</v>
      </c>
      <c r="B45" s="636" t="s">
        <v>242</v>
      </c>
      <c r="C45" s="642">
        <v>2256</v>
      </c>
      <c r="D45" s="633"/>
      <c r="E45" s="644"/>
      <c r="F45" s="633"/>
      <c r="G45" s="643">
        <v>0</v>
      </c>
    </row>
    <row r="46" spans="1:7" s="641" customFormat="1" ht="25.5" customHeight="1">
      <c r="A46" s="635">
        <v>1</v>
      </c>
      <c r="B46" s="636" t="s">
        <v>934</v>
      </c>
      <c r="C46" s="636">
        <v>2256.1</v>
      </c>
      <c r="D46" s="652"/>
      <c r="E46" s="652"/>
      <c r="F46" s="647">
        <v>0</v>
      </c>
      <c r="G46" s="640">
        <v>9.9912891016612645E-4</v>
      </c>
    </row>
    <row r="47" spans="1:7" s="641" customFormat="1" ht="51">
      <c r="A47" s="635">
        <v>2</v>
      </c>
      <c r="B47" s="636" t="s">
        <v>611</v>
      </c>
      <c r="C47" s="636">
        <v>2256.1999999999998</v>
      </c>
      <c r="D47" s="652"/>
      <c r="E47" s="652"/>
      <c r="F47" s="647"/>
      <c r="G47" s="640">
        <v>0</v>
      </c>
    </row>
    <row r="48" spans="1:7" s="641" customFormat="1" ht="38.25">
      <c r="A48" s="653">
        <v>3</v>
      </c>
      <c r="B48" s="636" t="s">
        <v>547</v>
      </c>
      <c r="C48" s="636">
        <v>2256.3000000000002</v>
      </c>
      <c r="D48" s="654"/>
      <c r="E48" s="654"/>
      <c r="F48" s="655"/>
      <c r="G48" s="640">
        <v>0</v>
      </c>
    </row>
    <row r="49" spans="1:7" s="641" customFormat="1" ht="32.25" customHeight="1">
      <c r="A49" s="653">
        <v>4</v>
      </c>
      <c r="B49" s="636" t="s">
        <v>616</v>
      </c>
      <c r="C49" s="636">
        <v>2256.4</v>
      </c>
      <c r="D49" s="654"/>
      <c r="E49" s="654"/>
      <c r="F49" s="655">
        <v>0</v>
      </c>
      <c r="G49" s="640">
        <v>0</v>
      </c>
    </row>
    <row r="50" spans="1:7" s="651" customFormat="1" ht="27.75" customHeight="1">
      <c r="A50" s="642"/>
      <c r="B50" s="636" t="s">
        <v>203</v>
      </c>
      <c r="C50" s="642">
        <v>2257</v>
      </c>
      <c r="D50" s="644"/>
      <c r="E50" s="644"/>
      <c r="F50" s="656">
        <v>0</v>
      </c>
      <c r="G50" s="643">
        <v>9.9912891016612645E-4</v>
      </c>
    </row>
    <row r="51" spans="1:7" s="641" customFormat="1" ht="27.75" customHeight="1">
      <c r="A51" s="642" t="s">
        <v>62</v>
      </c>
      <c r="B51" s="636" t="s">
        <v>240</v>
      </c>
      <c r="C51" s="642">
        <v>2258</v>
      </c>
      <c r="D51" s="644"/>
      <c r="E51" s="644"/>
      <c r="F51" s="633"/>
      <c r="G51" s="638">
        <v>0</v>
      </c>
    </row>
    <row r="52" spans="1:7" s="641" customFormat="1" ht="25.5">
      <c r="A52" s="653" t="s">
        <v>771</v>
      </c>
      <c r="B52" s="636" t="s">
        <v>863</v>
      </c>
      <c r="C52" s="642">
        <v>2259</v>
      </c>
      <c r="D52" s="644"/>
      <c r="E52" s="652"/>
      <c r="F52" s="645">
        <v>307545922</v>
      </c>
      <c r="G52" s="643">
        <v>4.7098135860219595E-3</v>
      </c>
    </row>
    <row r="53" spans="1:7" s="641" customFormat="1" ht="25.5" customHeight="1">
      <c r="A53" s="653" t="s">
        <v>291</v>
      </c>
      <c r="B53" s="636" t="s">
        <v>867</v>
      </c>
      <c r="C53" s="636">
        <v>2259.1</v>
      </c>
      <c r="D53" s="644"/>
      <c r="E53" s="644"/>
      <c r="F53" s="639">
        <v>307545922</v>
      </c>
      <c r="G53" s="640">
        <v>4.7098135860219595E-3</v>
      </c>
    </row>
    <row r="54" spans="1:7" s="641" customFormat="1" ht="25.5">
      <c r="A54" s="653" t="s">
        <v>294</v>
      </c>
      <c r="B54" s="636" t="s">
        <v>868</v>
      </c>
      <c r="C54" s="636">
        <v>2259.1999999999998</v>
      </c>
      <c r="D54" s="652"/>
      <c r="E54" s="652"/>
      <c r="F54" s="655"/>
      <c r="G54" s="640">
        <v>0</v>
      </c>
    </row>
    <row r="55" spans="1:7" s="641" customFormat="1" ht="51">
      <c r="A55" s="653">
        <v>2</v>
      </c>
      <c r="B55" s="636" t="s">
        <v>864</v>
      </c>
      <c r="C55" s="636">
        <v>2259.3000000000002</v>
      </c>
      <c r="D55" s="652"/>
      <c r="E55" s="652"/>
      <c r="F55" s="652"/>
      <c r="G55" s="640">
        <v>0</v>
      </c>
    </row>
    <row r="56" spans="1:7" s="641" customFormat="1" ht="25.5">
      <c r="A56" s="653">
        <v>3</v>
      </c>
      <c r="B56" s="636" t="s">
        <v>865</v>
      </c>
      <c r="C56" s="636">
        <v>2260</v>
      </c>
      <c r="D56" s="652"/>
      <c r="E56" s="652"/>
      <c r="F56" s="647"/>
      <c r="G56" s="640">
        <v>0</v>
      </c>
    </row>
    <row r="57" spans="1:7" s="641" customFormat="1" ht="25.5">
      <c r="A57" s="653">
        <v>4</v>
      </c>
      <c r="B57" s="636" t="s">
        <v>866</v>
      </c>
      <c r="C57" s="636">
        <v>2261</v>
      </c>
      <c r="D57" s="652"/>
      <c r="E57" s="652"/>
      <c r="F57" s="647"/>
      <c r="G57" s="640">
        <v>0</v>
      </c>
    </row>
    <row r="58" spans="1:7" s="651" customFormat="1" ht="25.5" customHeight="1">
      <c r="A58" s="642"/>
      <c r="B58" s="636" t="s">
        <v>203</v>
      </c>
      <c r="C58" s="642">
        <v>2262</v>
      </c>
      <c r="D58" s="645"/>
      <c r="E58" s="644"/>
      <c r="F58" s="645">
        <v>307545922</v>
      </c>
      <c r="G58" s="657">
        <v>4.7098135860219595E-3</v>
      </c>
    </row>
    <row r="59" spans="1:7" s="641" customFormat="1" ht="25.5">
      <c r="A59" s="642" t="s">
        <v>62</v>
      </c>
      <c r="B59" s="636" t="s">
        <v>239</v>
      </c>
      <c r="C59" s="642">
        <v>2263</v>
      </c>
      <c r="D59" s="645">
        <v>1539106</v>
      </c>
      <c r="E59" s="644"/>
      <c r="F59" s="645">
        <v>65298958522</v>
      </c>
      <c r="G59" s="657">
        <v>1</v>
      </c>
    </row>
    <row r="60" spans="1:7">
      <c r="A60" s="658"/>
      <c r="B60" s="658"/>
      <c r="C60" s="658"/>
      <c r="D60" s="659"/>
      <c r="E60" s="660"/>
      <c r="F60" s="659"/>
      <c r="G60" s="661"/>
    </row>
    <row r="63" spans="1:7" ht="12.75" customHeight="1">
      <c r="A63" s="662" t="s">
        <v>373</v>
      </c>
      <c r="B63" s="662"/>
      <c r="C63" s="662"/>
      <c r="D63" s="663"/>
      <c r="F63" s="664" t="s">
        <v>504</v>
      </c>
      <c r="G63" s="665"/>
    </row>
    <row r="64" spans="1:7">
      <c r="A64" s="666" t="s">
        <v>375</v>
      </c>
      <c r="B64" s="667"/>
      <c r="C64" s="663"/>
      <c r="D64" s="663"/>
      <c r="F64" s="620" t="s">
        <v>376</v>
      </c>
      <c r="G64" s="665"/>
    </row>
    <row r="65" spans="1:7">
      <c r="A65" s="668"/>
      <c r="B65" s="668"/>
      <c r="C65" s="669"/>
      <c r="D65" s="663"/>
      <c r="E65" s="670"/>
      <c r="F65" s="670"/>
    </row>
    <row r="66" spans="1:7">
      <c r="A66" s="668"/>
      <c r="B66" s="668"/>
      <c r="C66" s="669"/>
      <c r="D66" s="663"/>
      <c r="E66" s="670"/>
      <c r="F66" s="670"/>
    </row>
    <row r="67" spans="1:7">
      <c r="A67" s="668"/>
      <c r="B67" s="668"/>
      <c r="C67" s="669"/>
      <c r="D67" s="663"/>
      <c r="E67" s="670"/>
      <c r="F67" s="670"/>
    </row>
    <row r="68" spans="1:7">
      <c r="A68" s="668"/>
      <c r="B68" s="668"/>
      <c r="C68" s="669"/>
      <c r="D68" s="663"/>
      <c r="E68" s="670"/>
      <c r="F68" s="670"/>
    </row>
    <row r="69" spans="1:7">
      <c r="A69" s="668"/>
      <c r="B69" s="668"/>
      <c r="C69" s="669"/>
      <c r="D69" s="663"/>
      <c r="E69" s="670"/>
      <c r="F69" s="670"/>
    </row>
    <row r="70" spans="1:7">
      <c r="A70" s="668"/>
      <c r="B70" s="668"/>
      <c r="C70" s="669"/>
      <c r="D70" s="663"/>
      <c r="E70" s="670"/>
      <c r="F70" s="670"/>
    </row>
    <row r="71" spans="1:7">
      <c r="A71" s="671" t="s">
        <v>664</v>
      </c>
      <c r="B71" s="671"/>
      <c r="C71" s="669"/>
      <c r="D71" s="663"/>
      <c r="E71" s="670"/>
      <c r="F71" s="777" t="s">
        <v>1086</v>
      </c>
      <c r="G71" s="777"/>
    </row>
    <row r="72" spans="1:7">
      <c r="A72" s="668" t="s">
        <v>953</v>
      </c>
      <c r="B72" s="668"/>
      <c r="C72" s="669"/>
      <c r="D72" s="663"/>
      <c r="E72" s="670"/>
      <c r="F72" s="775" t="s">
        <v>1096</v>
      </c>
      <c r="G72" s="775"/>
    </row>
    <row r="73" spans="1:7">
      <c r="A73" s="672" t="s">
        <v>661</v>
      </c>
      <c r="B73" s="672"/>
      <c r="C73" s="669"/>
      <c r="D73" s="663"/>
      <c r="E73" s="670"/>
      <c r="F73" s="776" t="s">
        <v>990</v>
      </c>
      <c r="G73" s="776"/>
    </row>
    <row r="74" spans="1:7">
      <c r="A74" s="668"/>
      <c r="B74" s="668"/>
      <c r="C74" s="669"/>
      <c r="D74" s="663"/>
      <c r="E74" s="670"/>
      <c r="F74" s="670"/>
    </row>
    <row r="75" spans="1:7">
      <c r="A75" s="668"/>
      <c r="B75" s="668"/>
      <c r="C75" s="669"/>
      <c r="D75" s="663"/>
      <c r="E75" s="670"/>
      <c r="F75" s="670"/>
    </row>
    <row r="76" spans="1:7">
      <c r="A76" s="680"/>
      <c r="B76" s="680"/>
      <c r="C76" s="681"/>
      <c r="D76" s="682"/>
      <c r="E76" s="683"/>
      <c r="F76" s="683"/>
      <c r="G76" s="684"/>
    </row>
    <row r="77" spans="1:7">
      <c r="A77" s="673"/>
      <c r="B77" s="673"/>
      <c r="C77" s="682"/>
      <c r="D77" s="682"/>
      <c r="E77" s="674"/>
      <c r="F77" s="673"/>
      <c r="G77" s="674"/>
    </row>
    <row r="78" spans="1:7">
      <c r="A78" s="675"/>
      <c r="B78" s="675"/>
      <c r="C78" s="663"/>
      <c r="D78" s="663"/>
      <c r="E78" s="676"/>
      <c r="F78" s="677"/>
      <c r="G78" s="676"/>
    </row>
    <row r="79" spans="1:7">
      <c r="A79" s="666"/>
      <c r="B79" s="666"/>
      <c r="C79" s="666"/>
      <c r="D79" s="663"/>
      <c r="E79" s="678"/>
      <c r="F79" s="679"/>
      <c r="G79" s="676"/>
    </row>
  </sheetData>
  <mergeCells count="12">
    <mergeCell ref="C7:G7"/>
    <mergeCell ref="C8:G8"/>
    <mergeCell ref="A1:G1"/>
    <mergeCell ref="A2:G2"/>
    <mergeCell ref="A3:G3"/>
    <mergeCell ref="A4:G4"/>
    <mergeCell ref="C6:G6"/>
    <mergeCell ref="F72:G72"/>
    <mergeCell ref="F73:G73"/>
    <mergeCell ref="F71:G71"/>
    <mergeCell ref="C9:G9"/>
    <mergeCell ref="C10:G10"/>
  </mergeCells>
  <printOptions horizontalCentered="1"/>
  <pageMargins left="0.27559055118110237" right="0.19685039370078741" top="0.31496062992125984" bottom="0.39370078740157483" header="0.19685039370078741" footer="0.35433070866141736"/>
  <pageSetup scale="7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view="pageBreakPreview" topLeftCell="A28" zoomScale="85" zoomScaleSheetLayoutView="85" workbookViewId="0">
      <selection activeCell="I36" sqref="I36"/>
    </sheetView>
  </sheetViews>
  <sheetFormatPr defaultColWidth="9.140625" defaultRowHeight="12.75"/>
  <cols>
    <col min="1" max="1" width="9.42578125" style="137" bestFit="1" customWidth="1"/>
    <col min="2" max="2" width="58" style="137" customWidth="1"/>
    <col min="3" max="3" width="13.5703125" style="137" customWidth="1"/>
    <col min="4" max="5" width="29" style="253" customWidth="1"/>
    <col min="6" max="16384" width="9.140625" style="137"/>
  </cols>
  <sheetData>
    <row r="1" spans="1:5" s="524" customFormat="1" ht="30.75" customHeight="1">
      <c r="A1" s="790" t="s">
        <v>858</v>
      </c>
      <c r="B1" s="790"/>
      <c r="C1" s="790"/>
      <c r="D1" s="790"/>
      <c r="E1" s="790"/>
    </row>
    <row r="2" spans="1:5" s="524" customFormat="1" ht="33.75" customHeight="1">
      <c r="A2" s="791" t="s">
        <v>859</v>
      </c>
      <c r="B2" s="791"/>
      <c r="C2" s="791"/>
      <c r="D2" s="791"/>
      <c r="E2" s="791"/>
    </row>
    <row r="3" spans="1:5" ht="30.75" customHeight="1">
      <c r="A3" s="792" t="s">
        <v>795</v>
      </c>
      <c r="B3" s="792"/>
      <c r="C3" s="792"/>
      <c r="D3" s="792"/>
      <c r="E3" s="792"/>
    </row>
    <row r="4" spans="1:5" ht="16.5" customHeight="1">
      <c r="A4" s="793" t="s">
        <v>1106</v>
      </c>
      <c r="B4" s="794"/>
      <c r="C4" s="794"/>
      <c r="D4" s="794"/>
      <c r="E4" s="794"/>
    </row>
    <row r="5" spans="1:5">
      <c r="A5" s="532"/>
      <c r="B5" s="795"/>
      <c r="C5" s="795"/>
      <c r="D5" s="795"/>
      <c r="E5" s="533"/>
    </row>
    <row r="6" spans="1:5" s="138" customFormat="1" ht="30" customHeight="1">
      <c r="A6" s="144" t="s">
        <v>280</v>
      </c>
      <c r="B6" s="618" t="s">
        <v>699</v>
      </c>
      <c r="C6" s="789" t="s">
        <v>1099</v>
      </c>
      <c r="D6" s="789"/>
      <c r="E6" s="789"/>
    </row>
    <row r="7" spans="1:5" s="138" customFormat="1" ht="30" customHeight="1">
      <c r="A7" s="144" t="s">
        <v>281</v>
      </c>
      <c r="B7" s="618" t="s">
        <v>701</v>
      </c>
      <c r="C7" s="789" t="s">
        <v>1110</v>
      </c>
      <c r="D7" s="789"/>
      <c r="E7" s="789"/>
    </row>
    <row r="8" spans="1:5" s="138" customFormat="1" ht="30" customHeight="1">
      <c r="A8" s="144" t="s">
        <v>282</v>
      </c>
      <c r="B8" s="618" t="s">
        <v>703</v>
      </c>
      <c r="C8" s="789" t="s">
        <v>1093</v>
      </c>
      <c r="D8" s="789"/>
      <c r="E8" s="789"/>
    </row>
    <row r="9" spans="1:5" s="138" customFormat="1" ht="24.75" customHeight="1">
      <c r="A9" s="144" t="s">
        <v>419</v>
      </c>
      <c r="B9" s="616" t="s">
        <v>988</v>
      </c>
      <c r="C9" s="768" t="s">
        <v>1094</v>
      </c>
      <c r="D9" s="768"/>
      <c r="E9" s="768"/>
    </row>
    <row r="10" spans="1:5" ht="25.5">
      <c r="A10" s="144" t="s">
        <v>422</v>
      </c>
      <c r="B10" s="618" t="s">
        <v>705</v>
      </c>
      <c r="C10" s="698" t="s">
        <v>1105</v>
      </c>
      <c r="D10" s="698"/>
      <c r="E10" s="698"/>
    </row>
    <row r="11" spans="1:5" ht="20.45" customHeight="1">
      <c r="A11" s="534" t="s">
        <v>803</v>
      </c>
      <c r="B11" s="535"/>
      <c r="C11" s="535"/>
      <c r="D11" s="535"/>
      <c r="E11" s="536" t="s">
        <v>503</v>
      </c>
    </row>
    <row r="12" spans="1:5" ht="32.25" customHeight="1">
      <c r="A12" s="617" t="s">
        <v>217</v>
      </c>
      <c r="B12" s="617" t="s">
        <v>218</v>
      </c>
      <c r="C12" s="617" t="s">
        <v>198</v>
      </c>
      <c r="D12" s="245" t="s">
        <v>219</v>
      </c>
      <c r="E12" s="245" t="s">
        <v>220</v>
      </c>
    </row>
    <row r="13" spans="1:5" s="539" customFormat="1" ht="25.5">
      <c r="A13" s="615" t="s">
        <v>59</v>
      </c>
      <c r="B13" s="537" t="s">
        <v>243</v>
      </c>
      <c r="C13" s="537" t="s">
        <v>933</v>
      </c>
      <c r="D13" s="538"/>
      <c r="E13" s="538"/>
    </row>
    <row r="14" spans="1:5" s="239" customFormat="1" ht="51">
      <c r="A14" s="134">
        <v>1</v>
      </c>
      <c r="B14" s="540" t="s">
        <v>869</v>
      </c>
      <c r="C14" s="540" t="s">
        <v>932</v>
      </c>
      <c r="D14" s="538">
        <v>6.50062393105984E-3</v>
      </c>
      <c r="E14" s="538">
        <v>7.8874090536573578E-3</v>
      </c>
    </row>
    <row r="15" spans="1:5" s="239" customFormat="1" ht="51">
      <c r="A15" s="134">
        <v>2</v>
      </c>
      <c r="B15" s="540" t="s">
        <v>870</v>
      </c>
      <c r="C15" s="540" t="s">
        <v>931</v>
      </c>
      <c r="D15" s="538">
        <v>5.238220169472901E-3</v>
      </c>
      <c r="E15" s="538">
        <v>6.1893240956393068E-3</v>
      </c>
    </row>
    <row r="16" spans="1:5" s="239" customFormat="1" ht="63.75">
      <c r="A16" s="134">
        <v>3</v>
      </c>
      <c r="B16" s="108" t="s">
        <v>871</v>
      </c>
      <c r="C16" s="540" t="s">
        <v>930</v>
      </c>
      <c r="D16" s="538">
        <v>6.2272514175539546E-3</v>
      </c>
      <c r="E16" s="538">
        <v>1.4415779964969393E-2</v>
      </c>
    </row>
    <row r="17" spans="1:5" s="239" customFormat="1" ht="51">
      <c r="A17" s="134">
        <v>4</v>
      </c>
      <c r="B17" s="108" t="s">
        <v>872</v>
      </c>
      <c r="C17" s="540" t="s">
        <v>929</v>
      </c>
      <c r="D17" s="538">
        <v>2.7884392181055867E-3</v>
      </c>
      <c r="E17" s="538">
        <v>0</v>
      </c>
    </row>
    <row r="18" spans="1:5" s="239" customFormat="1" ht="51">
      <c r="A18" s="134">
        <v>5</v>
      </c>
      <c r="B18" s="108" t="s">
        <v>873</v>
      </c>
      <c r="C18" s="540" t="s">
        <v>928</v>
      </c>
      <c r="D18" s="538">
        <v>0</v>
      </c>
      <c r="E18" s="538">
        <v>0</v>
      </c>
    </row>
    <row r="19" spans="1:5" s="239" customFormat="1" ht="76.5">
      <c r="A19" s="134">
        <v>6</v>
      </c>
      <c r="B19" s="108" t="s">
        <v>874</v>
      </c>
      <c r="C19" s="540" t="s">
        <v>927</v>
      </c>
      <c r="D19" s="538">
        <v>0</v>
      </c>
      <c r="E19" s="538">
        <v>0</v>
      </c>
    </row>
    <row r="20" spans="1:5" s="239" customFormat="1" ht="76.5">
      <c r="A20" s="134">
        <v>7</v>
      </c>
      <c r="B20" s="108" t="s">
        <v>875</v>
      </c>
      <c r="C20" s="540" t="s">
        <v>48</v>
      </c>
      <c r="D20" s="538">
        <v>3.8783897616438447E-3</v>
      </c>
      <c r="E20" s="538">
        <v>4.2220045402147485E-3</v>
      </c>
    </row>
    <row r="21" spans="1:5" s="239" customFormat="1" ht="25.5">
      <c r="A21" s="134">
        <v>8</v>
      </c>
      <c r="B21" s="108" t="s">
        <v>244</v>
      </c>
      <c r="C21" s="540" t="s">
        <v>49</v>
      </c>
      <c r="D21" s="538">
        <v>2.4632924497836127E-2</v>
      </c>
      <c r="E21" s="538">
        <v>3.2714517654480808E-2</v>
      </c>
    </row>
    <row r="22" spans="1:5" s="239" customFormat="1" ht="76.5">
      <c r="A22" s="134">
        <v>9</v>
      </c>
      <c r="B22" s="108" t="s">
        <v>876</v>
      </c>
      <c r="C22" s="540" t="s">
        <v>50</v>
      </c>
      <c r="D22" s="599">
        <v>0.34833060072887156</v>
      </c>
      <c r="E22" s="538">
        <v>0</v>
      </c>
    </row>
    <row r="23" spans="1:5" s="239" customFormat="1" ht="51">
      <c r="A23" s="134">
        <v>10</v>
      </c>
      <c r="B23" s="108" t="s">
        <v>877</v>
      </c>
      <c r="C23" s="540" t="s">
        <v>926</v>
      </c>
      <c r="D23" s="538"/>
      <c r="E23" s="538"/>
    </row>
    <row r="24" spans="1:5" s="239" customFormat="1" ht="25.5">
      <c r="A24" s="615" t="s">
        <v>87</v>
      </c>
      <c r="B24" s="537" t="s">
        <v>245</v>
      </c>
      <c r="C24" s="537" t="s">
        <v>925</v>
      </c>
      <c r="D24" s="538"/>
      <c r="E24" s="538"/>
    </row>
    <row r="25" spans="1:5" s="239" customFormat="1" ht="25.5">
      <c r="A25" s="134">
        <v>1</v>
      </c>
      <c r="B25" s="540" t="s">
        <v>249</v>
      </c>
      <c r="C25" s="540" t="s">
        <v>924</v>
      </c>
      <c r="D25" s="541">
        <v>51000000000</v>
      </c>
      <c r="E25" s="541">
        <v>0</v>
      </c>
    </row>
    <row r="26" spans="1:5" s="239" customFormat="1" ht="38.25">
      <c r="A26" s="134"/>
      <c r="B26" s="540" t="s">
        <v>246</v>
      </c>
      <c r="C26" s="540" t="s">
        <v>44</v>
      </c>
      <c r="D26" s="541">
        <v>51000000000</v>
      </c>
      <c r="E26" s="541">
        <v>0</v>
      </c>
    </row>
    <row r="27" spans="1:5" s="239" customFormat="1" ht="38.25">
      <c r="A27" s="134"/>
      <c r="B27" s="540" t="s">
        <v>247</v>
      </c>
      <c r="C27" s="540" t="s">
        <v>45</v>
      </c>
      <c r="D27" s="541">
        <v>5100000</v>
      </c>
      <c r="E27" s="541">
        <v>0</v>
      </c>
    </row>
    <row r="28" spans="1:5" s="239" customFormat="1" ht="25.5">
      <c r="A28" s="542">
        <v>2</v>
      </c>
      <c r="B28" s="543" t="s">
        <v>248</v>
      </c>
      <c r="C28" s="543" t="s">
        <v>46</v>
      </c>
      <c r="D28" s="544">
        <v>5000000000</v>
      </c>
      <c r="E28" s="545">
        <v>51000000000</v>
      </c>
    </row>
    <row r="29" spans="1:5" s="239" customFormat="1" ht="25.5">
      <c r="A29" s="134"/>
      <c r="B29" s="108" t="s">
        <v>879</v>
      </c>
      <c r="C29" s="540" t="s">
        <v>922</v>
      </c>
      <c r="D29" s="546">
        <v>500000</v>
      </c>
      <c r="E29" s="541">
        <v>5100000</v>
      </c>
    </row>
    <row r="30" spans="1:5" s="239" customFormat="1" ht="25.5">
      <c r="A30" s="134"/>
      <c r="B30" s="108" t="s">
        <v>880</v>
      </c>
      <c r="C30" s="540" t="s">
        <v>923</v>
      </c>
      <c r="D30" s="546">
        <v>5000000000</v>
      </c>
      <c r="E30" s="541">
        <v>51000000000</v>
      </c>
    </row>
    <row r="31" spans="1:5" s="239" customFormat="1" ht="25.5">
      <c r="A31" s="134"/>
      <c r="B31" s="540" t="s">
        <v>617</v>
      </c>
      <c r="C31" s="540" t="s">
        <v>47</v>
      </c>
      <c r="D31" s="546">
        <v>500000</v>
      </c>
      <c r="E31" s="541">
        <v>5100000</v>
      </c>
    </row>
    <row r="32" spans="1:5" s="239" customFormat="1" ht="25.5">
      <c r="A32" s="134"/>
      <c r="B32" s="108" t="s">
        <v>881</v>
      </c>
      <c r="C32" s="540" t="s">
        <v>48</v>
      </c>
      <c r="D32" s="546">
        <v>5000000000</v>
      </c>
      <c r="E32" s="541">
        <v>51000000000</v>
      </c>
    </row>
    <row r="33" spans="1:5" s="239" customFormat="1" ht="25.5">
      <c r="A33" s="134"/>
      <c r="B33" s="540" t="s">
        <v>882</v>
      </c>
      <c r="C33" s="540" t="s">
        <v>49</v>
      </c>
      <c r="D33" s="546"/>
      <c r="E33" s="541"/>
    </row>
    <row r="34" spans="1:5" s="239" customFormat="1" ht="38.25">
      <c r="A34" s="134"/>
      <c r="B34" s="540" t="s">
        <v>883</v>
      </c>
      <c r="C34" s="540" t="s">
        <v>50</v>
      </c>
      <c r="D34" s="546"/>
      <c r="E34" s="541"/>
    </row>
    <row r="35" spans="1:5" s="239" customFormat="1" ht="25.5">
      <c r="A35" s="134">
        <v>3</v>
      </c>
      <c r="B35" s="540" t="s">
        <v>250</v>
      </c>
      <c r="C35" s="540" t="s">
        <v>878</v>
      </c>
      <c r="D35" s="541">
        <v>56000000000</v>
      </c>
      <c r="E35" s="541">
        <v>51000000000</v>
      </c>
    </row>
    <row r="36" spans="1:5" s="239" customFormat="1" ht="51">
      <c r="A36" s="134"/>
      <c r="B36" s="540" t="s">
        <v>884</v>
      </c>
      <c r="C36" s="540" t="s">
        <v>51</v>
      </c>
      <c r="D36" s="541">
        <v>56000000000</v>
      </c>
      <c r="E36" s="541">
        <v>51000000000</v>
      </c>
    </row>
    <row r="37" spans="1:5" s="239" customFormat="1" ht="38.25">
      <c r="A37" s="134"/>
      <c r="B37" s="540" t="s">
        <v>268</v>
      </c>
      <c r="C37" s="540" t="s">
        <v>52</v>
      </c>
      <c r="D37" s="541">
        <v>5600000</v>
      </c>
      <c r="E37" s="541">
        <v>5100000</v>
      </c>
    </row>
    <row r="38" spans="1:5" s="239" customFormat="1" ht="51">
      <c r="A38" s="134">
        <v>4</v>
      </c>
      <c r="B38" s="540" t="s">
        <v>251</v>
      </c>
      <c r="C38" s="540" t="s">
        <v>53</v>
      </c>
      <c r="D38" s="599">
        <v>0.85780000000000001</v>
      </c>
      <c r="E38" s="599">
        <v>0.93879999999999997</v>
      </c>
    </row>
    <row r="39" spans="1:5" s="239" customFormat="1" ht="25.5">
      <c r="A39" s="134">
        <v>5</v>
      </c>
      <c r="B39" s="540" t="s">
        <v>252</v>
      </c>
      <c r="C39" s="540" t="s">
        <v>54</v>
      </c>
      <c r="D39" s="599">
        <v>0.99970000000000003</v>
      </c>
      <c r="E39" s="599">
        <v>1</v>
      </c>
    </row>
    <row r="40" spans="1:5" s="239" customFormat="1" ht="25.5">
      <c r="A40" s="134">
        <v>6</v>
      </c>
      <c r="B40" s="540" t="s">
        <v>253</v>
      </c>
      <c r="C40" s="540" t="s">
        <v>55</v>
      </c>
      <c r="D40" s="599">
        <v>0</v>
      </c>
      <c r="E40" s="599">
        <v>0</v>
      </c>
    </row>
    <row r="41" spans="1:5" s="239" customFormat="1" ht="25.5">
      <c r="A41" s="134">
        <v>7</v>
      </c>
      <c r="B41" s="540" t="s">
        <v>255</v>
      </c>
      <c r="C41" s="540" t="s">
        <v>56</v>
      </c>
      <c r="D41" s="601">
        <v>11619.64</v>
      </c>
      <c r="E41" s="600">
        <v>11579.2</v>
      </c>
    </row>
    <row r="42" spans="1:5" s="239" customFormat="1" ht="25.5">
      <c r="A42" s="134">
        <v>8</v>
      </c>
      <c r="B42" s="540" t="s">
        <v>256</v>
      </c>
      <c r="C42" s="540" t="s">
        <v>57</v>
      </c>
      <c r="D42" s="598">
        <v>11800</v>
      </c>
      <c r="E42" s="598"/>
    </row>
    <row r="43" spans="1:5" s="239" customFormat="1" ht="25.5">
      <c r="A43" s="134">
        <v>9</v>
      </c>
      <c r="B43" s="540" t="s">
        <v>254</v>
      </c>
      <c r="C43" s="540" t="s">
        <v>58</v>
      </c>
      <c r="D43" s="598">
        <v>25</v>
      </c>
      <c r="E43" s="598">
        <v>15</v>
      </c>
    </row>
    <row r="45" spans="1:5">
      <c r="A45" s="786"/>
      <c r="B45" s="786"/>
      <c r="C45" s="547"/>
      <c r="D45" s="138"/>
    </row>
    <row r="46" spans="1:5">
      <c r="A46" s="193"/>
      <c r="B46" s="787"/>
      <c r="C46" s="788"/>
      <c r="D46" s="788"/>
      <c r="E46" s="788"/>
    </row>
    <row r="47" spans="1:5" ht="12.75" customHeight="1">
      <c r="D47" s="137"/>
    </row>
    <row r="48" spans="1:5">
      <c r="D48" s="137"/>
    </row>
    <row r="49" spans="1:5" ht="12.75" customHeight="1">
      <c r="A49" s="254" t="s">
        <v>373</v>
      </c>
      <c r="B49" s="254"/>
      <c r="C49" s="255"/>
      <c r="D49" s="255" t="s">
        <v>504</v>
      </c>
      <c r="E49" s="255"/>
    </row>
    <row r="50" spans="1:5">
      <c r="A50" s="175" t="s">
        <v>375</v>
      </c>
      <c r="B50" s="175"/>
      <c r="C50" s="256"/>
      <c r="D50" s="256" t="s">
        <v>376</v>
      </c>
      <c r="E50" s="255"/>
    </row>
    <row r="51" spans="1:5">
      <c r="A51" s="257"/>
      <c r="B51" s="257"/>
      <c r="C51" s="241"/>
      <c r="D51" s="259"/>
      <c r="E51" s="259"/>
    </row>
    <row r="52" spans="1:5">
      <c r="A52" s="257"/>
      <c r="B52" s="257"/>
      <c r="C52" s="241"/>
      <c r="D52" s="259"/>
      <c r="E52" s="259"/>
    </row>
    <row r="53" spans="1:5">
      <c r="A53" s="257"/>
      <c r="B53" s="257"/>
      <c r="C53" s="241"/>
      <c r="D53" s="259"/>
      <c r="E53" s="259"/>
    </row>
    <row r="54" spans="1:5">
      <c r="A54" s="257"/>
      <c r="B54" s="257"/>
      <c r="C54" s="241"/>
      <c r="D54" s="259"/>
      <c r="E54" s="259"/>
    </row>
    <row r="55" spans="1:5">
      <c r="A55" s="257"/>
      <c r="B55" s="257"/>
      <c r="C55" s="241"/>
      <c r="D55" s="259"/>
      <c r="E55" s="259"/>
    </row>
    <row r="56" spans="1:5">
      <c r="A56" s="257"/>
      <c r="B56" s="257"/>
      <c r="C56" s="241"/>
      <c r="D56" s="259"/>
      <c r="E56" s="259"/>
    </row>
    <row r="57" spans="1:5" ht="57.75" customHeight="1">
      <c r="A57" s="528"/>
      <c r="B57" s="528"/>
      <c r="C57" s="241"/>
      <c r="D57" s="529"/>
      <c r="E57" s="529"/>
    </row>
    <row r="58" spans="1:5">
      <c r="A58" s="171" t="s">
        <v>664</v>
      </c>
      <c r="B58" s="171"/>
      <c r="C58" s="241"/>
      <c r="D58" s="183" t="s">
        <v>1086</v>
      </c>
      <c r="E58" s="302"/>
    </row>
    <row r="59" spans="1:5">
      <c r="A59" s="181" t="s">
        <v>953</v>
      </c>
      <c r="B59" s="181"/>
      <c r="C59" s="241"/>
      <c r="D59" s="770" t="s">
        <v>1096</v>
      </c>
      <c r="E59" s="770"/>
    </row>
    <row r="60" spans="1:5">
      <c r="A60" s="175" t="s">
        <v>661</v>
      </c>
      <c r="B60" s="175"/>
      <c r="C60" s="241"/>
      <c r="D60" s="771" t="s">
        <v>990</v>
      </c>
      <c r="E60" s="771"/>
    </row>
  </sheetData>
  <mergeCells count="14">
    <mergeCell ref="C7:E7"/>
    <mergeCell ref="C8:E8"/>
    <mergeCell ref="C9:E9"/>
    <mergeCell ref="A1:E1"/>
    <mergeCell ref="A2:E2"/>
    <mergeCell ref="A3:E3"/>
    <mergeCell ref="A4:E4"/>
    <mergeCell ref="C6:E6"/>
    <mergeCell ref="B5:D5"/>
    <mergeCell ref="D59:E59"/>
    <mergeCell ref="D60:E60"/>
    <mergeCell ref="C10:E10"/>
    <mergeCell ref="A45:B45"/>
    <mergeCell ref="B46:E46"/>
  </mergeCells>
  <printOptions horizontalCentered="1"/>
  <pageMargins left="0.35433070866141736" right="0.37795275590551181" top="0.59055118110236227" bottom="0.59055118110236227" header="0.47244094488188981" footer="0.39370078740157483"/>
  <pageSetup scale="70"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506</v>
      </c>
      <c r="G3" s="46" t="s">
        <v>531</v>
      </c>
      <c r="H3" s="46" t="s">
        <v>533</v>
      </c>
    </row>
    <row r="4" spans="1:8">
      <c r="A4" s="46" t="s">
        <v>110</v>
      </c>
      <c r="B4" s="45"/>
      <c r="C4" s="45"/>
      <c r="D4" s="45"/>
      <c r="E4" s="52" t="s">
        <v>535</v>
      </c>
      <c r="F4" s="45"/>
      <c r="G4" s="46" t="s">
        <v>258</v>
      </c>
      <c r="H4" s="46" t="s">
        <v>276</v>
      </c>
    </row>
    <row r="5" spans="1:8">
      <c r="A5" s="45"/>
      <c r="B5" s="45"/>
      <c r="C5" s="45"/>
      <c r="D5" s="45"/>
      <c r="E5" s="45"/>
      <c r="F5" s="45"/>
      <c r="G5" s="45"/>
      <c r="H5" s="46" t="s">
        <v>536</v>
      </c>
    </row>
    <row r="6" spans="1:8">
      <c r="A6" s="45"/>
      <c r="B6" s="45"/>
      <c r="C6" s="45"/>
      <c r="D6" s="45"/>
      <c r="E6" s="52" t="s">
        <v>111</v>
      </c>
      <c r="F6" s="45"/>
      <c r="G6" s="46" t="s">
        <v>525</v>
      </c>
      <c r="H6" s="45"/>
    </row>
    <row r="7" spans="1:8">
      <c r="A7" s="46" t="s">
        <v>112</v>
      </c>
      <c r="B7" s="46" t="s">
        <v>507</v>
      </c>
      <c r="C7" s="46" t="s">
        <v>508</v>
      </c>
      <c r="D7" s="46" t="s">
        <v>509</v>
      </c>
      <c r="E7" s="52" t="s">
        <v>113</v>
      </c>
      <c r="F7" s="45"/>
      <c r="G7" s="46" t="s">
        <v>534</v>
      </c>
      <c r="H7" s="46" t="s">
        <v>277</v>
      </c>
    </row>
    <row r="8" spans="1:8">
      <c r="A8" s="45"/>
      <c r="B8" s="46" t="s">
        <v>510</v>
      </c>
      <c r="C8" s="45"/>
      <c r="D8" s="46" t="s">
        <v>511</v>
      </c>
      <c r="E8" s="45"/>
      <c r="F8" s="45"/>
      <c r="G8" s="46" t="s">
        <v>512</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513</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527</v>
      </c>
      <c r="H52" s="50">
        <v>0</v>
      </c>
    </row>
    <row r="53" spans="1:8">
      <c r="A53" s="45"/>
      <c r="B53" s="45"/>
      <c r="C53" s="45"/>
      <c r="D53" s="45"/>
      <c r="E53" s="45"/>
      <c r="F53" s="45"/>
      <c r="G53" s="46" t="s">
        <v>528</v>
      </c>
      <c r="H53" s="48">
        <v>127291553809</v>
      </c>
    </row>
    <row r="54" spans="1:8">
      <c r="A54" s="45"/>
      <c r="B54" s="45"/>
      <c r="C54" s="45"/>
      <c r="D54" s="45"/>
      <c r="E54" s="45"/>
      <c r="F54" s="45"/>
      <c r="G54" s="46" t="s">
        <v>529</v>
      </c>
      <c r="H54" s="48">
        <v>127291553809</v>
      </c>
    </row>
    <row r="55" spans="1:8">
      <c r="A55" s="45"/>
      <c r="B55" s="45"/>
      <c r="C55" s="45"/>
      <c r="D55" s="45"/>
      <c r="E55" s="45"/>
      <c r="F55" s="45"/>
      <c r="G55" s="46" t="s">
        <v>530</v>
      </c>
      <c r="H55" s="48">
        <v>79645849949</v>
      </c>
    </row>
    <row r="56" spans="1:8">
      <c r="A56" s="45"/>
      <c r="B56" s="45"/>
      <c r="C56" s="45"/>
      <c r="D56" s="45"/>
      <c r="E56" s="45"/>
      <c r="F56" s="45"/>
      <c r="G56" s="46" t="s">
        <v>515</v>
      </c>
      <c r="H56" s="49">
        <v>-79645849949</v>
      </c>
    </row>
    <row r="57" spans="1:8">
      <c r="A57" s="45"/>
      <c r="B57" s="45"/>
      <c r="C57" s="45"/>
      <c r="D57" s="45"/>
      <c r="E57" s="45"/>
      <c r="F57" s="45"/>
      <c r="G57" s="46" t="s">
        <v>516</v>
      </c>
      <c r="H57" s="50">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506</v>
      </c>
      <c r="G3" s="23" t="s">
        <v>517</v>
      </c>
      <c r="H3" s="23" t="s">
        <v>257</v>
      </c>
    </row>
    <row r="4" spans="1:9">
      <c r="A4" s="23" t="s">
        <v>110</v>
      </c>
      <c r="B4" s="22"/>
      <c r="C4" s="22"/>
      <c r="D4" s="22"/>
      <c r="E4" s="29" t="s">
        <v>518</v>
      </c>
      <c r="F4" s="22"/>
      <c r="G4" s="23" t="s">
        <v>519</v>
      </c>
      <c r="H4" s="23" t="s">
        <v>259</v>
      </c>
    </row>
    <row r="5" spans="1:9">
      <c r="A5" s="22"/>
      <c r="B5" s="22"/>
      <c r="C5" s="22"/>
      <c r="D5" s="22"/>
      <c r="E5" s="22"/>
      <c r="F5" s="22"/>
      <c r="G5" s="22"/>
      <c r="H5" s="23" t="s">
        <v>520</v>
      </c>
    </row>
    <row r="6" spans="1:9">
      <c r="A6" s="22"/>
      <c r="B6" s="22"/>
      <c r="C6" s="22"/>
      <c r="D6" s="22"/>
      <c r="E6" s="29" t="s">
        <v>111</v>
      </c>
      <c r="F6" s="22"/>
      <c r="G6" s="22"/>
      <c r="H6" s="22"/>
    </row>
    <row r="7" spans="1:9">
      <c r="A7" s="23" t="s">
        <v>112</v>
      </c>
      <c r="B7" s="23" t="s">
        <v>507</v>
      </c>
      <c r="C7" s="23" t="s">
        <v>508</v>
      </c>
      <c r="D7" s="23" t="s">
        <v>509</v>
      </c>
      <c r="E7" s="29" t="s">
        <v>113</v>
      </c>
      <c r="F7" s="22"/>
      <c r="G7" s="23" t="s">
        <v>521</v>
      </c>
      <c r="H7" s="23" t="s">
        <v>261</v>
      </c>
    </row>
    <row r="8" spans="1:9">
      <c r="A8" s="22"/>
      <c r="B8" s="23" t="s">
        <v>510</v>
      </c>
      <c r="C8" s="22"/>
      <c r="D8" s="23" t="s">
        <v>511</v>
      </c>
      <c r="E8" s="22"/>
      <c r="F8" s="22"/>
      <c r="G8" s="23" t="s">
        <v>512</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513</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506</v>
      </c>
      <c r="G60" s="23" t="s">
        <v>517</v>
      </c>
      <c r="H60" s="23" t="s">
        <v>514</v>
      </c>
      <c r="I60" s="1" t="e">
        <f>VLOOKUP(A60,#REF!,7,0)</f>
        <v>#REF!</v>
      </c>
    </row>
    <row r="61" spans="1:9">
      <c r="A61" s="23" t="s">
        <v>110</v>
      </c>
      <c r="B61" s="22"/>
      <c r="C61" s="22"/>
      <c r="D61" s="22"/>
      <c r="E61" s="29" t="s">
        <v>518</v>
      </c>
      <c r="F61" s="22"/>
      <c r="G61" s="23" t="s">
        <v>519</v>
      </c>
      <c r="H61" s="23" t="s">
        <v>259</v>
      </c>
      <c r="I61" s="1" t="e">
        <f>VLOOKUP(A61,#REF!,7,0)</f>
        <v>#REF!</v>
      </c>
    </row>
    <row r="62" spans="1:9">
      <c r="A62" s="22"/>
      <c r="B62" s="22"/>
      <c r="C62" s="22"/>
      <c r="D62" s="22"/>
      <c r="E62" s="22"/>
      <c r="F62" s="22"/>
      <c r="G62" s="22"/>
      <c r="H62" s="23" t="s">
        <v>520</v>
      </c>
      <c r="I62" s="1" t="e">
        <f>VLOOKUP(A62,#REF!,7,0)</f>
        <v>#REF!</v>
      </c>
    </row>
    <row r="63" spans="1:9">
      <c r="A63" s="22"/>
      <c r="B63" s="22"/>
      <c r="C63" s="22"/>
      <c r="D63" s="22"/>
      <c r="E63" s="29" t="s">
        <v>111</v>
      </c>
      <c r="F63" s="22"/>
      <c r="G63" s="22"/>
      <c r="H63" s="22"/>
      <c r="I63" s="1" t="e">
        <f>VLOOKUP(A63,#REF!,7,0)</f>
        <v>#REF!</v>
      </c>
    </row>
    <row r="64" spans="1:9">
      <c r="A64" s="23" t="s">
        <v>112</v>
      </c>
      <c r="B64" s="23" t="s">
        <v>507</v>
      </c>
      <c r="C64" s="23" t="s">
        <v>508</v>
      </c>
      <c r="D64" s="23" t="s">
        <v>509</v>
      </c>
      <c r="E64" s="29" t="s">
        <v>113</v>
      </c>
      <c r="F64" s="22"/>
      <c r="G64" s="23" t="s">
        <v>521</v>
      </c>
      <c r="H64" s="23" t="s">
        <v>261</v>
      </c>
      <c r="I64" s="1" t="e">
        <f>VLOOKUP(A64,#REF!,7,0)</f>
        <v>#REF!</v>
      </c>
    </row>
    <row r="65" spans="1:9">
      <c r="A65" s="18"/>
      <c r="B65" s="23" t="s">
        <v>510</v>
      </c>
      <c r="C65" s="22"/>
      <c r="D65" s="23" t="s">
        <v>511</v>
      </c>
      <c r="E65" s="22"/>
      <c r="F65" s="22"/>
      <c r="G65" s="23" t="s">
        <v>512</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515</v>
      </c>
      <c r="H68" s="20">
        <v>-90551696130</v>
      </c>
      <c r="I68" s="1" t="e">
        <f>VLOOKUP(A68,#REF!,7,0)</f>
        <v>#REF!</v>
      </c>
    </row>
    <row r="69" spans="1:9">
      <c r="A69" s="17"/>
      <c r="B69" s="17"/>
      <c r="C69" s="17"/>
      <c r="D69" s="17"/>
      <c r="E69" s="17"/>
      <c r="F69" s="17"/>
      <c r="G69" s="18" t="s">
        <v>516</v>
      </c>
      <c r="H69" s="21">
        <v>0</v>
      </c>
      <c r="I69" s="1" t="e">
        <f>VLOOKUP(A69,#REF!,7,0)</f>
        <v>#REF!</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506</v>
      </c>
      <c r="H3" s="38" t="s">
        <v>531</v>
      </c>
      <c r="I3" s="37"/>
      <c r="J3" s="37"/>
      <c r="K3" s="37"/>
      <c r="L3" s="37"/>
      <c r="M3" s="37"/>
      <c r="N3" s="37"/>
      <c r="O3" s="37"/>
      <c r="P3" s="37"/>
      <c r="Q3" s="37"/>
      <c r="R3" s="37"/>
      <c r="S3" s="37"/>
      <c r="T3" s="38" t="s">
        <v>517</v>
      </c>
      <c r="U3" s="37"/>
      <c r="V3" s="38"/>
      <c r="W3" s="39"/>
      <c r="X3" s="37"/>
      <c r="Y3" s="37"/>
      <c r="Z3" s="37"/>
      <c r="AA3" s="37"/>
      <c r="AB3" s="37"/>
      <c r="AC3" s="37"/>
      <c r="AD3" s="37"/>
      <c r="AE3" s="30"/>
      <c r="AF3" s="30"/>
    </row>
    <row r="4" spans="1:32">
      <c r="A4" s="38" t="s">
        <v>110</v>
      </c>
      <c r="B4" s="37"/>
      <c r="C4" s="37"/>
      <c r="D4" s="37"/>
      <c r="E4" s="44" t="s">
        <v>523</v>
      </c>
      <c r="F4" s="38" t="s">
        <v>524</v>
      </c>
      <c r="G4" s="37"/>
      <c r="H4" s="38" t="s">
        <v>258</v>
      </c>
      <c r="I4" s="37"/>
      <c r="J4" s="37"/>
      <c r="K4" s="37"/>
      <c r="L4" s="37"/>
      <c r="M4" s="37"/>
      <c r="N4" s="37"/>
      <c r="O4" s="37"/>
      <c r="P4" s="37"/>
      <c r="Q4" s="37"/>
      <c r="R4" s="37"/>
      <c r="S4" s="37"/>
      <c r="T4" s="38" t="s">
        <v>519</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532</v>
      </c>
      <c r="U5" s="37"/>
      <c r="V5" s="37"/>
      <c r="W5" s="37"/>
      <c r="X5" s="37"/>
      <c r="Y5" s="37"/>
      <c r="Z5" s="37"/>
      <c r="AA5" s="37"/>
      <c r="AB5" s="37"/>
      <c r="AC5" s="37"/>
      <c r="AD5" s="37"/>
      <c r="AE5" s="30"/>
      <c r="AF5" s="30"/>
    </row>
    <row r="6" spans="1:32">
      <c r="A6" s="37"/>
      <c r="B6" s="37"/>
      <c r="C6" s="37"/>
      <c r="D6" s="37"/>
      <c r="E6" s="37"/>
      <c r="F6" s="38" t="s">
        <v>111</v>
      </c>
      <c r="G6" s="37"/>
      <c r="H6" s="38" t="s">
        <v>525</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507</v>
      </c>
      <c r="C7" s="38" t="s">
        <v>508</v>
      </c>
      <c r="D7" s="38" t="s">
        <v>509</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526</v>
      </c>
      <c r="U7" s="38" t="s">
        <v>260</v>
      </c>
      <c r="V7" s="38"/>
      <c r="W7" s="38"/>
      <c r="X7" s="38"/>
      <c r="Y7" s="38"/>
      <c r="Z7" s="38"/>
      <c r="AA7" s="38"/>
      <c r="AB7" s="38"/>
      <c r="AC7" s="38"/>
      <c r="AD7" s="38" t="s">
        <v>260</v>
      </c>
      <c r="AE7" s="31"/>
      <c r="AF7" s="31"/>
    </row>
    <row r="8" spans="1:32">
      <c r="A8" s="37"/>
      <c r="B8" s="38" t="s">
        <v>510</v>
      </c>
      <c r="C8" s="37"/>
      <c r="D8" s="38" t="s">
        <v>511</v>
      </c>
      <c r="E8" s="37"/>
      <c r="F8" s="37"/>
      <c r="G8" s="37"/>
      <c r="H8" s="37"/>
      <c r="I8" s="37"/>
      <c r="J8" s="37"/>
      <c r="K8" s="37"/>
      <c r="L8" s="37"/>
      <c r="M8" s="37"/>
      <c r="N8" s="37"/>
      <c r="O8" s="37"/>
      <c r="P8" s="37"/>
      <c r="Q8" s="38" t="s">
        <v>512</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513</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527</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528</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529</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506</v>
      </c>
      <c r="H61" s="38" t="s">
        <v>531</v>
      </c>
      <c r="I61" s="37"/>
      <c r="J61" s="37"/>
      <c r="K61" s="37"/>
      <c r="L61" s="37"/>
      <c r="M61" s="1">
        <v>37005345</v>
      </c>
      <c r="N61" s="37"/>
      <c r="O61" s="37"/>
      <c r="P61" s="37"/>
      <c r="Q61" s="37"/>
      <c r="R61" s="37"/>
      <c r="S61" s="37"/>
      <c r="T61" s="38" t="s">
        <v>517</v>
      </c>
      <c r="U61" s="37"/>
      <c r="V61" s="38"/>
      <c r="W61" s="39"/>
      <c r="X61" s="37"/>
      <c r="Y61" s="37"/>
      <c r="Z61" s="37"/>
      <c r="AA61" s="37"/>
      <c r="AB61" s="37"/>
      <c r="AC61" s="37"/>
      <c r="AD61" s="37"/>
    </row>
    <row r="62" spans="1:30">
      <c r="A62" s="38" t="s">
        <v>110</v>
      </c>
      <c r="B62" s="37"/>
      <c r="C62" s="37"/>
      <c r="D62" s="37"/>
      <c r="E62" s="44" t="s">
        <v>523</v>
      </c>
      <c r="F62" s="38" t="s">
        <v>524</v>
      </c>
      <c r="G62" s="37"/>
      <c r="H62" s="38" t="s">
        <v>258</v>
      </c>
      <c r="I62" s="37"/>
      <c r="J62" s="37"/>
      <c r="K62" s="37"/>
      <c r="L62" s="37"/>
      <c r="M62" s="1">
        <v>15000000</v>
      </c>
      <c r="N62" s="37"/>
      <c r="O62" s="37"/>
      <c r="P62" s="37"/>
      <c r="Q62" s="37"/>
      <c r="R62" s="37"/>
      <c r="S62" s="37"/>
      <c r="T62" s="38" t="s">
        <v>519</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532</v>
      </c>
      <c r="U63" s="37"/>
      <c r="V63" s="37"/>
      <c r="W63" s="37"/>
      <c r="X63" s="37"/>
      <c r="Y63" s="37"/>
      <c r="Z63" s="37"/>
      <c r="AA63" s="37"/>
      <c r="AB63" s="37"/>
      <c r="AC63" s="37"/>
      <c r="AD63" s="37"/>
    </row>
    <row r="64" spans="1:30">
      <c r="A64" s="37"/>
      <c r="B64" s="37"/>
      <c r="C64" s="37"/>
      <c r="D64" s="37"/>
      <c r="E64" s="37"/>
      <c r="F64" s="38" t="s">
        <v>111</v>
      </c>
      <c r="G64" s="37"/>
      <c r="H64" s="38" t="s">
        <v>525</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507</v>
      </c>
      <c r="C65" s="38" t="s">
        <v>508</v>
      </c>
      <c r="D65" s="38" t="s">
        <v>509</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526</v>
      </c>
      <c r="U65" s="38" t="s">
        <v>260</v>
      </c>
      <c r="V65" s="38"/>
      <c r="W65" s="38"/>
      <c r="X65" s="38"/>
      <c r="Y65" s="38"/>
      <c r="Z65" s="38"/>
      <c r="AA65" s="38"/>
      <c r="AB65" s="38"/>
      <c r="AC65" s="38"/>
      <c r="AD65" s="38" t="s">
        <v>260</v>
      </c>
      <c r="AE65" s="30"/>
      <c r="AF65" s="30"/>
    </row>
    <row r="66" spans="1:32">
      <c r="A66" s="37"/>
      <c r="B66" s="38" t="s">
        <v>510</v>
      </c>
      <c r="C66" s="37"/>
      <c r="D66" s="38" t="s">
        <v>511</v>
      </c>
      <c r="E66" s="37"/>
      <c r="F66" s="37"/>
      <c r="G66" s="37"/>
      <c r="H66" s="37"/>
      <c r="I66" s="37"/>
      <c r="J66" s="37"/>
      <c r="K66" s="37"/>
      <c r="L66" s="37"/>
      <c r="M66" s="1">
        <v>8866160</v>
      </c>
      <c r="N66" s="37"/>
      <c r="O66" s="37"/>
      <c r="P66" s="37"/>
      <c r="Q66" s="38" t="s">
        <v>512</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530</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515</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516</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549</v>
      </c>
      <c r="G50" s="63"/>
      <c r="H50" s="63"/>
      <c r="I50" s="63"/>
    </row>
    <row r="51" spans="1:9">
      <c r="A51" s="64" t="s">
        <v>550</v>
      </c>
      <c r="B51" s="63"/>
      <c r="C51" s="64" t="s">
        <v>566</v>
      </c>
      <c r="D51" s="63"/>
      <c r="E51" s="63"/>
      <c r="F51" s="63"/>
      <c r="G51" s="63"/>
      <c r="H51" s="63"/>
      <c r="I51" s="64" t="s">
        <v>551</v>
      </c>
    </row>
    <row r="52" spans="1:9">
      <c r="A52" s="64" t="s">
        <v>552</v>
      </c>
      <c r="B52" s="63"/>
      <c r="C52" s="64" t="s">
        <v>567</v>
      </c>
      <c r="D52" s="63"/>
      <c r="E52" s="71" t="s">
        <v>553</v>
      </c>
      <c r="F52" s="65" t="s">
        <v>531</v>
      </c>
      <c r="G52" s="63"/>
      <c r="H52" s="64" t="s">
        <v>568</v>
      </c>
      <c r="I52" s="63"/>
    </row>
    <row r="53" spans="1:9">
      <c r="A53" s="63"/>
      <c r="B53" s="63"/>
      <c r="C53" s="63"/>
      <c r="D53" s="63"/>
      <c r="E53" s="71" t="s">
        <v>569</v>
      </c>
      <c r="F53" s="63"/>
      <c r="G53" s="63"/>
      <c r="H53" s="63"/>
      <c r="I53" s="63"/>
    </row>
    <row r="54" spans="1:9">
      <c r="A54" s="64" t="s">
        <v>554</v>
      </c>
      <c r="B54" s="64" t="s">
        <v>555</v>
      </c>
      <c r="C54" s="63"/>
      <c r="D54" s="64" t="s">
        <v>556</v>
      </c>
      <c r="E54" s="72" t="s">
        <v>113</v>
      </c>
      <c r="F54" s="64" t="s">
        <v>557</v>
      </c>
      <c r="G54" s="64" t="s">
        <v>558</v>
      </c>
      <c r="H54" s="64" t="s">
        <v>559</v>
      </c>
      <c r="I54" s="64" t="s">
        <v>560</v>
      </c>
    </row>
    <row r="55" spans="1:9">
      <c r="A55" s="64" t="s">
        <v>561</v>
      </c>
      <c r="B55" s="63"/>
      <c r="C55" s="64" t="s">
        <v>564</v>
      </c>
      <c r="D55" s="63"/>
      <c r="E55" s="63"/>
      <c r="F55" s="63"/>
      <c r="G55" s="63"/>
      <c r="H55" s="63"/>
      <c r="I55" s="63"/>
    </row>
    <row r="56" spans="1:9">
      <c r="A56" s="64" t="s">
        <v>570</v>
      </c>
      <c r="B56" s="64" t="s">
        <v>571</v>
      </c>
      <c r="C56" s="66">
        <v>211</v>
      </c>
      <c r="D56" s="66">
        <v>44496</v>
      </c>
      <c r="E56" s="72" t="s">
        <v>589</v>
      </c>
      <c r="F56" s="67">
        <v>30300</v>
      </c>
      <c r="G56" s="68">
        <v>369244286</v>
      </c>
      <c r="H56" s="68">
        <v>484800000</v>
      </c>
      <c r="I56" s="68">
        <v>115555714</v>
      </c>
    </row>
    <row r="57" spans="1:9">
      <c r="A57" s="64" t="s">
        <v>570</v>
      </c>
      <c r="B57" s="64" t="s">
        <v>571</v>
      </c>
      <c r="C57" s="66">
        <v>212</v>
      </c>
      <c r="D57" s="66">
        <v>42116</v>
      </c>
      <c r="E57" s="72" t="s">
        <v>586</v>
      </c>
      <c r="F57" s="67">
        <v>20200</v>
      </c>
      <c r="G57" s="68">
        <v>597854262</v>
      </c>
      <c r="H57" s="68">
        <v>747800000</v>
      </c>
      <c r="I57" s="68">
        <v>149945738</v>
      </c>
    </row>
    <row r="58" spans="1:9">
      <c r="A58" s="64" t="s">
        <v>570</v>
      </c>
      <c r="B58" s="64" t="s">
        <v>571</v>
      </c>
      <c r="C58" s="66">
        <v>213</v>
      </c>
      <c r="D58" s="66">
        <v>17389</v>
      </c>
      <c r="E58" s="72" t="s">
        <v>581</v>
      </c>
      <c r="F58" s="67">
        <v>10100</v>
      </c>
      <c r="G58" s="68">
        <v>471935907</v>
      </c>
      <c r="H58" s="68">
        <v>616460000</v>
      </c>
      <c r="I58" s="68">
        <v>144524093</v>
      </c>
    </row>
    <row r="59" spans="1:9">
      <c r="A59" s="64" t="s">
        <v>570</v>
      </c>
      <c r="B59" s="64" t="s">
        <v>571</v>
      </c>
      <c r="C59" s="66">
        <v>214</v>
      </c>
      <c r="D59" s="66">
        <v>7521</v>
      </c>
      <c r="E59" s="72" t="s">
        <v>584</v>
      </c>
      <c r="F59" s="67">
        <v>40400</v>
      </c>
      <c r="G59" s="68">
        <v>354422221</v>
      </c>
      <c r="H59" s="68">
        <v>319160000</v>
      </c>
      <c r="I59" s="68">
        <v>-35262221</v>
      </c>
    </row>
    <row r="60" spans="1:9">
      <c r="A60" s="64" t="s">
        <v>570</v>
      </c>
      <c r="B60" s="64" t="s">
        <v>571</v>
      </c>
      <c r="C60" s="66">
        <v>215</v>
      </c>
      <c r="D60" s="66">
        <v>38121</v>
      </c>
      <c r="E60" s="72" t="s">
        <v>593</v>
      </c>
      <c r="F60" s="67">
        <v>20200</v>
      </c>
      <c r="G60" s="68">
        <v>295880000</v>
      </c>
      <c r="H60" s="68">
        <v>300180000</v>
      </c>
      <c r="I60" s="68">
        <v>4300000</v>
      </c>
    </row>
    <row r="61" spans="1:9">
      <c r="A61" s="64" t="s">
        <v>570</v>
      </c>
      <c r="B61" s="64" t="s">
        <v>571</v>
      </c>
      <c r="C61" s="66">
        <v>216</v>
      </c>
      <c r="D61" s="66">
        <v>15690</v>
      </c>
      <c r="E61" s="72" t="s">
        <v>585</v>
      </c>
      <c r="F61" s="67">
        <v>70700</v>
      </c>
      <c r="G61" s="68">
        <v>781903238</v>
      </c>
      <c r="H61" s="68">
        <v>487830000</v>
      </c>
      <c r="I61" s="68">
        <v>-294073238</v>
      </c>
    </row>
    <row r="62" spans="1:9">
      <c r="A62" s="64" t="s">
        <v>570</v>
      </c>
      <c r="B62" s="64" t="s">
        <v>571</v>
      </c>
      <c r="C62" s="66">
        <v>217</v>
      </c>
      <c r="D62" s="66">
        <v>42115</v>
      </c>
      <c r="E62" s="72" t="s">
        <v>588</v>
      </c>
      <c r="F62" s="67">
        <v>40400</v>
      </c>
      <c r="G62" s="68">
        <v>434854326</v>
      </c>
      <c r="H62" s="68">
        <v>173720000</v>
      </c>
      <c r="I62" s="68">
        <v>-261134326</v>
      </c>
    </row>
    <row r="63" spans="1:9">
      <c r="A63" s="64" t="s">
        <v>570</v>
      </c>
      <c r="B63" s="64" t="s">
        <v>571</v>
      </c>
      <c r="C63" s="66">
        <v>218</v>
      </c>
      <c r="D63" s="66">
        <v>42127</v>
      </c>
      <c r="E63" s="72" t="s">
        <v>594</v>
      </c>
      <c r="F63" s="67">
        <v>30300</v>
      </c>
      <c r="G63" s="68">
        <v>376030649</v>
      </c>
      <c r="H63" s="68">
        <v>354510000</v>
      </c>
      <c r="I63" s="68">
        <v>-21520649</v>
      </c>
    </row>
    <row r="64" spans="1:9">
      <c r="A64" s="64" t="s">
        <v>570</v>
      </c>
      <c r="B64" s="64" t="s">
        <v>571</v>
      </c>
      <c r="C64" s="66">
        <v>219</v>
      </c>
      <c r="D64" s="66">
        <v>42120</v>
      </c>
      <c r="E64" s="72" t="s">
        <v>591</v>
      </c>
      <c r="F64" s="67">
        <v>20200</v>
      </c>
      <c r="G64" s="68">
        <v>234190261</v>
      </c>
      <c r="H64" s="68">
        <v>143420000</v>
      </c>
      <c r="I64" s="68">
        <v>-90770261</v>
      </c>
    </row>
    <row r="65" spans="1:9">
      <c r="A65" s="64" t="s">
        <v>570</v>
      </c>
      <c r="B65" s="64" t="s">
        <v>571</v>
      </c>
      <c r="C65" s="66">
        <v>220</v>
      </c>
      <c r="D65" s="66">
        <v>15691</v>
      </c>
      <c r="E65" s="72" t="s">
        <v>582</v>
      </c>
      <c r="F65" s="67">
        <v>70700</v>
      </c>
      <c r="G65" s="68">
        <v>988509553</v>
      </c>
      <c r="H65" s="68">
        <v>956290000</v>
      </c>
      <c r="I65" s="68">
        <v>-32219553</v>
      </c>
    </row>
    <row r="66" spans="1:9">
      <c r="A66" s="64" t="s">
        <v>577</v>
      </c>
      <c r="B66" s="64" t="s">
        <v>571</v>
      </c>
      <c r="C66" s="66">
        <v>226</v>
      </c>
      <c r="D66" s="66">
        <v>46186</v>
      </c>
      <c r="E66" s="72" t="s">
        <v>600</v>
      </c>
      <c r="F66" s="67">
        <v>40400</v>
      </c>
      <c r="G66" s="68">
        <v>587750000</v>
      </c>
      <c r="H66" s="68">
        <v>496380000</v>
      </c>
      <c r="I66" s="68">
        <v>-91370000</v>
      </c>
    </row>
    <row r="67" spans="1:9">
      <c r="A67" s="64" t="s">
        <v>577</v>
      </c>
      <c r="B67" s="64" t="s">
        <v>571</v>
      </c>
      <c r="C67" s="66">
        <v>227</v>
      </c>
      <c r="D67" s="66">
        <v>46185</v>
      </c>
      <c r="E67" s="72" t="s">
        <v>601</v>
      </c>
      <c r="F67" s="67">
        <v>40400</v>
      </c>
      <c r="G67" s="68">
        <v>584080000</v>
      </c>
      <c r="H67" s="68">
        <v>532390000</v>
      </c>
      <c r="I67" s="68">
        <v>-51690000</v>
      </c>
    </row>
    <row r="68" spans="1:9">
      <c r="A68" s="64" t="s">
        <v>579</v>
      </c>
      <c r="B68" s="64" t="s">
        <v>571</v>
      </c>
      <c r="C68" s="66">
        <v>260</v>
      </c>
      <c r="D68" s="66">
        <v>11899</v>
      </c>
      <c r="E68" s="72" t="s">
        <v>580</v>
      </c>
      <c r="F68" s="67">
        <v>57600</v>
      </c>
      <c r="G68" s="68">
        <v>931371665</v>
      </c>
      <c r="H68" s="68">
        <v>1157760000</v>
      </c>
      <c r="I68" s="68">
        <v>226388335</v>
      </c>
    </row>
    <row r="69" spans="1:9">
      <c r="A69" s="64" t="s">
        <v>579</v>
      </c>
      <c r="B69" s="64" t="s">
        <v>571</v>
      </c>
      <c r="C69" s="66">
        <v>261</v>
      </c>
      <c r="D69" s="66">
        <v>12725</v>
      </c>
      <c r="E69" s="72" t="s">
        <v>573</v>
      </c>
      <c r="F69" s="67">
        <v>54000</v>
      </c>
      <c r="G69" s="68">
        <v>1768013258</v>
      </c>
      <c r="H69" s="68">
        <v>1096200000</v>
      </c>
      <c r="I69" s="68">
        <v>-671813258</v>
      </c>
    </row>
    <row r="70" spans="1:9">
      <c r="A70" s="64" t="s">
        <v>579</v>
      </c>
      <c r="B70" s="64" t="s">
        <v>571</v>
      </c>
      <c r="C70" s="66">
        <v>262</v>
      </c>
      <c r="D70" s="66">
        <v>42128</v>
      </c>
      <c r="E70" s="72" t="s">
        <v>575</v>
      </c>
      <c r="F70" s="67">
        <v>174600</v>
      </c>
      <c r="G70" s="68">
        <v>1384317965</v>
      </c>
      <c r="H70" s="68">
        <v>1169820000</v>
      </c>
      <c r="I70" s="68">
        <v>-214497965</v>
      </c>
    </row>
    <row r="71" spans="1:9">
      <c r="A71" s="64" t="s">
        <v>579</v>
      </c>
      <c r="B71" s="64" t="s">
        <v>571</v>
      </c>
      <c r="C71" s="66">
        <v>263</v>
      </c>
      <c r="D71" s="66">
        <v>17389</v>
      </c>
      <c r="E71" s="72" t="s">
        <v>581</v>
      </c>
      <c r="F71" s="67">
        <v>4500</v>
      </c>
      <c r="G71" s="68">
        <v>216965778</v>
      </c>
      <c r="H71" s="68">
        <v>292050000</v>
      </c>
      <c r="I71" s="68">
        <v>75084222</v>
      </c>
    </row>
    <row r="72" spans="1:9">
      <c r="A72" s="64" t="s">
        <v>579</v>
      </c>
      <c r="B72" s="64" t="s">
        <v>571</v>
      </c>
      <c r="C72" s="66">
        <v>264</v>
      </c>
      <c r="D72" s="66">
        <v>15691</v>
      </c>
      <c r="E72" s="72" t="s">
        <v>582</v>
      </c>
      <c r="F72" s="67">
        <v>25200</v>
      </c>
      <c r="G72" s="68">
        <v>350728218</v>
      </c>
      <c r="H72" s="68">
        <v>332640000</v>
      </c>
      <c r="I72" s="68">
        <v>-18088218</v>
      </c>
    </row>
    <row r="73" spans="1:9">
      <c r="A73" s="64" t="s">
        <v>579</v>
      </c>
      <c r="B73" s="64" t="s">
        <v>571</v>
      </c>
      <c r="C73" s="66">
        <v>265</v>
      </c>
      <c r="D73" s="66">
        <v>18581</v>
      </c>
      <c r="E73" s="72" t="s">
        <v>583</v>
      </c>
      <c r="F73" s="67">
        <v>11700</v>
      </c>
      <c r="G73" s="68">
        <v>333081770</v>
      </c>
      <c r="H73" s="68">
        <v>307710000</v>
      </c>
      <c r="I73" s="68">
        <v>-25371770</v>
      </c>
    </row>
    <row r="74" spans="1:9">
      <c r="A74" s="64" t="s">
        <v>579</v>
      </c>
      <c r="B74" s="64" t="s">
        <v>571</v>
      </c>
      <c r="C74" s="66">
        <v>266</v>
      </c>
      <c r="D74" s="66">
        <v>15497</v>
      </c>
      <c r="E74" s="72" t="s">
        <v>578</v>
      </c>
      <c r="F74" s="67">
        <v>27900</v>
      </c>
      <c r="G74" s="68">
        <v>367522847</v>
      </c>
      <c r="H74" s="68">
        <v>340380000</v>
      </c>
      <c r="I74" s="68">
        <v>-27142847</v>
      </c>
    </row>
    <row r="75" spans="1:9">
      <c r="A75" s="64" t="s">
        <v>579</v>
      </c>
      <c r="B75" s="64" t="s">
        <v>571</v>
      </c>
      <c r="C75" s="66">
        <v>267</v>
      </c>
      <c r="D75" s="66">
        <v>7521</v>
      </c>
      <c r="E75" s="72" t="s">
        <v>584</v>
      </c>
      <c r="F75" s="67">
        <v>35100</v>
      </c>
      <c r="G75" s="68">
        <v>307142576</v>
      </c>
      <c r="H75" s="68">
        <v>298350000</v>
      </c>
      <c r="I75" s="68">
        <v>-8792576</v>
      </c>
    </row>
    <row r="76" spans="1:9">
      <c r="A76" s="64" t="s">
        <v>579</v>
      </c>
      <c r="B76" s="64" t="s">
        <v>571</v>
      </c>
      <c r="C76" s="66">
        <v>268</v>
      </c>
      <c r="D76" s="66">
        <v>15690</v>
      </c>
      <c r="E76" s="72" t="s">
        <v>585</v>
      </c>
      <c r="F76" s="67">
        <v>39600</v>
      </c>
      <c r="G76" s="68">
        <v>424477665</v>
      </c>
      <c r="H76" s="68">
        <v>273240000</v>
      </c>
      <c r="I76" s="68">
        <v>-151237665</v>
      </c>
    </row>
    <row r="77" spans="1:9">
      <c r="A77" s="64" t="s">
        <v>579</v>
      </c>
      <c r="B77" s="64" t="s">
        <v>571</v>
      </c>
      <c r="C77" s="66">
        <v>269</v>
      </c>
      <c r="D77" s="66">
        <v>42113</v>
      </c>
      <c r="E77" s="72" t="s">
        <v>574</v>
      </c>
      <c r="F77" s="67">
        <v>20700</v>
      </c>
      <c r="G77" s="68">
        <v>260548977</v>
      </c>
      <c r="H77" s="68">
        <v>235980000</v>
      </c>
      <c r="I77" s="68">
        <v>-24568977</v>
      </c>
    </row>
    <row r="78" spans="1:9">
      <c r="A78" s="64" t="s">
        <v>579</v>
      </c>
      <c r="B78" s="64" t="s">
        <v>571</v>
      </c>
      <c r="C78" s="66">
        <v>270</v>
      </c>
      <c r="D78" s="66">
        <v>42116</v>
      </c>
      <c r="E78" s="72" t="s">
        <v>586</v>
      </c>
      <c r="F78" s="67">
        <v>4500</v>
      </c>
      <c r="G78" s="68">
        <v>136096513</v>
      </c>
      <c r="H78" s="68">
        <v>168750000</v>
      </c>
      <c r="I78" s="68">
        <v>32653487</v>
      </c>
    </row>
    <row r="79" spans="1:9">
      <c r="A79" s="64" t="s">
        <v>579</v>
      </c>
      <c r="B79" s="64" t="s">
        <v>571</v>
      </c>
      <c r="C79" s="66">
        <v>271</v>
      </c>
      <c r="D79" s="66">
        <v>35952</v>
      </c>
      <c r="E79" s="72" t="s">
        <v>587</v>
      </c>
      <c r="F79" s="67">
        <v>6300</v>
      </c>
      <c r="G79" s="68">
        <v>203014859</v>
      </c>
      <c r="H79" s="68">
        <v>197820000</v>
      </c>
      <c r="I79" s="68">
        <v>-5194859</v>
      </c>
    </row>
    <row r="80" spans="1:9">
      <c r="A80" s="64" t="s">
        <v>579</v>
      </c>
      <c r="B80" s="64" t="s">
        <v>571</v>
      </c>
      <c r="C80" s="66">
        <v>272</v>
      </c>
      <c r="D80" s="66">
        <v>42115</v>
      </c>
      <c r="E80" s="72" t="s">
        <v>588</v>
      </c>
      <c r="F80" s="67">
        <v>43200</v>
      </c>
      <c r="G80" s="68">
        <v>443911945</v>
      </c>
      <c r="H80" s="68">
        <v>207360000</v>
      </c>
      <c r="I80" s="68">
        <v>-236551945</v>
      </c>
    </row>
    <row r="81" spans="1:9">
      <c r="A81" s="64" t="s">
        <v>579</v>
      </c>
      <c r="B81" s="64" t="s">
        <v>571</v>
      </c>
      <c r="C81" s="66">
        <v>273</v>
      </c>
      <c r="D81" s="66">
        <v>44496</v>
      </c>
      <c r="E81" s="72" t="s">
        <v>589</v>
      </c>
      <c r="F81" s="67">
        <v>9900</v>
      </c>
      <c r="G81" s="68">
        <v>122518286</v>
      </c>
      <c r="H81" s="68">
        <v>143550000</v>
      </c>
      <c r="I81" s="68">
        <v>21031714</v>
      </c>
    </row>
    <row r="82" spans="1:9">
      <c r="A82" s="64" t="s">
        <v>579</v>
      </c>
      <c r="B82" s="64" t="s">
        <v>571</v>
      </c>
      <c r="C82" s="66">
        <v>274</v>
      </c>
      <c r="D82" s="66">
        <v>15687</v>
      </c>
      <c r="E82" s="72" t="s">
        <v>590</v>
      </c>
      <c r="F82" s="67">
        <v>7200</v>
      </c>
      <c r="G82" s="68">
        <v>239110030</v>
      </c>
      <c r="H82" s="68">
        <v>129600000</v>
      </c>
      <c r="I82" s="68">
        <v>-109510030</v>
      </c>
    </row>
    <row r="83" spans="1:9">
      <c r="A83" s="64" t="s">
        <v>579</v>
      </c>
      <c r="B83" s="64" t="s">
        <v>571</v>
      </c>
      <c r="C83" s="66">
        <v>275</v>
      </c>
      <c r="D83" s="66">
        <v>42120</v>
      </c>
      <c r="E83" s="72" t="s">
        <v>591</v>
      </c>
      <c r="F83" s="67">
        <v>21600</v>
      </c>
      <c r="G83" s="68">
        <v>243010075</v>
      </c>
      <c r="H83" s="68">
        <v>159840000</v>
      </c>
      <c r="I83" s="68">
        <v>-83170075</v>
      </c>
    </row>
    <row r="84" spans="1:9">
      <c r="A84" s="64" t="s">
        <v>579</v>
      </c>
      <c r="B84" s="64" t="s">
        <v>571</v>
      </c>
      <c r="C84" s="66">
        <v>276</v>
      </c>
      <c r="D84" s="66">
        <v>15688</v>
      </c>
      <c r="E84" s="72" t="s">
        <v>592</v>
      </c>
      <c r="F84" s="67">
        <v>7200</v>
      </c>
      <c r="G84" s="68">
        <v>190052762</v>
      </c>
      <c r="H84" s="68">
        <v>141840000</v>
      </c>
      <c r="I84" s="68">
        <v>-48212762</v>
      </c>
    </row>
    <row r="85" spans="1:9">
      <c r="A85" s="64" t="s">
        <v>579</v>
      </c>
      <c r="B85" s="64" t="s">
        <v>571</v>
      </c>
      <c r="C85" s="66">
        <v>277</v>
      </c>
      <c r="D85" s="66">
        <v>38121</v>
      </c>
      <c r="E85" s="72" t="s">
        <v>593</v>
      </c>
      <c r="F85" s="67">
        <v>6300</v>
      </c>
      <c r="G85" s="68">
        <v>92203364</v>
      </c>
      <c r="H85" s="68">
        <v>91350000</v>
      </c>
      <c r="I85" s="68">
        <v>-853364</v>
      </c>
    </row>
    <row r="86" spans="1:9">
      <c r="A86" s="64" t="s">
        <v>579</v>
      </c>
      <c r="B86" s="64" t="s">
        <v>602</v>
      </c>
      <c r="C86" s="63"/>
      <c r="D86" s="66">
        <v>42127</v>
      </c>
      <c r="E86" s="72" t="s">
        <v>594</v>
      </c>
      <c r="F86" s="67">
        <v>9000</v>
      </c>
      <c r="G86" s="68">
        <v>110217946</v>
      </c>
      <c r="H86" s="68">
        <v>94500000</v>
      </c>
      <c r="I86" s="68">
        <v>-15717946</v>
      </c>
    </row>
    <row r="87" spans="1:9">
      <c r="A87" s="64" t="s">
        <v>579</v>
      </c>
      <c r="B87" s="64" t="s">
        <v>603</v>
      </c>
      <c r="C87" s="63"/>
      <c r="D87" s="66">
        <v>16732</v>
      </c>
      <c r="E87" s="72" t="s">
        <v>595</v>
      </c>
      <c r="F87" s="67">
        <v>8100</v>
      </c>
      <c r="G87" s="68">
        <v>122994278</v>
      </c>
      <c r="H87" s="68">
        <v>102060000</v>
      </c>
      <c r="I87" s="68">
        <v>-20934278</v>
      </c>
    </row>
    <row r="88" spans="1:9">
      <c r="A88" s="64" t="s">
        <v>579</v>
      </c>
      <c r="B88" s="64" t="s">
        <v>604</v>
      </c>
      <c r="C88" s="63"/>
      <c r="D88" s="66">
        <v>54074</v>
      </c>
      <c r="E88" s="72" t="s">
        <v>576</v>
      </c>
      <c r="F88" s="67">
        <v>6300</v>
      </c>
      <c r="G88" s="68">
        <v>84740727</v>
      </c>
      <c r="H88" s="68">
        <v>81270000</v>
      </c>
      <c r="I88" s="68">
        <v>-3470727</v>
      </c>
    </row>
    <row r="89" spans="1:9">
      <c r="A89" s="64" t="s">
        <v>579</v>
      </c>
      <c r="B89" s="64" t="s">
        <v>605</v>
      </c>
      <c r="C89" s="63"/>
      <c r="D89" s="66">
        <v>42119</v>
      </c>
      <c r="E89" s="72" t="s">
        <v>596</v>
      </c>
      <c r="F89" s="67">
        <v>2700</v>
      </c>
      <c r="G89" s="68">
        <v>136612605</v>
      </c>
      <c r="H89" s="68">
        <v>92070000</v>
      </c>
      <c r="I89" s="68">
        <v>-44542605</v>
      </c>
    </row>
    <row r="90" spans="1:9">
      <c r="A90" s="64" t="s">
        <v>579</v>
      </c>
      <c r="B90" s="64" t="s">
        <v>606</v>
      </c>
      <c r="C90" s="63"/>
      <c r="D90" s="66">
        <v>53999</v>
      </c>
      <c r="E90" s="72" t="s">
        <v>572</v>
      </c>
      <c r="F90" s="67">
        <v>9900</v>
      </c>
      <c r="G90" s="68">
        <v>75904125</v>
      </c>
      <c r="H90" s="68">
        <v>79200000</v>
      </c>
      <c r="I90" s="68">
        <v>3295875</v>
      </c>
    </row>
    <row r="91" spans="1:9">
      <c r="A91" s="64" t="s">
        <v>579</v>
      </c>
      <c r="B91" s="64" t="s">
        <v>607</v>
      </c>
      <c r="C91" s="63"/>
      <c r="D91" s="66">
        <v>11910</v>
      </c>
      <c r="E91" s="72" t="s">
        <v>597</v>
      </c>
      <c r="F91" s="67">
        <v>4500</v>
      </c>
      <c r="G91" s="68">
        <v>74609087</v>
      </c>
      <c r="H91" s="68">
        <v>55350000</v>
      </c>
      <c r="I91" s="68">
        <v>-19259087</v>
      </c>
    </row>
    <row r="92" spans="1:9">
      <c r="A92" s="64" t="s">
        <v>579</v>
      </c>
      <c r="B92" s="64" t="s">
        <v>608</v>
      </c>
      <c r="C92" s="63"/>
      <c r="D92" s="66">
        <v>42112</v>
      </c>
      <c r="E92" s="72" t="s">
        <v>562</v>
      </c>
      <c r="F92" s="67">
        <v>3600</v>
      </c>
      <c r="G92" s="68">
        <v>82063281</v>
      </c>
      <c r="H92" s="68">
        <v>60840000</v>
      </c>
      <c r="I92" s="68">
        <v>-21223281</v>
      </c>
    </row>
    <row r="93" spans="1:9">
      <c r="A93" s="64" t="s">
        <v>598</v>
      </c>
      <c r="B93" s="64" t="s">
        <v>599</v>
      </c>
      <c r="C93" s="63"/>
      <c r="D93" s="66">
        <v>53636</v>
      </c>
      <c r="E93" s="72" t="s">
        <v>563</v>
      </c>
      <c r="F93" s="67">
        <v>30300</v>
      </c>
      <c r="G93" s="69">
        <v>0</v>
      </c>
      <c r="H93" s="69">
        <v>0</v>
      </c>
      <c r="I93" s="69">
        <v>0</v>
      </c>
    </row>
    <row r="94" spans="1:9" s="6" customFormat="1">
      <c r="E94" s="62" t="s">
        <v>565</v>
      </c>
      <c r="F94" s="58">
        <v>1065800</v>
      </c>
      <c r="G94" s="59">
        <v>14777885305</v>
      </c>
      <c r="H94" s="59">
        <v>12922470000</v>
      </c>
      <c r="I94" s="59">
        <v>-1855415305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zoomScale="80" zoomScaleNormal="80" workbookViewId="0">
      <selection activeCell="G12" sqref="G12"/>
    </sheetView>
  </sheetViews>
  <sheetFormatPr defaultColWidth="9.140625" defaultRowHeight="15"/>
  <cols>
    <col min="1" max="1" width="4.85546875" style="342" customWidth="1"/>
    <col min="2" max="2" width="47.140625" style="310" customWidth="1"/>
    <col min="3" max="3" width="9.140625" style="310"/>
    <col min="4" max="4" width="14.5703125" style="310" customWidth="1"/>
    <col min="5" max="5" width="14" style="310" customWidth="1"/>
    <col min="6" max="6" width="9.140625" style="310"/>
    <col min="7" max="7" width="18.28515625" style="310" customWidth="1"/>
    <col min="8" max="11" width="19" style="310" customWidth="1"/>
    <col min="12" max="16384" width="9.140625" style="310"/>
  </cols>
  <sheetData>
    <row r="1" spans="1:11" s="550" customFormat="1" ht="27.75" customHeight="1">
      <c r="A1" s="799" t="s">
        <v>858</v>
      </c>
      <c r="B1" s="799"/>
      <c r="C1" s="799"/>
      <c r="D1" s="799"/>
      <c r="E1" s="799"/>
      <c r="F1" s="799"/>
      <c r="G1" s="799"/>
      <c r="H1" s="799"/>
      <c r="I1" s="799"/>
      <c r="J1" s="799"/>
      <c r="K1" s="799"/>
    </row>
    <row r="2" spans="1:11" s="550" customFormat="1" ht="28.5" customHeight="1">
      <c r="A2" s="800" t="s">
        <v>859</v>
      </c>
      <c r="B2" s="800"/>
      <c r="C2" s="800"/>
      <c r="D2" s="800"/>
      <c r="E2" s="800"/>
      <c r="F2" s="800"/>
      <c r="G2" s="800"/>
      <c r="H2" s="800"/>
      <c r="I2" s="800"/>
      <c r="J2" s="800"/>
      <c r="K2" s="800"/>
    </row>
    <row r="3" spans="1:11" ht="15" customHeight="1">
      <c r="A3" s="801" t="s">
        <v>795</v>
      </c>
      <c r="B3" s="801"/>
      <c r="C3" s="801"/>
      <c r="D3" s="801"/>
      <c r="E3" s="801"/>
      <c r="F3" s="801"/>
      <c r="G3" s="801"/>
      <c r="H3" s="801"/>
      <c r="I3" s="801"/>
      <c r="J3" s="801"/>
      <c r="K3" s="801"/>
    </row>
    <row r="4" spans="1:11">
      <c r="A4" s="801"/>
      <c r="B4" s="801"/>
      <c r="C4" s="801"/>
      <c r="D4" s="801"/>
      <c r="E4" s="801"/>
      <c r="F4" s="801"/>
      <c r="G4" s="801"/>
      <c r="H4" s="801"/>
      <c r="I4" s="801"/>
      <c r="J4" s="801"/>
      <c r="K4" s="801"/>
    </row>
    <row r="5" spans="1:11">
      <c r="A5" s="802" t="str">
        <f>'NGAY THANG'!C21</f>
        <v>Tại ngày 31 tháng 12 năm 2025 - As at 31 December 2025</v>
      </c>
      <c r="B5" s="803"/>
      <c r="C5" s="803"/>
      <c r="D5" s="803"/>
      <c r="E5" s="803"/>
      <c r="F5" s="803"/>
      <c r="G5" s="803"/>
      <c r="H5" s="803"/>
      <c r="I5" s="803"/>
      <c r="J5" s="803"/>
      <c r="K5" s="803"/>
    </row>
    <row r="6" spans="1:11" ht="5.25" customHeight="1">
      <c r="A6" s="343"/>
      <c r="B6" s="343"/>
      <c r="C6" s="343"/>
      <c r="D6" s="343"/>
      <c r="E6" s="343"/>
      <c r="F6" s="311"/>
      <c r="G6" s="312"/>
      <c r="H6" s="312"/>
      <c r="I6" s="312"/>
      <c r="J6" s="312"/>
      <c r="K6" s="312"/>
    </row>
    <row r="7" spans="1:11" ht="31.5" customHeight="1">
      <c r="A7" s="144" t="s">
        <v>280</v>
      </c>
      <c r="B7" s="195" t="s">
        <v>539</v>
      </c>
      <c r="C7" s="708" t="s">
        <v>1098</v>
      </c>
      <c r="D7" s="708"/>
      <c r="E7" s="708"/>
      <c r="F7" s="708"/>
      <c r="G7" s="708"/>
      <c r="H7" s="708"/>
      <c r="I7" s="708"/>
      <c r="J7" s="708"/>
      <c r="K7" s="708"/>
    </row>
    <row r="8" spans="1:11" ht="31.5" customHeight="1">
      <c r="A8" s="144" t="s">
        <v>281</v>
      </c>
      <c r="B8" s="195" t="s">
        <v>541</v>
      </c>
      <c r="C8" s="708" t="s">
        <v>989</v>
      </c>
      <c r="D8" s="708"/>
      <c r="E8" s="708"/>
      <c r="F8" s="708"/>
      <c r="G8" s="708"/>
      <c r="H8" s="708"/>
      <c r="I8" s="708"/>
      <c r="J8" s="708"/>
      <c r="K8" s="708"/>
    </row>
    <row r="9" spans="1:11" ht="31.5" customHeight="1">
      <c r="A9" s="144" t="s">
        <v>282</v>
      </c>
      <c r="B9" s="195" t="s">
        <v>542</v>
      </c>
      <c r="C9" s="708" t="s">
        <v>1095</v>
      </c>
      <c r="D9" s="708"/>
      <c r="E9" s="708"/>
      <c r="F9" s="708"/>
      <c r="G9" s="708"/>
      <c r="H9" s="708"/>
      <c r="I9" s="708"/>
      <c r="J9" s="708"/>
      <c r="K9" s="708"/>
    </row>
    <row r="10" spans="1:11" ht="31.5" customHeight="1">
      <c r="A10" s="144" t="s">
        <v>419</v>
      </c>
      <c r="B10" s="548" t="s">
        <v>988</v>
      </c>
      <c r="C10" s="768" t="s">
        <v>1094</v>
      </c>
      <c r="D10" s="768"/>
      <c r="E10" s="768"/>
      <c r="F10" s="768"/>
      <c r="G10" s="768"/>
      <c r="H10" s="768"/>
      <c r="I10" s="768"/>
      <c r="J10" s="768"/>
      <c r="K10" s="768"/>
    </row>
    <row r="11" spans="1:11" ht="25.5">
      <c r="A11" s="144" t="s">
        <v>422</v>
      </c>
      <c r="B11" s="195" t="s">
        <v>543</v>
      </c>
      <c r="C11" s="698" t="str">
        <f>'NGAY THANG'!C20</f>
        <v>Ngày 15 tháng 01 năm 2026
15/01/2026</v>
      </c>
      <c r="D11" s="698"/>
      <c r="E11" s="698"/>
      <c r="F11" s="698"/>
      <c r="G11" s="698"/>
      <c r="H11" s="698"/>
      <c r="I11" s="698"/>
      <c r="J11" s="698"/>
      <c r="K11" s="698"/>
    </row>
    <row r="12" spans="1:11">
      <c r="A12" s="388" t="s">
        <v>91</v>
      </c>
      <c r="B12" s="389" t="s">
        <v>885</v>
      </c>
      <c r="C12" s="388"/>
      <c r="D12" s="388"/>
      <c r="E12" s="388"/>
      <c r="F12" s="388"/>
      <c r="G12" s="388"/>
      <c r="H12" s="388"/>
      <c r="I12" s="388"/>
      <c r="J12" s="388"/>
      <c r="K12" s="388"/>
    </row>
    <row r="13" spans="1:11" s="313" customFormat="1" ht="29.25" customHeight="1">
      <c r="A13" s="804" t="s">
        <v>710</v>
      </c>
      <c r="B13" s="804" t="s">
        <v>711</v>
      </c>
      <c r="C13" s="808" t="s">
        <v>198</v>
      </c>
      <c r="D13" s="804" t="s">
        <v>712</v>
      </c>
      <c r="E13" s="804" t="s">
        <v>713</v>
      </c>
      <c r="F13" s="804" t="s">
        <v>714</v>
      </c>
      <c r="G13" s="804" t="s">
        <v>715</v>
      </c>
      <c r="H13" s="806" t="s">
        <v>716</v>
      </c>
      <c r="I13" s="807"/>
      <c r="J13" s="806" t="s">
        <v>717</v>
      </c>
      <c r="K13" s="807"/>
    </row>
    <row r="14" spans="1:11" s="313" customFormat="1" ht="51">
      <c r="A14" s="805"/>
      <c r="B14" s="805"/>
      <c r="C14" s="809"/>
      <c r="D14" s="805"/>
      <c r="E14" s="805"/>
      <c r="F14" s="805"/>
      <c r="G14" s="805"/>
      <c r="H14" s="314" t="s">
        <v>718</v>
      </c>
      <c r="I14" s="314" t="s">
        <v>719</v>
      </c>
      <c r="J14" s="314" t="s">
        <v>720</v>
      </c>
      <c r="K14" s="314" t="s">
        <v>719</v>
      </c>
    </row>
    <row r="15" spans="1:11" s="313" customFormat="1" ht="25.5">
      <c r="A15" s="315" t="s">
        <v>291</v>
      </c>
      <c r="B15" s="316" t="s">
        <v>721</v>
      </c>
      <c r="C15" s="316" t="s">
        <v>722</v>
      </c>
      <c r="D15" s="317"/>
      <c r="E15" s="317"/>
      <c r="F15" s="318"/>
      <c r="G15" s="319"/>
      <c r="H15" s="316"/>
      <c r="I15" s="320"/>
      <c r="J15" s="321"/>
      <c r="K15" s="322"/>
    </row>
    <row r="16" spans="1:11" s="313" customFormat="1" ht="25.5">
      <c r="A16" s="315" t="s">
        <v>59</v>
      </c>
      <c r="B16" s="316" t="s">
        <v>723</v>
      </c>
      <c r="C16" s="316" t="s">
        <v>724</v>
      </c>
      <c r="D16" s="318"/>
      <c r="E16" s="318"/>
      <c r="F16" s="318"/>
      <c r="G16" s="319"/>
      <c r="H16" s="316"/>
      <c r="I16" s="320"/>
      <c r="J16" s="316"/>
      <c r="K16" s="320"/>
    </row>
    <row r="17" spans="1:11" s="313" customFormat="1" ht="25.5">
      <c r="A17" s="315" t="s">
        <v>294</v>
      </c>
      <c r="B17" s="316" t="s">
        <v>725</v>
      </c>
      <c r="C17" s="316" t="s">
        <v>726</v>
      </c>
      <c r="D17" s="318"/>
      <c r="E17" s="318"/>
      <c r="F17" s="318"/>
      <c r="G17" s="317"/>
      <c r="H17" s="316"/>
      <c r="I17" s="323"/>
      <c r="J17" s="316"/>
      <c r="K17" s="323"/>
    </row>
    <row r="18" spans="1:11" s="313" customFormat="1" ht="25.5">
      <c r="A18" s="315" t="s">
        <v>87</v>
      </c>
      <c r="B18" s="316" t="s">
        <v>727</v>
      </c>
      <c r="C18" s="316" t="s">
        <v>728</v>
      </c>
      <c r="D18" s="318"/>
      <c r="E18" s="318"/>
      <c r="F18" s="318"/>
      <c r="G18" s="319"/>
      <c r="H18" s="316"/>
      <c r="I18" s="320"/>
      <c r="J18" s="316"/>
      <c r="K18" s="320"/>
    </row>
    <row r="19" spans="1:11" s="313" customFormat="1" ht="25.5">
      <c r="A19" s="315" t="s">
        <v>482</v>
      </c>
      <c r="B19" s="316" t="s">
        <v>729</v>
      </c>
      <c r="C19" s="316" t="s">
        <v>730</v>
      </c>
      <c r="D19" s="318"/>
      <c r="E19" s="318"/>
      <c r="F19" s="318"/>
      <c r="G19" s="319"/>
      <c r="H19" s="316"/>
      <c r="I19" s="320"/>
      <c r="J19" s="316"/>
      <c r="K19" s="320"/>
    </row>
    <row r="20" spans="1:11" s="313" customFormat="1" ht="25.5">
      <c r="A20" s="315" t="s">
        <v>316</v>
      </c>
      <c r="B20" s="316" t="s">
        <v>731</v>
      </c>
      <c r="C20" s="316" t="s">
        <v>732</v>
      </c>
      <c r="D20" s="318"/>
      <c r="E20" s="318"/>
      <c r="F20" s="318"/>
      <c r="G20" s="319"/>
      <c r="H20" s="316"/>
      <c r="I20" s="320"/>
      <c r="J20" s="316"/>
      <c r="K20" s="320"/>
    </row>
    <row r="21" spans="1:11" s="313" customFormat="1" ht="25.5">
      <c r="A21" s="315" t="s">
        <v>59</v>
      </c>
      <c r="B21" s="316" t="s">
        <v>733</v>
      </c>
      <c r="C21" s="316" t="s">
        <v>742</v>
      </c>
      <c r="D21" s="318"/>
      <c r="E21" s="318"/>
      <c r="F21" s="318"/>
      <c r="G21" s="319"/>
      <c r="H21" s="316"/>
      <c r="I21" s="320"/>
      <c r="J21" s="316"/>
      <c r="K21" s="320"/>
    </row>
    <row r="22" spans="1:11" s="313" customFormat="1" ht="25.5">
      <c r="A22" s="315" t="s">
        <v>321</v>
      </c>
      <c r="B22" s="316" t="s">
        <v>734</v>
      </c>
      <c r="C22" s="316" t="s">
        <v>735</v>
      </c>
      <c r="D22" s="318"/>
      <c r="E22" s="318"/>
      <c r="F22" s="318"/>
      <c r="G22" s="319"/>
      <c r="H22" s="316"/>
      <c r="I22" s="320"/>
      <c r="J22" s="316"/>
      <c r="K22" s="320"/>
    </row>
    <row r="23" spans="1:11" s="313" customFormat="1" ht="25.5">
      <c r="A23" s="315" t="s">
        <v>87</v>
      </c>
      <c r="B23" s="316" t="s">
        <v>736</v>
      </c>
      <c r="C23" s="316" t="s">
        <v>737</v>
      </c>
      <c r="D23" s="318"/>
      <c r="E23" s="318"/>
      <c r="F23" s="318"/>
      <c r="G23" s="319"/>
      <c r="H23" s="316"/>
      <c r="I23" s="320"/>
      <c r="J23" s="316"/>
      <c r="K23" s="320"/>
    </row>
    <row r="24" spans="1:11" s="313" customFormat="1" ht="38.25">
      <c r="A24" s="315" t="s">
        <v>489</v>
      </c>
      <c r="B24" s="316" t="s">
        <v>738</v>
      </c>
      <c r="C24" s="316" t="s">
        <v>739</v>
      </c>
      <c r="D24" s="318"/>
      <c r="E24" s="318"/>
      <c r="F24" s="318"/>
      <c r="G24" s="319"/>
      <c r="H24" s="316"/>
      <c r="I24" s="320"/>
      <c r="J24" s="316"/>
      <c r="K24" s="320"/>
    </row>
    <row r="25" spans="1:11" s="313" customFormat="1" ht="12.75">
      <c r="A25" s="324"/>
      <c r="B25" s="325"/>
      <c r="C25" s="325"/>
      <c r="D25" s="318"/>
      <c r="E25" s="318"/>
      <c r="F25" s="318"/>
      <c r="G25" s="319"/>
      <c r="H25" s="316"/>
      <c r="I25" s="320"/>
      <c r="J25" s="321"/>
      <c r="K25" s="322"/>
    </row>
    <row r="26" spans="1:11" s="313" customFormat="1" ht="12.75">
      <c r="A26" s="326"/>
      <c r="B26" s="327"/>
      <c r="C26" s="327"/>
      <c r="D26" s="327"/>
      <c r="E26" s="327"/>
      <c r="F26" s="327"/>
      <c r="G26" s="327"/>
      <c r="H26" s="327"/>
      <c r="I26" s="327"/>
      <c r="J26" s="327"/>
      <c r="K26" s="327"/>
    </row>
    <row r="27" spans="1:11" s="313" customFormat="1" ht="15" customHeight="1">
      <c r="A27" s="328" t="s">
        <v>373</v>
      </c>
      <c r="B27" s="329"/>
      <c r="C27" s="330"/>
      <c r="D27" s="327"/>
      <c r="E27" s="327"/>
      <c r="F27" s="327"/>
      <c r="G27" s="327"/>
      <c r="H27" s="327"/>
      <c r="I27" s="797" t="s">
        <v>504</v>
      </c>
      <c r="J27" s="797"/>
      <c r="K27" s="797"/>
    </row>
    <row r="28" spans="1:11" s="313" customFormat="1" ht="15" customHeight="1">
      <c r="A28" s="332" t="s">
        <v>375</v>
      </c>
      <c r="B28" s="329"/>
      <c r="C28" s="330"/>
      <c r="D28" s="327"/>
      <c r="E28" s="327"/>
      <c r="F28" s="327"/>
      <c r="G28" s="327"/>
      <c r="H28" s="327"/>
      <c r="I28" s="798" t="s">
        <v>376</v>
      </c>
      <c r="J28" s="798"/>
      <c r="K28" s="798"/>
    </row>
    <row r="29" spans="1:11">
      <c r="A29" s="329"/>
      <c r="B29" s="329"/>
      <c r="C29" s="330"/>
      <c r="D29" s="312"/>
      <c r="E29" s="312"/>
      <c r="F29" s="312"/>
      <c r="G29" s="312"/>
      <c r="H29" s="312"/>
      <c r="I29" s="330"/>
      <c r="J29" s="312"/>
      <c r="K29" s="334"/>
    </row>
    <row r="30" spans="1:11">
      <c r="A30" s="329"/>
      <c r="B30" s="329"/>
      <c r="C30" s="330"/>
      <c r="D30" s="312"/>
      <c r="E30" s="312"/>
      <c r="F30" s="312"/>
      <c r="G30" s="312"/>
      <c r="H30" s="312"/>
      <c r="I30" s="330"/>
      <c r="J30" s="312"/>
      <c r="K30" s="334"/>
    </row>
    <row r="31" spans="1:11">
      <c r="A31" s="329"/>
      <c r="B31" s="329"/>
      <c r="C31" s="330"/>
      <c r="D31" s="312"/>
      <c r="E31" s="312"/>
      <c r="F31" s="312"/>
      <c r="G31" s="312"/>
      <c r="H31" s="312"/>
      <c r="I31" s="330"/>
      <c r="J31" s="312"/>
      <c r="K31" s="334"/>
    </row>
    <row r="32" spans="1:11">
      <c r="A32" s="329"/>
      <c r="B32" s="329"/>
      <c r="C32" s="330"/>
      <c r="D32" s="312"/>
      <c r="E32" s="312"/>
      <c r="F32" s="312"/>
      <c r="G32" s="312"/>
      <c r="H32" s="312"/>
      <c r="I32" s="330"/>
      <c r="J32" s="312"/>
      <c r="K32" s="334"/>
    </row>
    <row r="33" spans="1:11">
      <c r="A33" s="329"/>
      <c r="B33" s="329"/>
      <c r="C33" s="330"/>
      <c r="D33" s="312"/>
      <c r="E33" s="312"/>
      <c r="F33" s="312"/>
      <c r="G33" s="312"/>
      <c r="H33" s="312"/>
      <c r="I33" s="330"/>
      <c r="J33" s="312"/>
      <c r="K33" s="334"/>
    </row>
    <row r="34" spans="1:11">
      <c r="A34" s="335"/>
      <c r="B34" s="335"/>
      <c r="C34" s="336"/>
      <c r="D34" s="337"/>
      <c r="E34" s="312"/>
      <c r="F34" s="312"/>
      <c r="G34" s="312"/>
      <c r="H34" s="312"/>
      <c r="I34" s="336"/>
      <c r="J34" s="338"/>
      <c r="K34" s="339"/>
    </row>
    <row r="35" spans="1:11">
      <c r="A35" s="340" t="s">
        <v>740</v>
      </c>
      <c r="B35" s="329"/>
      <c r="C35" s="330"/>
      <c r="D35" s="312"/>
      <c r="E35" s="312"/>
      <c r="F35" s="312"/>
      <c r="G35" s="312"/>
      <c r="H35" s="312"/>
      <c r="I35" s="796" t="s">
        <v>1086</v>
      </c>
      <c r="J35" s="796"/>
      <c r="K35" s="796"/>
    </row>
    <row r="36" spans="1:11">
      <c r="A36" s="114" t="s">
        <v>953</v>
      </c>
      <c r="B36" s="329"/>
      <c r="C36" s="330"/>
      <c r="D36" s="312"/>
      <c r="E36" s="312"/>
      <c r="F36" s="312"/>
      <c r="G36" s="312"/>
      <c r="H36" s="312"/>
      <c r="I36" s="770" t="s">
        <v>1097</v>
      </c>
      <c r="J36" s="770"/>
      <c r="K36" s="770"/>
    </row>
    <row r="37" spans="1:11">
      <c r="A37" s="329" t="s">
        <v>661</v>
      </c>
      <c r="B37" s="329"/>
      <c r="C37" s="330"/>
      <c r="D37" s="312"/>
      <c r="E37" s="312"/>
      <c r="F37" s="312"/>
      <c r="G37" s="312"/>
      <c r="H37" s="312"/>
      <c r="I37" s="771" t="s">
        <v>991</v>
      </c>
      <c r="J37" s="771"/>
      <c r="K37" s="771"/>
    </row>
    <row r="38" spans="1:11">
      <c r="A38" s="310"/>
    </row>
  </sheetData>
  <mergeCells count="23">
    <mergeCell ref="A1:K1"/>
    <mergeCell ref="A2:K2"/>
    <mergeCell ref="A3:K4"/>
    <mergeCell ref="A5:K5"/>
    <mergeCell ref="G13:G14"/>
    <mergeCell ref="H13:I13"/>
    <mergeCell ref="J13:K13"/>
    <mergeCell ref="A13:A14"/>
    <mergeCell ref="B13:B14"/>
    <mergeCell ref="C13:C14"/>
    <mergeCell ref="D13:D14"/>
    <mergeCell ref="E13:E14"/>
    <mergeCell ref="F13:F14"/>
    <mergeCell ref="C7:K7"/>
    <mergeCell ref="C8:K8"/>
    <mergeCell ref="C9:K9"/>
    <mergeCell ref="C10:K10"/>
    <mergeCell ref="C11:K11"/>
    <mergeCell ref="I37:K37"/>
    <mergeCell ref="I36:K36"/>
    <mergeCell ref="I35:K35"/>
    <mergeCell ref="I27:K27"/>
    <mergeCell ref="I28:K28"/>
  </mergeCells>
  <pageMargins left="0.49" right="0.7" top="0.35" bottom="0.35" header="0.3" footer="0.3"/>
  <pageSetup paperSize="9" scale="69"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42" customWidth="1"/>
    <col min="2" max="2" width="51.85546875" style="310" customWidth="1"/>
    <col min="3" max="3" width="33.5703125" style="310" customWidth="1"/>
    <col min="4" max="4" width="37.42578125" style="310" customWidth="1"/>
    <col min="5" max="16384" width="9.140625" style="310"/>
  </cols>
  <sheetData>
    <row r="1" spans="1:4" ht="27.75" customHeight="1">
      <c r="A1" s="810" t="s">
        <v>793</v>
      </c>
      <c r="B1" s="810"/>
      <c r="C1" s="810"/>
      <c r="D1" s="810"/>
    </row>
    <row r="2" spans="1:4" ht="28.5" customHeight="1">
      <c r="A2" s="811" t="s">
        <v>896</v>
      </c>
      <c r="B2" s="811"/>
      <c r="C2" s="811"/>
      <c r="D2" s="811"/>
    </row>
    <row r="3" spans="1:4" ht="15" customHeight="1">
      <c r="A3" s="801" t="s">
        <v>796</v>
      </c>
      <c r="B3" s="801"/>
      <c r="C3" s="801"/>
      <c r="D3" s="801"/>
    </row>
    <row r="4" spans="1:4">
      <c r="A4" s="801"/>
      <c r="B4" s="801"/>
      <c r="C4" s="801"/>
      <c r="D4" s="801"/>
    </row>
    <row r="5" spans="1:4">
      <c r="A5" s="812" t="str">
        <f>'NGAY THANG'!C21</f>
        <v>Tại ngày 31 tháng 12 năm 2025 - As at 31 December 2025</v>
      </c>
      <c r="B5" s="803"/>
      <c r="C5" s="803"/>
      <c r="D5" s="803"/>
    </row>
    <row r="6" spans="1:4">
      <c r="A6" s="474"/>
      <c r="B6" s="474"/>
      <c r="C6" s="474"/>
      <c r="D6" s="474"/>
    </row>
    <row r="7" spans="1:4" ht="31.5" customHeight="1">
      <c r="A7" s="813" t="s">
        <v>708</v>
      </c>
      <c r="B7" s="813"/>
      <c r="C7" s="813" t="s">
        <v>700</v>
      </c>
      <c r="D7" s="813"/>
    </row>
    <row r="8" spans="1:4" ht="33" customHeight="1">
      <c r="A8" s="814" t="s">
        <v>701</v>
      </c>
      <c r="B8" s="814"/>
      <c r="C8" s="814" t="s">
        <v>706</v>
      </c>
      <c r="D8" s="814"/>
    </row>
    <row r="9" spans="1:4" ht="31.5" customHeight="1">
      <c r="A9" s="813" t="s">
        <v>709</v>
      </c>
      <c r="B9" s="813"/>
      <c r="C9" s="813" t="s">
        <v>704</v>
      </c>
      <c r="D9" s="813"/>
    </row>
    <row r="10" spans="1:4" ht="31.5" customHeight="1">
      <c r="A10" s="814" t="s">
        <v>705</v>
      </c>
      <c r="B10" s="814"/>
      <c r="C10" s="815" t="str">
        <f>'NGAY THANG'!C20</f>
        <v>Ngày 15 tháng 01 năm 2026
15/01/2026</v>
      </c>
      <c r="D10" s="816"/>
    </row>
    <row r="11" spans="1:4">
      <c r="A11" s="473"/>
      <c r="B11" s="473"/>
      <c r="C11" s="473"/>
      <c r="D11" s="473"/>
    </row>
    <row r="12" spans="1:4">
      <c r="A12" s="817" t="s">
        <v>799</v>
      </c>
      <c r="B12" s="817"/>
      <c r="C12" s="817"/>
      <c r="D12" s="817"/>
    </row>
    <row r="13" spans="1:4" s="313" customFormat="1" ht="12.75">
      <c r="A13" s="804" t="s">
        <v>710</v>
      </c>
      <c r="B13" s="804" t="s">
        <v>707</v>
      </c>
      <c r="C13" s="818" t="s">
        <v>768</v>
      </c>
      <c r="D13" s="818"/>
    </row>
    <row r="14" spans="1:4" s="313" customFormat="1" ht="12.75">
      <c r="A14" s="805"/>
      <c r="B14" s="805"/>
      <c r="C14" s="475" t="s">
        <v>769</v>
      </c>
      <c r="D14" s="475" t="s">
        <v>797</v>
      </c>
    </row>
    <row r="15" spans="1:4" s="313" customFormat="1" ht="12.75">
      <c r="A15" s="315" t="s">
        <v>59</v>
      </c>
      <c r="B15" s="316" t="s">
        <v>770</v>
      </c>
      <c r="C15" s="317"/>
      <c r="D15" s="317"/>
    </row>
    <row r="16" spans="1:4" s="313" customFormat="1" ht="12.75">
      <c r="A16" s="315" t="s">
        <v>771</v>
      </c>
      <c r="B16" s="316" t="s">
        <v>772</v>
      </c>
      <c r="C16" s="318"/>
      <c r="D16" s="318"/>
    </row>
    <row r="17" spans="1:4" s="313" customFormat="1" ht="12.75">
      <c r="A17" s="315" t="s">
        <v>773</v>
      </c>
      <c r="B17" s="316" t="s">
        <v>774</v>
      </c>
      <c r="C17" s="318"/>
      <c r="D17" s="318"/>
    </row>
    <row r="18" spans="1:4" s="313" customFormat="1" ht="12.75">
      <c r="A18" s="315" t="s">
        <v>87</v>
      </c>
      <c r="B18" s="316" t="s">
        <v>791</v>
      </c>
      <c r="C18" s="318"/>
      <c r="D18" s="318"/>
    </row>
    <row r="19" spans="1:4" s="313" customFormat="1" ht="12.75">
      <c r="A19" s="315" t="s">
        <v>771</v>
      </c>
      <c r="B19" s="316" t="s">
        <v>772</v>
      </c>
      <c r="C19" s="318"/>
      <c r="D19" s="318"/>
    </row>
    <row r="20" spans="1:4" s="313" customFormat="1" ht="12.75">
      <c r="A20" s="315" t="s">
        <v>773</v>
      </c>
      <c r="B20" s="316" t="s">
        <v>774</v>
      </c>
      <c r="C20" s="318"/>
      <c r="D20" s="318"/>
    </row>
    <row r="21" spans="1:4" s="313" customFormat="1" ht="12.75">
      <c r="A21" s="315" t="s">
        <v>61</v>
      </c>
      <c r="B21" s="316" t="s">
        <v>792</v>
      </c>
      <c r="C21" s="318"/>
      <c r="D21" s="318"/>
    </row>
    <row r="22" spans="1:4" s="313" customFormat="1" ht="12.75">
      <c r="A22" s="315" t="s">
        <v>771</v>
      </c>
      <c r="B22" s="316" t="s">
        <v>772</v>
      </c>
      <c r="C22" s="318"/>
      <c r="D22" s="318"/>
    </row>
    <row r="23" spans="1:4" s="313" customFormat="1" ht="12.75">
      <c r="A23" s="315" t="s">
        <v>773</v>
      </c>
      <c r="B23" s="316" t="s">
        <v>774</v>
      </c>
      <c r="C23" s="318"/>
      <c r="D23" s="318"/>
    </row>
    <row r="24" spans="1:4" s="313" customFormat="1" ht="12.75">
      <c r="A24" s="315" t="s">
        <v>91</v>
      </c>
      <c r="B24" s="316" t="s">
        <v>775</v>
      </c>
      <c r="C24" s="318"/>
      <c r="D24" s="318"/>
    </row>
    <row r="25" spans="1:4" s="313" customFormat="1" ht="12.75">
      <c r="A25" s="324">
        <v>1</v>
      </c>
      <c r="B25" s="365" t="s">
        <v>772</v>
      </c>
      <c r="C25" s="318"/>
      <c r="D25" s="318"/>
    </row>
    <row r="26" spans="1:4" s="313" customFormat="1" ht="12.75">
      <c r="A26" s="324">
        <v>2</v>
      </c>
      <c r="B26" s="365" t="s">
        <v>774</v>
      </c>
      <c r="C26" s="318"/>
      <c r="D26" s="318"/>
    </row>
    <row r="27" spans="1:4" s="313" customFormat="1" ht="12.75">
      <c r="A27" s="819" t="s">
        <v>777</v>
      </c>
      <c r="B27" s="819"/>
      <c r="C27" s="819"/>
      <c r="D27" s="819"/>
    </row>
    <row r="28" spans="1:4" s="313" customFormat="1" ht="12.75">
      <c r="A28" s="326"/>
      <c r="B28" s="327"/>
      <c r="C28" s="327"/>
      <c r="D28" s="327"/>
    </row>
    <row r="29" spans="1:4" s="313" customFormat="1" ht="12.75">
      <c r="A29" s="328" t="s">
        <v>373</v>
      </c>
      <c r="B29" s="329"/>
      <c r="C29" s="327"/>
      <c r="D29" s="331" t="s">
        <v>504</v>
      </c>
    </row>
    <row r="30" spans="1:4" s="313" customFormat="1" ht="12.75">
      <c r="A30" s="332" t="s">
        <v>375</v>
      </c>
      <c r="B30" s="329"/>
      <c r="C30" s="327"/>
      <c r="D30" s="333" t="s">
        <v>376</v>
      </c>
    </row>
    <row r="31" spans="1:4">
      <c r="A31" s="329"/>
      <c r="B31" s="329"/>
      <c r="C31" s="312"/>
      <c r="D31" s="334"/>
    </row>
    <row r="32" spans="1:4">
      <c r="A32" s="329"/>
      <c r="B32" s="329"/>
      <c r="C32" s="312"/>
      <c r="D32" s="334"/>
    </row>
    <row r="33" spans="1:4">
      <c r="A33" s="329"/>
      <c r="B33" s="329"/>
      <c r="C33" s="312"/>
      <c r="D33" s="334"/>
    </row>
    <row r="34" spans="1:4">
      <c r="A34" s="329"/>
      <c r="B34" s="329"/>
      <c r="C34" s="312"/>
      <c r="D34" s="334"/>
    </row>
    <row r="35" spans="1:4">
      <c r="A35" s="329"/>
      <c r="B35" s="329"/>
      <c r="C35" s="312"/>
      <c r="D35" s="334"/>
    </row>
    <row r="36" spans="1:4">
      <c r="A36" s="329"/>
      <c r="B36" s="329"/>
      <c r="C36" s="312"/>
      <c r="D36" s="334"/>
    </row>
    <row r="37" spans="1:4">
      <c r="A37" s="335"/>
      <c r="B37" s="335"/>
      <c r="C37" s="337"/>
      <c r="D37" s="339"/>
    </row>
    <row r="38" spans="1:4">
      <c r="A38" s="340" t="s">
        <v>740</v>
      </c>
      <c r="B38" s="329"/>
      <c r="C38" s="312"/>
      <c r="D38" s="341" t="s">
        <v>741</v>
      </c>
    </row>
    <row r="39" spans="1:4">
      <c r="A39" s="114" t="s">
        <v>953</v>
      </c>
      <c r="B39" s="329"/>
      <c r="C39" s="312"/>
      <c r="D39" s="312"/>
    </row>
    <row r="40" spans="1:4">
      <c r="A40" s="329" t="s">
        <v>661</v>
      </c>
      <c r="B40" s="329"/>
      <c r="C40" s="312"/>
      <c r="D40" s="312"/>
    </row>
    <row r="41" spans="1:4">
      <c r="A41" s="310"/>
    </row>
  </sheetData>
  <mergeCells count="17">
    <mergeCell ref="A12:D12"/>
    <mergeCell ref="A13:A14"/>
    <mergeCell ref="B13:B14"/>
    <mergeCell ref="C13:D13"/>
    <mergeCell ref="A27:D27"/>
    <mergeCell ref="A8:B8"/>
    <mergeCell ref="C8:D8"/>
    <mergeCell ref="A9:B9"/>
    <mergeCell ref="C9:D9"/>
    <mergeCell ref="A10:B10"/>
    <mergeCell ref="C10:D10"/>
    <mergeCell ref="A1:D1"/>
    <mergeCell ref="A2:D2"/>
    <mergeCell ref="A3:D4"/>
    <mergeCell ref="A5:D5"/>
    <mergeCell ref="A7:B7"/>
    <mergeCell ref="C7:D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19"/>
      <c r="B1" s="119"/>
      <c r="C1" s="119"/>
      <c r="D1" s="119"/>
      <c r="E1" s="119"/>
      <c r="F1" s="119"/>
    </row>
    <row r="2" spans="1:11" ht="18.75">
      <c r="A2" s="119"/>
      <c r="B2" s="120" t="s">
        <v>794</v>
      </c>
      <c r="C2" s="119"/>
      <c r="D2" s="119"/>
      <c r="E2" s="119"/>
      <c r="F2" s="119"/>
    </row>
    <row r="3" spans="1:11" ht="13.5" customHeight="1">
      <c r="A3" s="119"/>
      <c r="B3" s="120"/>
      <c r="C3" s="119"/>
      <c r="D3" s="119"/>
      <c r="E3" s="119"/>
      <c r="F3" s="119"/>
    </row>
    <row r="4" spans="1:11">
      <c r="A4" s="119"/>
      <c r="B4" s="119"/>
      <c r="C4" s="121" t="s">
        <v>103</v>
      </c>
      <c r="D4" s="5" t="s">
        <v>105</v>
      </c>
      <c r="E4" s="119"/>
      <c r="F4" s="119"/>
    </row>
    <row r="5" spans="1:11">
      <c r="A5" s="119"/>
      <c r="B5" s="119"/>
      <c r="C5" s="121" t="s">
        <v>104</v>
      </c>
      <c r="D5" s="381">
        <v>1</v>
      </c>
      <c r="E5" s="119"/>
      <c r="F5" s="119"/>
    </row>
    <row r="6" spans="1:11">
      <c r="A6" s="119"/>
      <c r="B6" s="119"/>
      <c r="C6" s="121" t="s">
        <v>97</v>
      </c>
      <c r="D6" s="382">
        <v>2025</v>
      </c>
      <c r="E6" s="119"/>
      <c r="F6" s="119"/>
      <c r="J6" s="3" t="s">
        <v>105</v>
      </c>
      <c r="K6" s="3"/>
    </row>
    <row r="7" spans="1:11">
      <c r="A7" s="119"/>
      <c r="B7" s="119"/>
      <c r="C7" s="121"/>
      <c r="D7" s="119"/>
      <c r="E7" s="119"/>
      <c r="F7" s="119"/>
      <c r="J7" s="3" t="s">
        <v>106</v>
      </c>
      <c r="K7" s="3"/>
    </row>
    <row r="8" spans="1:11">
      <c r="A8" s="122" t="s">
        <v>658</v>
      </c>
      <c r="B8" s="119"/>
      <c r="C8" s="121"/>
      <c r="D8" s="119"/>
      <c r="E8" s="119"/>
      <c r="F8" s="119"/>
      <c r="J8" s="3" t="s">
        <v>107</v>
      </c>
      <c r="K8" s="3"/>
    </row>
    <row r="9" spans="1:11">
      <c r="A9" s="119" t="s">
        <v>659</v>
      </c>
      <c r="B9" s="119"/>
      <c r="C9" s="121"/>
      <c r="D9" s="119"/>
      <c r="E9" s="119"/>
      <c r="F9" s="119"/>
      <c r="J9" s="3"/>
      <c r="K9" s="3"/>
    </row>
    <row r="10" spans="1:11">
      <c r="A10" s="119" t="s">
        <v>660</v>
      </c>
      <c r="B10" s="119"/>
      <c r="C10" s="119"/>
      <c r="D10" s="119"/>
      <c r="E10" s="119"/>
      <c r="F10" s="119"/>
      <c r="J10" s="3">
        <v>1</v>
      </c>
      <c r="K10" s="3" t="s">
        <v>59</v>
      </c>
    </row>
    <row r="11" spans="1:11">
      <c r="A11" s="383" t="s">
        <v>987</v>
      </c>
      <c r="B11" s="119"/>
      <c r="C11" s="119"/>
      <c r="D11" s="119"/>
      <c r="E11" s="119"/>
      <c r="F11" s="119"/>
      <c r="J11" s="3">
        <v>2</v>
      </c>
      <c r="K11" s="3" t="s">
        <v>87</v>
      </c>
    </row>
    <row r="12" spans="1:11">
      <c r="A12" s="119"/>
      <c r="B12" s="119"/>
      <c r="C12" s="119"/>
      <c r="D12" s="119"/>
      <c r="E12" s="119"/>
      <c r="F12" s="119"/>
      <c r="J12" s="3">
        <v>3</v>
      </c>
      <c r="K12" s="3" t="s">
        <v>61</v>
      </c>
    </row>
    <row r="13" spans="1:11">
      <c r="A13" s="119"/>
      <c r="B13" s="119"/>
      <c r="C13" s="119"/>
      <c r="D13" s="119"/>
      <c r="E13" s="119"/>
      <c r="F13" s="119"/>
      <c r="J13" s="3">
        <v>4</v>
      </c>
      <c r="K13" s="3" t="s">
        <v>91</v>
      </c>
    </row>
    <row r="14" spans="1:11">
      <c r="A14" s="119"/>
      <c r="B14" s="119"/>
      <c r="C14" s="119"/>
      <c r="D14" s="384" t="s">
        <v>70</v>
      </c>
      <c r="E14" s="119"/>
      <c r="F14" s="119"/>
      <c r="J14" s="3">
        <v>5</v>
      </c>
      <c r="K14" s="4"/>
    </row>
    <row r="15" spans="1:11">
      <c r="A15" s="119"/>
      <c r="B15" s="119"/>
      <c r="C15" s="119"/>
      <c r="D15" s="119"/>
      <c r="E15" s="119"/>
      <c r="F15" s="119"/>
      <c r="J15" s="3">
        <v>6</v>
      </c>
      <c r="K15" s="4"/>
    </row>
    <row r="16" spans="1:11">
      <c r="A16" s="119"/>
      <c r="B16" s="119"/>
      <c r="C16" s="119"/>
      <c r="D16" s="119"/>
      <c r="E16" s="119"/>
      <c r="F16" s="119"/>
      <c r="J16" s="3">
        <v>7</v>
      </c>
      <c r="K16" s="4"/>
    </row>
    <row r="17" spans="1:14">
      <c r="A17" s="119"/>
      <c r="B17" s="123" t="s">
        <v>43</v>
      </c>
      <c r="C17" s="124" t="s">
        <v>63</v>
      </c>
      <c r="D17" s="124" t="s">
        <v>64</v>
      </c>
      <c r="E17" s="119"/>
      <c r="F17" s="119"/>
      <c r="J17" s="3">
        <v>8</v>
      </c>
      <c r="K17" s="4"/>
    </row>
    <row r="18" spans="1:14">
      <c r="A18" s="119"/>
      <c r="B18" s="125">
        <v>1</v>
      </c>
      <c r="C18" s="126" t="s">
        <v>71</v>
      </c>
      <c r="D18" s="127" t="s">
        <v>73</v>
      </c>
      <c r="E18" s="119"/>
      <c r="F18" s="119"/>
      <c r="J18" s="3">
        <v>9</v>
      </c>
      <c r="K18" s="4"/>
    </row>
    <row r="19" spans="1:14">
      <c r="A19" s="119"/>
      <c r="B19" s="125">
        <v>2</v>
      </c>
      <c r="C19" s="126" t="s">
        <v>65</v>
      </c>
      <c r="D19" s="127" t="s">
        <v>74</v>
      </c>
      <c r="E19" s="119"/>
      <c r="F19" s="119"/>
      <c r="J19" s="3">
        <v>10</v>
      </c>
      <c r="K19" s="4"/>
    </row>
    <row r="20" spans="1:14">
      <c r="A20" s="119"/>
      <c r="B20" s="125">
        <v>3</v>
      </c>
      <c r="C20" s="126" t="s">
        <v>72</v>
      </c>
      <c r="D20" s="127" t="s">
        <v>75</v>
      </c>
      <c r="E20" s="119"/>
      <c r="F20" s="119"/>
      <c r="J20" s="3">
        <v>11</v>
      </c>
      <c r="K20" s="4"/>
    </row>
    <row r="21" spans="1:14">
      <c r="A21" s="119"/>
      <c r="B21" s="125">
        <v>4</v>
      </c>
      <c r="C21" s="126" t="s">
        <v>66</v>
      </c>
      <c r="D21" s="127" t="s">
        <v>76</v>
      </c>
      <c r="E21" s="119"/>
      <c r="F21" s="119"/>
      <c r="J21" s="3">
        <v>12</v>
      </c>
      <c r="K21" s="4"/>
    </row>
    <row r="22" spans="1:14">
      <c r="A22" s="119"/>
      <c r="B22" s="124"/>
      <c r="C22" s="124"/>
      <c r="D22" s="124"/>
      <c r="E22" s="119"/>
      <c r="F22" s="119"/>
      <c r="N22" s="2" t="s">
        <v>972</v>
      </c>
    </row>
    <row r="23" spans="1:14">
      <c r="A23" s="119"/>
      <c r="B23" s="119"/>
      <c r="C23" s="119"/>
      <c r="D23" s="119"/>
      <c r="E23" s="119"/>
      <c r="F23" s="119"/>
    </row>
    <row r="24" spans="1:14">
      <c r="A24" s="119"/>
      <c r="B24" s="128" t="s">
        <v>67</v>
      </c>
      <c r="C24" s="129" t="s">
        <v>68</v>
      </c>
      <c r="D24" s="119"/>
      <c r="E24" s="119"/>
      <c r="F24" s="119"/>
    </row>
    <row r="25" spans="1:14">
      <c r="A25" s="119"/>
      <c r="B25" s="119"/>
      <c r="C25" s="129" t="s">
        <v>69</v>
      </c>
      <c r="D25" s="119"/>
      <c r="E25" s="119"/>
      <c r="F25" s="119"/>
    </row>
    <row r="26" spans="1:14">
      <c r="A26" s="119"/>
      <c r="B26" s="119"/>
      <c r="C26" s="119"/>
      <c r="D26" s="119"/>
      <c r="E26" s="119"/>
      <c r="F26" s="119"/>
    </row>
    <row r="27" spans="1:14">
      <c r="A27" s="119"/>
      <c r="B27" s="119"/>
      <c r="C27" s="119"/>
      <c r="D27" s="119"/>
      <c r="E27" s="119"/>
      <c r="F27" s="119"/>
    </row>
    <row r="28" spans="1:14">
      <c r="A28" s="119"/>
      <c r="B28" s="119"/>
      <c r="C28" s="119"/>
      <c r="D28" s="119"/>
      <c r="E28" s="119"/>
      <c r="F28" s="119"/>
    </row>
    <row r="29" spans="1:14">
      <c r="A29" s="119"/>
      <c r="B29" s="119"/>
      <c r="C29" s="119"/>
      <c r="D29" s="119"/>
      <c r="E29" s="119"/>
      <c r="F29" s="119"/>
    </row>
    <row r="30" spans="1:14">
      <c r="A30" s="119"/>
      <c r="B30" s="119"/>
      <c r="C30" s="119"/>
      <c r="D30" s="119"/>
      <c r="E30" s="119"/>
      <c r="F30" s="119"/>
    </row>
    <row r="31" spans="1:14">
      <c r="A31" s="119"/>
      <c r="B31" s="130" t="s">
        <v>98</v>
      </c>
      <c r="C31" s="119"/>
      <c r="D31" s="130" t="s">
        <v>101</v>
      </c>
      <c r="E31" s="119"/>
      <c r="F31" s="119"/>
    </row>
    <row r="32" spans="1:14">
      <c r="A32" s="119"/>
      <c r="B32" s="130" t="s">
        <v>99</v>
      </c>
      <c r="C32" s="119"/>
      <c r="D32" s="130" t="s">
        <v>102</v>
      </c>
      <c r="E32" s="119"/>
      <c r="F32" s="119"/>
    </row>
    <row r="33" spans="1:6">
      <c r="A33" s="119"/>
      <c r="B33" s="131" t="s">
        <v>100</v>
      </c>
      <c r="C33" s="119"/>
      <c r="D33" s="131" t="s">
        <v>100</v>
      </c>
      <c r="E33" s="119"/>
      <c r="F33" s="119"/>
    </row>
    <row r="34" spans="1:6">
      <c r="A34" s="119"/>
      <c r="B34" s="119"/>
      <c r="C34" s="119"/>
      <c r="D34" s="119"/>
      <c r="E34" s="119"/>
      <c r="F34" s="119"/>
    </row>
    <row r="35" spans="1:6">
      <c r="A35" s="119"/>
      <c r="B35" s="119"/>
      <c r="C35" s="119"/>
      <c r="D35" s="119"/>
      <c r="E35" s="119"/>
      <c r="F35" s="119"/>
    </row>
    <row r="36" spans="1:6">
      <c r="A36" s="119"/>
      <c r="B36" s="119"/>
      <c r="C36" s="119"/>
      <c r="D36" s="119"/>
      <c r="E36" s="119"/>
      <c r="F36" s="119"/>
    </row>
    <row r="37" spans="1:6">
      <c r="A37" s="119"/>
      <c r="B37" s="119"/>
      <c r="C37" s="119"/>
      <c r="D37" s="119"/>
      <c r="E37" s="119"/>
      <c r="F37" s="119"/>
    </row>
    <row r="38" spans="1:6">
      <c r="A38" s="119"/>
      <c r="B38" s="119"/>
      <c r="C38" s="119"/>
      <c r="D38" s="119"/>
      <c r="E38" s="119"/>
      <c r="F38" s="119"/>
    </row>
    <row r="39" spans="1:6">
      <c r="A39" s="119"/>
      <c r="B39" s="130"/>
      <c r="C39" s="132"/>
      <c r="D39" s="130"/>
      <c r="E39" s="119"/>
      <c r="F39" s="119"/>
    </row>
    <row r="40" spans="1:6" ht="14.45" customHeight="1">
      <c r="A40" s="122"/>
      <c r="B40" s="130"/>
      <c r="C40" s="122"/>
      <c r="D40" s="130"/>
      <c r="E40" s="119"/>
      <c r="F40" s="119"/>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50" customWidth="1"/>
    <col min="2" max="2" width="48.28515625" style="137" customWidth="1"/>
    <col min="3" max="3" width="12.28515625" style="251" customWidth="1"/>
    <col min="4" max="4" width="15.42578125" style="251" customWidth="1"/>
    <col min="5" max="5" width="15.7109375" style="251" customWidth="1"/>
    <col min="6" max="6" width="20.42578125" style="251" customWidth="1"/>
    <col min="7" max="7" width="24.28515625" style="137" customWidth="1"/>
    <col min="8" max="8" width="19.140625" style="345" bestFit="1" customWidth="1"/>
    <col min="9" max="9" width="9.140625" style="137"/>
    <col min="10" max="10" width="12.85546875" style="137" bestFit="1" customWidth="1"/>
    <col min="11" max="11" width="5.42578125" style="137" bestFit="1" customWidth="1"/>
    <col min="12" max="12" width="9.140625" style="137" customWidth="1"/>
    <col min="13" max="13" width="24.5703125" style="137" bestFit="1" customWidth="1"/>
    <col min="14" max="16384" width="9.140625" style="137"/>
  </cols>
  <sheetData>
    <row r="1" spans="1:13">
      <c r="A1" s="704" t="s">
        <v>793</v>
      </c>
      <c r="B1" s="704"/>
      <c r="C1" s="704"/>
      <c r="D1" s="704"/>
      <c r="E1" s="704"/>
      <c r="F1" s="704"/>
      <c r="G1" s="704"/>
    </row>
    <row r="2" spans="1:13">
      <c r="A2" s="705" t="s">
        <v>895</v>
      </c>
      <c r="B2" s="705"/>
      <c r="C2" s="705"/>
      <c r="D2" s="705"/>
      <c r="E2" s="705"/>
      <c r="F2" s="705"/>
      <c r="G2" s="705"/>
    </row>
    <row r="3" spans="1:13" ht="39.75" customHeight="1">
      <c r="A3" s="820" t="s">
        <v>776</v>
      </c>
      <c r="B3" s="820"/>
      <c r="C3" s="820"/>
      <c r="D3" s="820"/>
      <c r="E3" s="820"/>
      <c r="F3" s="820"/>
      <c r="G3" s="820"/>
    </row>
    <row r="4" spans="1:13">
      <c r="A4" s="769" t="str">
        <f>'NGAY THANG'!C21</f>
        <v>Tại ngày 31 tháng 12 năm 2025 - As at 31 December 2025</v>
      </c>
      <c r="B4" s="706"/>
      <c r="C4" s="706"/>
      <c r="D4" s="706"/>
      <c r="E4" s="706"/>
      <c r="F4" s="706"/>
      <c r="G4" s="706"/>
    </row>
    <row r="5" spans="1:13">
      <c r="A5" s="468"/>
      <c r="B5" s="468"/>
      <c r="C5" s="468"/>
      <c r="D5" s="468"/>
      <c r="E5" s="468"/>
      <c r="F5" s="468"/>
      <c r="G5" s="468"/>
    </row>
    <row r="6" spans="1:13" s="138" customFormat="1" ht="30" customHeight="1">
      <c r="A6" s="821" t="s">
        <v>699</v>
      </c>
      <c r="B6" s="821"/>
      <c r="C6" s="697" t="s">
        <v>700</v>
      </c>
      <c r="D6" s="697"/>
      <c r="E6" s="697"/>
      <c r="F6" s="697"/>
      <c r="G6" s="697"/>
      <c r="H6" s="346"/>
    </row>
    <row r="7" spans="1:13" s="138" customFormat="1" ht="26.25" customHeight="1">
      <c r="A7" s="821" t="s">
        <v>701</v>
      </c>
      <c r="B7" s="821"/>
      <c r="C7" s="698" t="s">
        <v>778</v>
      </c>
      <c r="D7" s="698"/>
      <c r="E7" s="698"/>
      <c r="F7" s="698"/>
      <c r="G7" s="698"/>
      <c r="H7" s="346"/>
    </row>
    <row r="8" spans="1:13" s="138" customFormat="1" ht="27" customHeight="1">
      <c r="A8" s="821" t="s">
        <v>703</v>
      </c>
      <c r="B8" s="821"/>
      <c r="C8" s="697" t="s">
        <v>779</v>
      </c>
      <c r="D8" s="697"/>
      <c r="E8" s="697"/>
      <c r="F8" s="697"/>
      <c r="G8" s="697"/>
      <c r="H8" s="346"/>
    </row>
    <row r="9" spans="1:13" s="138" customFormat="1" ht="35.25" customHeight="1">
      <c r="A9" s="821" t="s">
        <v>705</v>
      </c>
      <c r="B9" s="821"/>
      <c r="C9" s="822" t="str">
        <f>'NGAY THANG'!C20</f>
        <v>Ngày 15 tháng 01 năm 2026
15/01/2026</v>
      </c>
      <c r="D9" s="822"/>
      <c r="E9" s="822"/>
      <c r="F9" s="471"/>
      <c r="G9" s="240"/>
      <c r="H9" s="346"/>
    </row>
    <row r="10" spans="1:13">
      <c r="A10" s="241"/>
      <c r="B10" s="241"/>
      <c r="C10" s="241"/>
      <c r="D10" s="241"/>
      <c r="E10" s="241"/>
      <c r="F10" s="241"/>
      <c r="G10" s="241"/>
    </row>
    <row r="11" spans="1:13">
      <c r="A11" s="242" t="s">
        <v>800</v>
      </c>
      <c r="B11" s="242"/>
      <c r="C11" s="242"/>
      <c r="D11" s="242"/>
      <c r="E11" s="242"/>
      <c r="F11" s="242"/>
      <c r="G11" s="243"/>
    </row>
    <row r="12" spans="1:13">
      <c r="A12" s="824" t="s">
        <v>217</v>
      </c>
      <c r="B12" s="824" t="s">
        <v>209</v>
      </c>
      <c r="C12" s="825" t="s">
        <v>219</v>
      </c>
      <c r="D12" s="825"/>
      <c r="E12" s="825" t="s">
        <v>220</v>
      </c>
      <c r="F12" s="825"/>
      <c r="G12" s="824" t="s">
        <v>609</v>
      </c>
      <c r="M12" s="246"/>
    </row>
    <row r="13" spans="1:13">
      <c r="A13" s="824"/>
      <c r="B13" s="824"/>
      <c r="C13" s="476" t="s">
        <v>769</v>
      </c>
      <c r="D13" s="476" t="s">
        <v>798</v>
      </c>
      <c r="E13" s="476" t="s">
        <v>769</v>
      </c>
      <c r="F13" s="476" t="s">
        <v>798</v>
      </c>
      <c r="G13" s="824"/>
      <c r="M13" s="246"/>
    </row>
    <row r="14" spans="1:13" s="239" customFormat="1" ht="25.5">
      <c r="A14" s="134" t="s">
        <v>79</v>
      </c>
      <c r="B14" s="103" t="s">
        <v>190</v>
      </c>
      <c r="C14" s="110"/>
      <c r="D14" s="110"/>
      <c r="E14" s="110"/>
      <c r="F14" s="110"/>
      <c r="G14" s="109"/>
      <c r="H14" s="347"/>
    </row>
    <row r="15" spans="1:13" s="239" customFormat="1" ht="25.5">
      <c r="A15" s="134"/>
      <c r="B15" s="103" t="s">
        <v>191</v>
      </c>
      <c r="C15" s="110"/>
      <c r="D15" s="110"/>
      <c r="E15" s="110"/>
      <c r="F15" s="110"/>
      <c r="G15" s="109"/>
      <c r="H15" s="347"/>
    </row>
    <row r="16" spans="1:13" s="239" customFormat="1" ht="25.5">
      <c r="A16" s="134"/>
      <c r="B16" s="103" t="s">
        <v>192</v>
      </c>
      <c r="C16" s="110"/>
      <c r="D16" s="110"/>
      <c r="E16" s="110"/>
      <c r="F16" s="110"/>
      <c r="G16" s="109"/>
      <c r="H16" s="347"/>
    </row>
    <row r="17" spans="1:13" s="239" customFormat="1" ht="25.5">
      <c r="A17" s="134"/>
      <c r="B17" s="103" t="s">
        <v>193</v>
      </c>
      <c r="C17" s="110"/>
      <c r="D17" s="110"/>
      <c r="E17" s="110"/>
      <c r="F17" s="110"/>
      <c r="G17" s="109"/>
      <c r="H17" s="347"/>
    </row>
    <row r="18" spans="1:13" s="239" customFormat="1" ht="25.5">
      <c r="A18" s="134" t="s">
        <v>80</v>
      </c>
      <c r="B18" s="103" t="s">
        <v>194</v>
      </c>
      <c r="C18" s="110"/>
      <c r="D18" s="110"/>
      <c r="E18" s="110"/>
      <c r="F18" s="110"/>
      <c r="G18" s="109"/>
      <c r="H18" s="347"/>
    </row>
    <row r="19" spans="1:13" s="239" customFormat="1" ht="25.5">
      <c r="A19" s="134" t="s">
        <v>81</v>
      </c>
      <c r="B19" s="103" t="s">
        <v>195</v>
      </c>
      <c r="C19" s="110"/>
      <c r="D19" s="110"/>
      <c r="E19" s="110"/>
      <c r="F19" s="110"/>
      <c r="G19" s="109"/>
      <c r="H19" s="347"/>
    </row>
    <row r="20" spans="1:13" s="239" customFormat="1" ht="25.5">
      <c r="A20" s="134" t="s">
        <v>82</v>
      </c>
      <c r="B20" s="103" t="s">
        <v>207</v>
      </c>
      <c r="C20" s="110"/>
      <c r="D20" s="110"/>
      <c r="E20" s="110"/>
      <c r="F20" s="110"/>
      <c r="G20" s="109"/>
      <c r="H20" s="347"/>
    </row>
    <row r="21" spans="1:13" s="239" customFormat="1" ht="38.25">
      <c r="A21" s="134" t="s">
        <v>83</v>
      </c>
      <c r="B21" s="103" t="s">
        <v>208</v>
      </c>
      <c r="C21" s="110"/>
      <c r="D21" s="110"/>
      <c r="E21" s="110"/>
      <c r="F21" s="110"/>
      <c r="G21" s="109"/>
      <c r="H21" s="347"/>
    </row>
    <row r="22" spans="1:13" s="239" customFormat="1" ht="25.5">
      <c r="A22" s="134" t="s">
        <v>84</v>
      </c>
      <c r="B22" s="103" t="s">
        <v>210</v>
      </c>
      <c r="C22" s="110"/>
      <c r="D22" s="110"/>
      <c r="E22" s="110"/>
      <c r="F22" s="110"/>
      <c r="G22" s="109"/>
      <c r="H22" s="347"/>
    </row>
    <row r="23" spans="1:13" s="239" customFormat="1" ht="25.5">
      <c r="A23" s="134" t="s">
        <v>85</v>
      </c>
      <c r="B23" s="103" t="s">
        <v>211</v>
      </c>
      <c r="C23" s="110"/>
      <c r="D23" s="110"/>
      <c r="E23" s="110"/>
      <c r="F23" s="110"/>
      <c r="G23" s="109"/>
      <c r="H23" s="347"/>
    </row>
    <row r="24" spans="1:13" s="239" customFormat="1" ht="25.5">
      <c r="A24" s="134" t="s">
        <v>86</v>
      </c>
      <c r="B24" s="103" t="s">
        <v>212</v>
      </c>
      <c r="C24" s="247"/>
      <c r="D24" s="247"/>
      <c r="E24" s="247"/>
      <c r="F24" s="247"/>
      <c r="G24" s="356"/>
      <c r="H24" s="347"/>
    </row>
    <row r="25" spans="1:13">
      <c r="A25" s="824" t="s">
        <v>217</v>
      </c>
      <c r="B25" s="824" t="s">
        <v>213</v>
      </c>
      <c r="C25" s="825" t="s">
        <v>219</v>
      </c>
      <c r="D25" s="825"/>
      <c r="E25" s="825" t="s">
        <v>220</v>
      </c>
      <c r="F25" s="825"/>
      <c r="G25" s="824" t="s">
        <v>609</v>
      </c>
      <c r="M25" s="246"/>
    </row>
    <row r="26" spans="1:13">
      <c r="A26" s="824"/>
      <c r="B26" s="824"/>
      <c r="C26" s="476" t="s">
        <v>769</v>
      </c>
      <c r="D26" s="476" t="s">
        <v>798</v>
      </c>
      <c r="E26" s="476" t="s">
        <v>769</v>
      </c>
      <c r="F26" s="476" t="s">
        <v>798</v>
      </c>
      <c r="G26" s="824"/>
      <c r="M26" s="246"/>
    </row>
    <row r="27" spans="1:13" s="239" customFormat="1" ht="38.25">
      <c r="A27" s="134" t="s">
        <v>88</v>
      </c>
      <c r="B27" s="103" t="s">
        <v>214</v>
      </c>
      <c r="C27" s="247"/>
      <c r="D27" s="247"/>
      <c r="E27" s="247"/>
      <c r="F27" s="247"/>
      <c r="G27" s="109"/>
      <c r="H27" s="347"/>
    </row>
    <row r="28" spans="1:13" s="239" customFormat="1" ht="25.5">
      <c r="A28" s="134" t="s">
        <v>89</v>
      </c>
      <c r="B28" s="103" t="s">
        <v>215</v>
      </c>
      <c r="C28" s="110"/>
      <c r="D28" s="110"/>
      <c r="E28" s="110"/>
      <c r="F28" s="110"/>
      <c r="G28" s="109"/>
      <c r="H28" s="347"/>
    </row>
    <row r="29" spans="1:13" s="239" customFormat="1" ht="25.5">
      <c r="A29" s="134" t="s">
        <v>90</v>
      </c>
      <c r="B29" s="103" t="s">
        <v>216</v>
      </c>
      <c r="C29" s="247"/>
      <c r="D29" s="247"/>
      <c r="E29" s="247"/>
      <c r="F29" s="247"/>
      <c r="G29" s="356"/>
      <c r="H29" s="347"/>
    </row>
    <row r="30" spans="1:13" s="239" customFormat="1" ht="15">
      <c r="A30" s="823" t="s">
        <v>777</v>
      </c>
      <c r="B30" s="823"/>
      <c r="C30" s="823"/>
      <c r="D30" s="823"/>
      <c r="E30" s="823"/>
      <c r="F30" s="823"/>
      <c r="G30" s="823"/>
      <c r="H30" s="347"/>
    </row>
    <row r="31" spans="1:13" s="239" customFormat="1" ht="15">
      <c r="A31" s="166"/>
      <c r="B31" s="366"/>
      <c r="C31" s="367"/>
      <c r="D31" s="367"/>
      <c r="E31" s="367"/>
      <c r="F31" s="367"/>
      <c r="G31" s="368"/>
      <c r="H31" s="347"/>
    </row>
    <row r="32" spans="1:13" s="345" customFormat="1">
      <c r="A32" s="250"/>
      <c r="B32" s="137"/>
      <c r="C32" s="251"/>
      <c r="D32" s="251"/>
      <c r="E32" s="251"/>
      <c r="F32" s="251"/>
      <c r="G32" s="137"/>
      <c r="I32" s="137"/>
      <c r="J32" s="137"/>
      <c r="K32" s="137"/>
      <c r="L32" s="137"/>
      <c r="M32" s="137"/>
    </row>
    <row r="33" spans="1:13" s="345" customFormat="1">
      <c r="A33" s="137"/>
      <c r="B33" s="252"/>
      <c r="C33" s="137"/>
      <c r="D33" s="137"/>
      <c r="E33" s="137"/>
      <c r="F33" s="137"/>
      <c r="G33" s="137"/>
      <c r="I33" s="137"/>
      <c r="J33" s="137"/>
      <c r="K33" s="137"/>
      <c r="L33" s="137"/>
      <c r="M33" s="137"/>
    </row>
    <row r="34" spans="1:13" s="345" customFormat="1">
      <c r="A34" s="254" t="s">
        <v>373</v>
      </c>
      <c r="B34" s="254"/>
      <c r="C34" s="255"/>
      <c r="D34" s="255"/>
      <c r="E34" s="255" t="s">
        <v>504</v>
      </c>
      <c r="F34" s="255"/>
      <c r="G34" s="255"/>
      <c r="I34" s="137"/>
      <c r="J34" s="137"/>
      <c r="K34" s="137"/>
      <c r="L34" s="137"/>
      <c r="M34" s="137"/>
    </row>
    <row r="35" spans="1:13" s="345" customFormat="1">
      <c r="A35" s="175" t="s">
        <v>375</v>
      </c>
      <c r="B35" s="175"/>
      <c r="C35" s="256"/>
      <c r="D35" s="256"/>
      <c r="E35" s="256" t="s">
        <v>376</v>
      </c>
      <c r="F35" s="255"/>
      <c r="G35" s="255"/>
      <c r="I35" s="137"/>
      <c r="J35" s="137"/>
      <c r="K35" s="137"/>
      <c r="L35" s="137"/>
      <c r="M35" s="137"/>
    </row>
    <row r="36" spans="1:13" s="345" customFormat="1">
      <c r="A36" s="257"/>
      <c r="B36" s="257"/>
      <c r="C36" s="259"/>
      <c r="D36" s="259"/>
      <c r="E36" s="259"/>
      <c r="F36" s="259"/>
      <c r="G36" s="241"/>
      <c r="I36" s="137"/>
      <c r="J36" s="137"/>
      <c r="K36" s="137"/>
      <c r="L36" s="137"/>
      <c r="M36" s="137"/>
    </row>
    <row r="37" spans="1:13" s="345" customFormat="1">
      <c r="A37" s="257"/>
      <c r="B37" s="257"/>
      <c r="C37" s="259"/>
      <c r="D37" s="259"/>
      <c r="E37" s="259"/>
      <c r="F37" s="259"/>
      <c r="G37" s="241"/>
      <c r="I37" s="137"/>
      <c r="J37" s="137"/>
      <c r="K37" s="137"/>
      <c r="L37" s="137"/>
      <c r="M37" s="137"/>
    </row>
    <row r="38" spans="1:13" s="345" customFormat="1">
      <c r="A38" s="257"/>
      <c r="B38" s="257"/>
      <c r="C38" s="259"/>
      <c r="D38" s="259"/>
      <c r="E38" s="259"/>
      <c r="F38" s="259"/>
      <c r="G38" s="241"/>
      <c r="I38" s="137"/>
      <c r="J38" s="137"/>
      <c r="K38" s="137"/>
      <c r="L38" s="137"/>
      <c r="M38" s="137"/>
    </row>
    <row r="39" spans="1:13" s="345" customFormat="1">
      <c r="A39" s="257"/>
      <c r="B39" s="257"/>
      <c r="C39" s="259"/>
      <c r="D39" s="259"/>
      <c r="E39" s="259"/>
      <c r="F39" s="259"/>
      <c r="G39" s="241"/>
      <c r="I39" s="137"/>
      <c r="J39" s="137"/>
      <c r="K39" s="137"/>
      <c r="L39" s="137"/>
      <c r="M39" s="137"/>
    </row>
    <row r="40" spans="1:13" s="345" customFormat="1">
      <c r="A40" s="257"/>
      <c r="B40" s="257"/>
      <c r="C40" s="259"/>
      <c r="D40" s="259"/>
      <c r="E40" s="259"/>
      <c r="F40" s="259"/>
      <c r="G40" s="241"/>
      <c r="I40" s="137"/>
      <c r="J40" s="137"/>
      <c r="K40" s="137"/>
      <c r="L40" s="137"/>
      <c r="M40" s="137"/>
    </row>
    <row r="41" spans="1:13" s="345" customFormat="1">
      <c r="A41" s="257"/>
      <c r="B41" s="257"/>
      <c r="C41" s="259"/>
      <c r="D41" s="259"/>
      <c r="E41" s="259"/>
      <c r="F41" s="259"/>
      <c r="G41" s="241"/>
      <c r="I41" s="137"/>
      <c r="J41" s="137"/>
      <c r="K41" s="137"/>
      <c r="L41" s="137"/>
      <c r="M41" s="137"/>
    </row>
    <row r="42" spans="1:13" s="345" customFormat="1">
      <c r="A42" s="257"/>
      <c r="B42" s="257"/>
      <c r="C42" s="259"/>
      <c r="D42" s="259"/>
      <c r="E42" s="259"/>
      <c r="F42" s="259"/>
      <c r="G42" s="241"/>
      <c r="I42" s="137"/>
      <c r="J42" s="137"/>
      <c r="K42" s="137"/>
      <c r="L42" s="137"/>
      <c r="M42" s="137"/>
    </row>
    <row r="43" spans="1:13" s="345" customFormat="1">
      <c r="A43" s="257"/>
      <c r="B43" s="257"/>
      <c r="C43" s="259"/>
      <c r="D43" s="259"/>
      <c r="E43" s="259"/>
      <c r="F43" s="259"/>
      <c r="G43" s="241"/>
      <c r="I43" s="137"/>
      <c r="J43" s="137"/>
      <c r="K43" s="137"/>
      <c r="L43" s="137"/>
      <c r="M43" s="137"/>
    </row>
    <row r="44" spans="1:13" s="345" customFormat="1">
      <c r="A44" s="369"/>
      <c r="B44" s="369"/>
      <c r="C44" s="370"/>
      <c r="D44" s="370"/>
      <c r="E44" s="370"/>
      <c r="F44" s="370"/>
      <c r="G44" s="371"/>
      <c r="I44" s="137"/>
      <c r="J44" s="137"/>
      <c r="K44" s="137"/>
      <c r="L44" s="137"/>
      <c r="M44" s="137"/>
    </row>
    <row r="45" spans="1:13" s="345" customFormat="1">
      <c r="A45" s="180" t="s">
        <v>664</v>
      </c>
      <c r="B45" s="180"/>
      <c r="C45" s="180"/>
      <c r="D45" s="171"/>
      <c r="E45" s="180" t="s">
        <v>377</v>
      </c>
      <c r="F45" s="180"/>
      <c r="G45" s="180"/>
      <c r="I45" s="137"/>
      <c r="J45" s="137"/>
      <c r="K45" s="137"/>
      <c r="L45" s="137"/>
      <c r="M45" s="137"/>
    </row>
    <row r="46" spans="1:13" s="345" customFormat="1">
      <c r="A46" s="181" t="s">
        <v>953</v>
      </c>
      <c r="B46" s="181"/>
      <c r="C46" s="171"/>
      <c r="D46" s="171"/>
      <c r="E46" s="171"/>
      <c r="F46" s="171"/>
      <c r="G46" s="171"/>
      <c r="I46" s="137"/>
      <c r="J46" s="137"/>
      <c r="K46" s="137"/>
      <c r="L46" s="137"/>
      <c r="M46" s="137"/>
    </row>
    <row r="47" spans="1:13" s="345" customFormat="1">
      <c r="A47" s="175" t="s">
        <v>661</v>
      </c>
      <c r="B47" s="175"/>
      <c r="C47" s="174"/>
      <c r="D47" s="174"/>
      <c r="E47" s="171"/>
      <c r="F47" s="171"/>
      <c r="G47" s="171"/>
      <c r="I47" s="137"/>
      <c r="J47" s="137"/>
      <c r="K47" s="137"/>
      <c r="L47" s="137"/>
      <c r="M47" s="137"/>
    </row>
  </sheetData>
  <mergeCells count="23">
    <mergeCell ref="A30:G30"/>
    <mergeCell ref="A12:A13"/>
    <mergeCell ref="B12:B13"/>
    <mergeCell ref="C12:D12"/>
    <mergeCell ref="E12:F12"/>
    <mergeCell ref="G12:G13"/>
    <mergeCell ref="A25:A26"/>
    <mergeCell ref="B25:B26"/>
    <mergeCell ref="C25:D25"/>
    <mergeCell ref="E25:F25"/>
    <mergeCell ref="G25:G26"/>
    <mergeCell ref="A7:B7"/>
    <mergeCell ref="C7:G7"/>
    <mergeCell ref="A8:B8"/>
    <mergeCell ref="C8:G8"/>
    <mergeCell ref="A9:B9"/>
    <mergeCell ref="C9:E9"/>
    <mergeCell ref="A1:G1"/>
    <mergeCell ref="A2:G2"/>
    <mergeCell ref="A3:G3"/>
    <mergeCell ref="A4:G4"/>
    <mergeCell ref="A6:B6"/>
    <mergeCell ref="C6:G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7" customWidth="1"/>
    <col min="2" max="2" width="50" style="137" customWidth="1"/>
    <col min="3" max="3" width="25.85546875" style="253" customWidth="1"/>
    <col min="4" max="7" width="21.7109375" style="253" customWidth="1"/>
    <col min="8" max="8" width="10.7109375" style="137" bestFit="1" customWidth="1"/>
    <col min="9" max="9" width="16" style="137" bestFit="1" customWidth="1"/>
    <col min="10" max="10" width="10.7109375" style="137" bestFit="1" customWidth="1"/>
    <col min="11" max="16384" width="9.140625" style="137"/>
  </cols>
  <sheetData>
    <row r="1" spans="1:7">
      <c r="A1" s="826" t="s">
        <v>793</v>
      </c>
      <c r="B1" s="826"/>
      <c r="C1" s="826"/>
      <c r="D1" s="826"/>
      <c r="E1" s="826"/>
      <c r="F1" s="826"/>
      <c r="G1" s="826"/>
    </row>
    <row r="2" spans="1:7">
      <c r="A2" s="705" t="s">
        <v>894</v>
      </c>
      <c r="B2" s="705"/>
      <c r="C2" s="705"/>
      <c r="D2" s="705"/>
      <c r="E2" s="705"/>
      <c r="F2" s="705"/>
      <c r="G2" s="705"/>
    </row>
    <row r="3" spans="1:7" ht="35.25" customHeight="1">
      <c r="A3" s="820" t="s">
        <v>776</v>
      </c>
      <c r="B3" s="820"/>
      <c r="C3" s="820"/>
      <c r="D3" s="820"/>
      <c r="E3" s="820"/>
      <c r="F3" s="820"/>
      <c r="G3" s="820"/>
    </row>
    <row r="4" spans="1:7">
      <c r="A4" s="769" t="str">
        <f>'NGAY THANG'!C21</f>
        <v>Tại ngày 31 tháng 12 năm 2025 - As at 31 December 2025</v>
      </c>
      <c r="B4" s="706"/>
      <c r="C4" s="706"/>
      <c r="D4" s="706"/>
      <c r="E4" s="706"/>
      <c r="F4" s="706"/>
      <c r="G4" s="706"/>
    </row>
    <row r="5" spans="1:7">
      <c r="A5" s="468"/>
      <c r="B5" s="706"/>
      <c r="C5" s="706"/>
      <c r="D5" s="706"/>
      <c r="E5" s="706"/>
      <c r="F5" s="468"/>
    </row>
    <row r="6" spans="1:7" ht="27.75" customHeight="1">
      <c r="A6" s="821" t="s">
        <v>699</v>
      </c>
      <c r="B6" s="821"/>
      <c r="C6" s="697" t="s">
        <v>700</v>
      </c>
      <c r="D6" s="697"/>
      <c r="E6" s="697"/>
      <c r="F6" s="697"/>
      <c r="G6" s="697"/>
    </row>
    <row r="7" spans="1:7" ht="25.5" customHeight="1">
      <c r="A7" s="821" t="s">
        <v>701</v>
      </c>
      <c r="B7" s="821"/>
      <c r="C7" s="698" t="s">
        <v>702</v>
      </c>
      <c r="D7" s="698"/>
      <c r="E7" s="698"/>
      <c r="F7" s="698"/>
      <c r="G7" s="698"/>
    </row>
    <row r="8" spans="1:7" ht="25.5">
      <c r="A8" s="821" t="s">
        <v>703</v>
      </c>
      <c r="B8" s="821"/>
      <c r="C8" s="373" t="s">
        <v>704</v>
      </c>
      <c r="D8" s="373"/>
      <c r="E8" s="373"/>
      <c r="F8" s="373"/>
      <c r="G8" s="373"/>
    </row>
    <row r="9" spans="1:7" ht="25.5">
      <c r="A9" s="821" t="s">
        <v>705</v>
      </c>
      <c r="B9" s="821"/>
      <c r="C9" s="374" t="str">
        <f>'NGAY THANG'!C20</f>
        <v>Ngày 15 tháng 01 năm 2026
15/01/2026</v>
      </c>
      <c r="D9" s="374"/>
      <c r="E9" s="374"/>
      <c r="F9" s="374"/>
      <c r="G9" s="471"/>
    </row>
    <row r="10" spans="1:7">
      <c r="A10" s="260"/>
      <c r="B10" s="260"/>
      <c r="C10" s="260"/>
      <c r="D10" s="260"/>
      <c r="E10" s="260"/>
      <c r="F10" s="260"/>
      <c r="G10" s="260"/>
    </row>
    <row r="11" spans="1:7" s="138" customFormat="1">
      <c r="A11" s="115" t="s">
        <v>786</v>
      </c>
      <c r="B11" s="115"/>
      <c r="C11" s="115"/>
      <c r="D11" s="115"/>
      <c r="E11" s="115"/>
      <c r="F11" s="115"/>
      <c r="G11" s="261"/>
    </row>
    <row r="12" spans="1:7">
      <c r="A12" s="827" t="s">
        <v>217</v>
      </c>
      <c r="B12" s="827" t="s">
        <v>218</v>
      </c>
      <c r="C12" s="829" t="s">
        <v>219</v>
      </c>
      <c r="D12" s="830"/>
      <c r="E12" s="829" t="s">
        <v>220</v>
      </c>
      <c r="F12" s="830"/>
      <c r="G12" s="831" t="s">
        <v>221</v>
      </c>
    </row>
    <row r="13" spans="1:7">
      <c r="A13" s="828"/>
      <c r="B13" s="828"/>
      <c r="C13" s="245" t="s">
        <v>769</v>
      </c>
      <c r="D13" s="245" t="s">
        <v>798</v>
      </c>
      <c r="E13" s="245" t="s">
        <v>769</v>
      </c>
      <c r="F13" s="245" t="s">
        <v>798</v>
      </c>
      <c r="G13" s="832"/>
    </row>
    <row r="14" spans="1:7" s="135" customFormat="1" ht="51">
      <c r="A14" s="470" t="s">
        <v>59</v>
      </c>
      <c r="B14" s="101" t="s">
        <v>782</v>
      </c>
      <c r="C14" s="102"/>
      <c r="D14" s="102"/>
      <c r="E14" s="102"/>
      <c r="F14" s="102"/>
      <c r="G14" s="102"/>
    </row>
    <row r="15" spans="1:7" s="135" customFormat="1" ht="25.5">
      <c r="A15" s="134">
        <v>1</v>
      </c>
      <c r="B15" s="103" t="s">
        <v>223</v>
      </c>
      <c r="C15" s="104"/>
      <c r="D15" s="104"/>
      <c r="E15" s="104"/>
      <c r="F15" s="104"/>
      <c r="G15" s="104"/>
    </row>
    <row r="16" spans="1:7" s="135" customFormat="1" ht="25.5">
      <c r="A16" s="134">
        <v>2</v>
      </c>
      <c r="B16" s="103" t="s">
        <v>224</v>
      </c>
      <c r="C16" s="104"/>
      <c r="D16" s="104"/>
      <c r="E16" s="104"/>
      <c r="F16" s="104"/>
      <c r="G16" s="104"/>
    </row>
    <row r="17" spans="1:7" s="135" customFormat="1" ht="25.5">
      <c r="A17" s="134">
        <v>3</v>
      </c>
      <c r="B17" s="103" t="s">
        <v>780</v>
      </c>
      <c r="C17" s="104"/>
      <c r="D17" s="104"/>
      <c r="E17" s="104"/>
      <c r="F17" s="104"/>
      <c r="G17" s="102"/>
    </row>
    <row r="18" spans="1:7" s="135" customFormat="1" ht="25.5">
      <c r="A18" s="470" t="s">
        <v>87</v>
      </c>
      <c r="B18" s="101" t="s">
        <v>783</v>
      </c>
      <c r="C18" s="102"/>
      <c r="D18" s="102"/>
      <c r="E18" s="102"/>
      <c r="F18" s="102"/>
      <c r="G18" s="102"/>
    </row>
    <row r="19" spans="1:7" s="135" customFormat="1" ht="25.5">
      <c r="A19" s="134">
        <v>1</v>
      </c>
      <c r="B19" s="103" t="s">
        <v>781</v>
      </c>
      <c r="C19" s="104"/>
      <c r="D19" s="104"/>
      <c r="E19" s="104"/>
      <c r="F19" s="104"/>
      <c r="G19" s="104"/>
    </row>
    <row r="20" spans="1:7" s="135" customFormat="1" ht="25.5">
      <c r="A20" s="134">
        <v>2</v>
      </c>
      <c r="B20" s="103" t="s">
        <v>695</v>
      </c>
      <c r="C20" s="104"/>
      <c r="D20" s="104"/>
      <c r="E20" s="104"/>
      <c r="F20" s="104"/>
      <c r="G20" s="104"/>
    </row>
    <row r="21" spans="1:7" s="135" customFormat="1" ht="51">
      <c r="A21" s="470" t="s">
        <v>61</v>
      </c>
      <c r="B21" s="101" t="s">
        <v>784</v>
      </c>
      <c r="C21" s="102"/>
      <c r="D21" s="102"/>
      <c r="E21" s="102"/>
      <c r="F21" s="102"/>
      <c r="G21" s="102"/>
    </row>
    <row r="22" spans="1:7" s="135" customFormat="1" ht="25.5">
      <c r="A22" s="470" t="s">
        <v>91</v>
      </c>
      <c r="B22" s="101" t="s">
        <v>785</v>
      </c>
      <c r="C22" s="102"/>
      <c r="D22" s="102"/>
      <c r="E22" s="102"/>
      <c r="F22" s="102"/>
      <c r="G22" s="102"/>
    </row>
    <row r="23" spans="1:7" s="135" customFormat="1" ht="25.5">
      <c r="A23" s="134">
        <v>1</v>
      </c>
      <c r="B23" s="103" t="s">
        <v>233</v>
      </c>
      <c r="C23" s="104"/>
      <c r="D23" s="104"/>
      <c r="E23" s="104"/>
      <c r="F23" s="104"/>
      <c r="G23" s="104"/>
    </row>
    <row r="24" spans="1:7" ht="25.5">
      <c r="A24" s="134">
        <v>2</v>
      </c>
      <c r="B24" s="103" t="s">
        <v>234</v>
      </c>
      <c r="C24" s="104"/>
      <c r="D24" s="104"/>
      <c r="E24" s="104"/>
      <c r="F24" s="104"/>
      <c r="G24" s="104"/>
    </row>
    <row r="25" spans="1:7">
      <c r="A25" s="823" t="s">
        <v>777</v>
      </c>
      <c r="B25" s="823"/>
      <c r="C25" s="823"/>
      <c r="D25" s="823"/>
      <c r="E25" s="823"/>
      <c r="F25" s="823"/>
      <c r="G25" s="823"/>
    </row>
    <row r="27" spans="1:7">
      <c r="A27" s="263" t="s">
        <v>373</v>
      </c>
      <c r="B27" s="263"/>
      <c r="C27" s="264"/>
      <c r="D27" s="264"/>
      <c r="E27" s="264" t="s">
        <v>504</v>
      </c>
      <c r="F27" s="255"/>
      <c r="G27" s="255"/>
    </row>
    <row r="28" spans="1:7">
      <c r="A28" s="175" t="s">
        <v>375</v>
      </c>
      <c r="B28" s="175"/>
      <c r="C28" s="256"/>
      <c r="D28" s="256"/>
      <c r="E28" s="256" t="s">
        <v>376</v>
      </c>
      <c r="F28" s="256"/>
      <c r="G28" s="256"/>
    </row>
    <row r="29" spans="1:7">
      <c r="A29" s="257"/>
      <c r="B29" s="257"/>
      <c r="C29" s="264"/>
      <c r="D29" s="264"/>
      <c r="E29" s="264"/>
      <c r="F29" s="259"/>
      <c r="G29" s="259"/>
    </row>
    <row r="30" spans="1:7">
      <c r="A30" s="257"/>
      <c r="B30" s="257"/>
      <c r="C30" s="264"/>
      <c r="D30" s="264"/>
      <c r="E30" s="264"/>
      <c r="F30" s="259"/>
      <c r="G30" s="259"/>
    </row>
    <row r="31" spans="1:7">
      <c r="A31" s="257"/>
      <c r="B31" s="257"/>
      <c r="C31" s="264"/>
      <c r="D31" s="264"/>
      <c r="E31" s="264"/>
      <c r="F31" s="259"/>
      <c r="G31" s="259"/>
    </row>
    <row r="32" spans="1:7">
      <c r="A32" s="257"/>
      <c r="B32" s="257"/>
      <c r="C32" s="264"/>
      <c r="D32" s="264"/>
      <c r="E32" s="264"/>
      <c r="F32" s="259"/>
      <c r="G32" s="259"/>
    </row>
    <row r="33" spans="1:7">
      <c r="A33" s="257"/>
      <c r="B33" s="257"/>
      <c r="C33" s="264"/>
      <c r="D33" s="264"/>
      <c r="E33" s="264"/>
      <c r="F33" s="259"/>
      <c r="G33" s="259"/>
    </row>
    <row r="34" spans="1:7">
      <c r="A34" s="257"/>
      <c r="B34" s="257"/>
      <c r="C34" s="264"/>
      <c r="D34" s="264"/>
      <c r="E34" s="264"/>
      <c r="F34" s="259"/>
      <c r="G34" s="259"/>
    </row>
    <row r="35" spans="1:7">
      <c r="A35" s="257"/>
      <c r="B35" s="257"/>
      <c r="C35" s="264"/>
      <c r="D35" s="264"/>
      <c r="E35" s="264"/>
      <c r="F35" s="259"/>
      <c r="G35" s="259"/>
    </row>
    <row r="36" spans="1:7">
      <c r="A36" s="257"/>
      <c r="B36" s="257"/>
      <c r="C36" s="264"/>
      <c r="D36" s="264"/>
      <c r="E36" s="264"/>
      <c r="F36" s="259"/>
      <c r="G36" s="259"/>
    </row>
    <row r="37" spans="1:7">
      <c r="A37" s="257"/>
      <c r="B37" s="257"/>
      <c r="C37" s="264"/>
      <c r="D37" s="264"/>
      <c r="E37" s="264"/>
      <c r="F37" s="259"/>
      <c r="G37" s="259"/>
    </row>
    <row r="38" spans="1:7">
      <c r="A38" s="369"/>
      <c r="B38" s="369"/>
      <c r="C38" s="375"/>
      <c r="D38" s="375"/>
      <c r="E38" s="375"/>
      <c r="F38" s="370"/>
      <c r="G38" s="370"/>
    </row>
    <row r="39" spans="1:7">
      <c r="A39" s="265" t="s">
        <v>664</v>
      </c>
      <c r="B39" s="180"/>
      <c r="C39" s="265"/>
      <c r="D39" s="266"/>
      <c r="E39" s="265" t="s">
        <v>377</v>
      </c>
      <c r="F39" s="180"/>
      <c r="G39" s="180"/>
    </row>
    <row r="40" spans="1:7">
      <c r="A40" s="266" t="s">
        <v>953</v>
      </c>
      <c r="B40" s="181"/>
      <c r="C40" s="115"/>
      <c r="D40" s="115"/>
      <c r="E40" s="267"/>
      <c r="F40" s="267"/>
      <c r="G40" s="267"/>
    </row>
    <row r="41" spans="1:7">
      <c r="A41" s="241" t="s">
        <v>666</v>
      </c>
      <c r="B41" s="175"/>
      <c r="C41" s="241"/>
      <c r="D41" s="241"/>
      <c r="E41" s="267"/>
      <c r="F41" s="267"/>
      <c r="G41" s="267"/>
    </row>
  </sheetData>
  <mergeCells count="17">
    <mergeCell ref="A25:G25"/>
    <mergeCell ref="A7:B7"/>
    <mergeCell ref="C7:G7"/>
    <mergeCell ref="A8:B8"/>
    <mergeCell ref="A9:B9"/>
    <mergeCell ref="A12:A13"/>
    <mergeCell ref="B12:B13"/>
    <mergeCell ref="C12:D12"/>
    <mergeCell ref="E12:F12"/>
    <mergeCell ref="G12:G13"/>
    <mergeCell ref="A6:B6"/>
    <mergeCell ref="C6:G6"/>
    <mergeCell ref="A1:G1"/>
    <mergeCell ref="A2:G2"/>
    <mergeCell ref="A3:G3"/>
    <mergeCell ref="A4:G4"/>
    <mergeCell ref="B5:E5"/>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70"/>
    <col min="2" max="2" width="27.42578125" style="270" customWidth="1"/>
    <col min="3" max="3" width="12.5703125" style="270" customWidth="1"/>
    <col min="4" max="4" width="12.42578125" style="270" customWidth="1"/>
    <col min="5" max="5" width="14.7109375" style="270" customWidth="1"/>
    <col min="6" max="6" width="14.140625" style="270" customWidth="1"/>
    <col min="7" max="7" width="18.5703125" style="270" customWidth="1"/>
    <col min="8" max="8" width="25.42578125" style="279" customWidth="1"/>
    <col min="9" max="9" width="14.85546875" style="308" bestFit="1" customWidth="1"/>
    <col min="10" max="13" width="21.140625" style="270" customWidth="1"/>
    <col min="14" max="14" width="13.42578125" style="270" bestFit="1" customWidth="1"/>
    <col min="15" max="15" width="8" style="270" bestFit="1" customWidth="1"/>
    <col min="16" max="20" width="9.140625" style="270"/>
    <col min="21" max="21" width="12" style="270" bestFit="1" customWidth="1"/>
    <col min="22" max="22" width="13.42578125" style="270" bestFit="1" customWidth="1"/>
    <col min="23" max="16384" width="9.140625" style="270"/>
  </cols>
  <sheetData>
    <row r="1" spans="1:13" ht="29.25" customHeight="1">
      <c r="A1" s="833" t="s">
        <v>793</v>
      </c>
      <c r="B1" s="833"/>
      <c r="C1" s="833"/>
      <c r="D1" s="833"/>
      <c r="E1" s="833"/>
      <c r="F1" s="833"/>
      <c r="G1" s="833"/>
      <c r="H1" s="833"/>
      <c r="I1" s="268"/>
      <c r="J1" s="269"/>
      <c r="K1" s="269"/>
      <c r="L1" s="269"/>
      <c r="M1" s="269"/>
    </row>
    <row r="2" spans="1:13" ht="43.15" customHeight="1">
      <c r="A2" s="834" t="s">
        <v>894</v>
      </c>
      <c r="B2" s="834"/>
      <c r="C2" s="834"/>
      <c r="D2" s="834"/>
      <c r="E2" s="834"/>
      <c r="F2" s="834"/>
      <c r="G2" s="834"/>
      <c r="H2" s="834"/>
      <c r="I2" s="271"/>
      <c r="J2" s="272"/>
      <c r="K2" s="272"/>
      <c r="L2" s="272"/>
      <c r="M2" s="272"/>
    </row>
    <row r="3" spans="1:13" ht="37.15" customHeight="1">
      <c r="A3" s="835" t="s">
        <v>776</v>
      </c>
      <c r="B3" s="835"/>
      <c r="C3" s="835"/>
      <c r="D3" s="835"/>
      <c r="E3" s="835"/>
      <c r="F3" s="835"/>
      <c r="G3" s="835"/>
      <c r="H3" s="835"/>
      <c r="I3" s="273"/>
      <c r="J3" s="478"/>
      <c r="K3" s="478"/>
      <c r="L3" s="478"/>
      <c r="M3" s="478"/>
    </row>
    <row r="4" spans="1:13" ht="14.25" customHeight="1">
      <c r="A4" s="836" t="str">
        <f>'NGAY THANG'!C21</f>
        <v>Tại ngày 31 tháng 12 năm 2025 - As at 31 December 2025</v>
      </c>
      <c r="B4" s="837"/>
      <c r="C4" s="837"/>
      <c r="D4" s="837"/>
      <c r="E4" s="837"/>
      <c r="F4" s="837"/>
      <c r="G4" s="837"/>
      <c r="H4" s="837"/>
      <c r="I4" s="56"/>
      <c r="J4" s="472"/>
      <c r="K4" s="472"/>
      <c r="L4" s="472"/>
      <c r="M4" s="472"/>
    </row>
    <row r="5" spans="1:13" ht="13.5" customHeight="1">
      <c r="A5" s="472"/>
      <c r="B5" s="472"/>
      <c r="C5" s="472"/>
      <c r="D5" s="472"/>
      <c r="E5" s="472"/>
      <c r="F5" s="472"/>
      <c r="G5" s="472"/>
      <c r="H5" s="274"/>
      <c r="I5" s="56"/>
      <c r="J5" s="472"/>
      <c r="K5" s="472"/>
      <c r="L5" s="472"/>
      <c r="M5" s="472"/>
    </row>
    <row r="6" spans="1:13" ht="31.5" customHeight="1">
      <c r="A6" s="838" t="s">
        <v>539</v>
      </c>
      <c r="B6" s="838"/>
      <c r="C6" s="839" t="s">
        <v>540</v>
      </c>
      <c r="D6" s="839"/>
      <c r="E6" s="839"/>
      <c r="F6" s="839"/>
      <c r="G6" s="839"/>
      <c r="H6" s="839"/>
      <c r="I6" s="275"/>
      <c r="J6" s="469"/>
      <c r="K6" s="469"/>
      <c r="L6" s="469"/>
      <c r="M6" s="469"/>
    </row>
    <row r="7" spans="1:13" ht="31.5" customHeight="1">
      <c r="A7" s="838" t="s">
        <v>541</v>
      </c>
      <c r="B7" s="838"/>
      <c r="C7" s="841" t="s">
        <v>662</v>
      </c>
      <c r="D7" s="841"/>
      <c r="E7" s="841"/>
      <c r="F7" s="841"/>
      <c r="G7" s="841"/>
      <c r="H7" s="841"/>
      <c r="I7" s="276"/>
      <c r="J7" s="467"/>
      <c r="K7" s="467"/>
      <c r="L7" s="467"/>
      <c r="M7" s="467"/>
    </row>
    <row r="8" spans="1:13" ht="31.5" customHeight="1">
      <c r="A8" s="838" t="s">
        <v>542</v>
      </c>
      <c r="B8" s="838"/>
      <c r="C8" s="839" t="s">
        <v>663</v>
      </c>
      <c r="D8" s="839"/>
      <c r="E8" s="839"/>
      <c r="F8" s="839"/>
      <c r="G8" s="839"/>
      <c r="H8" s="839"/>
      <c r="I8" s="275"/>
      <c r="J8" s="469"/>
      <c r="K8" s="469"/>
      <c r="L8" s="469"/>
      <c r="M8" s="469"/>
    </row>
    <row r="9" spans="1:13" ht="31.5" customHeight="1">
      <c r="A9" s="838" t="s">
        <v>543</v>
      </c>
      <c r="B9" s="838"/>
      <c r="C9" s="842" t="str">
        <f>'NGAY THANG'!C20</f>
        <v>Ngày 15 tháng 01 năm 2026
15/01/2026</v>
      </c>
      <c r="D9" s="842"/>
      <c r="E9" s="842"/>
      <c r="F9" s="842"/>
      <c r="G9" s="842"/>
      <c r="H9" s="842"/>
      <c r="I9" s="277"/>
      <c r="J9" s="277"/>
      <c r="K9" s="277"/>
      <c r="L9" s="277"/>
      <c r="M9" s="277"/>
    </row>
    <row r="10" spans="1:13" ht="9" customHeight="1">
      <c r="A10" s="278"/>
      <c r="B10" s="278"/>
      <c r="C10" s="278"/>
      <c r="D10" s="278"/>
      <c r="E10" s="278"/>
      <c r="F10" s="278"/>
      <c r="G10" s="278"/>
      <c r="I10" s="280"/>
      <c r="J10" s="281"/>
      <c r="K10" s="281"/>
      <c r="L10" s="281"/>
      <c r="M10" s="281"/>
    </row>
    <row r="11" spans="1:13" ht="17.45" customHeight="1">
      <c r="A11" s="435" t="s">
        <v>963</v>
      </c>
      <c r="B11" s="282"/>
      <c r="C11" s="282"/>
      <c r="D11" s="282"/>
      <c r="E11" s="282"/>
      <c r="F11" s="282"/>
      <c r="G11" s="282"/>
      <c r="H11" s="283"/>
      <c r="I11" s="284"/>
      <c r="J11" s="285"/>
      <c r="K11" s="285"/>
      <c r="L11" s="285"/>
      <c r="M11" s="285"/>
    </row>
    <row r="12" spans="1:13" ht="59.25" customHeight="1">
      <c r="A12" s="840" t="s">
        <v>43</v>
      </c>
      <c r="B12" s="840" t="s">
        <v>197</v>
      </c>
      <c r="C12" s="840" t="s">
        <v>199</v>
      </c>
      <c r="D12" s="840" t="s">
        <v>200</v>
      </c>
      <c r="E12" s="840"/>
      <c r="F12" s="840" t="s">
        <v>201</v>
      </c>
      <c r="G12" s="840"/>
      <c r="H12" s="840" t="s">
        <v>202</v>
      </c>
      <c r="I12" s="286"/>
      <c r="J12" s="287"/>
      <c r="K12" s="287"/>
      <c r="L12" s="287"/>
      <c r="M12" s="287"/>
    </row>
    <row r="13" spans="1:13" ht="30" customHeight="1">
      <c r="A13" s="840"/>
      <c r="B13" s="840"/>
      <c r="C13" s="840"/>
      <c r="D13" s="477" t="s">
        <v>769</v>
      </c>
      <c r="E13" s="477" t="s">
        <v>798</v>
      </c>
      <c r="F13" s="477" t="s">
        <v>769</v>
      </c>
      <c r="G13" s="477" t="s">
        <v>798</v>
      </c>
      <c r="H13" s="840"/>
      <c r="I13" s="286"/>
      <c r="J13" s="287"/>
      <c r="K13" s="287"/>
      <c r="L13" s="287"/>
      <c r="M13" s="287"/>
    </row>
    <row r="14" spans="1:13" ht="39" customHeight="1">
      <c r="A14" s="477" t="s">
        <v>59</v>
      </c>
      <c r="B14" s="248" t="s">
        <v>788</v>
      </c>
      <c r="C14" s="477"/>
      <c r="D14" s="477"/>
      <c r="E14" s="477"/>
      <c r="F14" s="477"/>
      <c r="G14" s="477"/>
      <c r="H14" s="477"/>
      <c r="I14" s="286"/>
      <c r="J14" s="287"/>
      <c r="K14" s="287"/>
      <c r="L14" s="287"/>
      <c r="M14" s="287"/>
    </row>
    <row r="15" spans="1:13" ht="19.5" customHeight="1">
      <c r="A15" s="477">
        <v>1</v>
      </c>
      <c r="B15" s="477"/>
      <c r="C15" s="477"/>
      <c r="D15" s="477"/>
      <c r="E15" s="477"/>
      <c r="F15" s="477"/>
      <c r="G15" s="477"/>
      <c r="H15" s="477"/>
      <c r="I15" s="286"/>
      <c r="J15" s="287"/>
      <c r="K15" s="287"/>
      <c r="L15" s="287"/>
      <c r="M15" s="287"/>
    </row>
    <row r="16" spans="1:13" ht="33" customHeight="1">
      <c r="A16" s="477"/>
      <c r="B16" s="248" t="s">
        <v>203</v>
      </c>
      <c r="C16" s="477"/>
      <c r="D16" s="477"/>
      <c r="E16" s="477"/>
      <c r="F16" s="477"/>
      <c r="G16" s="477"/>
      <c r="H16" s="477"/>
      <c r="I16" s="286"/>
      <c r="J16" s="287"/>
      <c r="K16" s="287"/>
      <c r="L16" s="287"/>
      <c r="M16" s="287"/>
    </row>
    <row r="17" spans="1:14" ht="28.5" customHeight="1">
      <c r="A17" s="477" t="s">
        <v>87</v>
      </c>
      <c r="B17" s="248" t="s">
        <v>787</v>
      </c>
      <c r="C17" s="477"/>
      <c r="D17" s="477"/>
      <c r="E17" s="477"/>
      <c r="F17" s="477"/>
      <c r="G17" s="477"/>
      <c r="H17" s="477"/>
      <c r="I17" s="286"/>
      <c r="J17" s="287"/>
      <c r="K17" s="287"/>
      <c r="L17" s="287"/>
      <c r="M17" s="287"/>
    </row>
    <row r="18" spans="1:14" ht="19.5" customHeight="1">
      <c r="A18" s="477">
        <v>1</v>
      </c>
      <c r="B18" s="248"/>
      <c r="C18" s="477"/>
      <c r="D18" s="477"/>
      <c r="E18" s="477"/>
      <c r="F18" s="477"/>
      <c r="G18" s="477"/>
      <c r="H18" s="477"/>
      <c r="I18" s="286"/>
      <c r="J18" s="287"/>
      <c r="K18" s="287"/>
      <c r="L18" s="287"/>
      <c r="M18" s="287"/>
    </row>
    <row r="19" spans="1:14" ht="34.5" customHeight="1">
      <c r="A19" s="477"/>
      <c r="B19" s="248" t="s">
        <v>203</v>
      </c>
      <c r="C19" s="477"/>
      <c r="D19" s="477"/>
      <c r="E19" s="477"/>
      <c r="F19" s="477"/>
      <c r="G19" s="477"/>
      <c r="H19" s="477"/>
      <c r="I19" s="286"/>
      <c r="J19" s="287"/>
      <c r="K19" s="287"/>
      <c r="L19" s="287"/>
      <c r="M19" s="287"/>
    </row>
    <row r="20" spans="1:14" ht="30" customHeight="1">
      <c r="A20" s="376" t="s">
        <v>61</v>
      </c>
      <c r="B20" s="107" t="s">
        <v>196</v>
      </c>
      <c r="C20" s="348"/>
      <c r="D20" s="107"/>
      <c r="E20" s="107"/>
      <c r="F20" s="429"/>
      <c r="G20" s="429"/>
      <c r="H20" s="430"/>
      <c r="I20" s="61"/>
      <c r="J20" s="61"/>
      <c r="K20" s="57"/>
      <c r="L20" s="57"/>
      <c r="M20" s="57"/>
      <c r="N20" s="288"/>
    </row>
    <row r="21" spans="1:14" ht="30" customHeight="1">
      <c r="A21" s="376">
        <v>1</v>
      </c>
      <c r="B21" s="107"/>
      <c r="C21" s="348"/>
      <c r="D21" s="107"/>
      <c r="E21" s="107"/>
      <c r="F21" s="429"/>
      <c r="G21" s="429"/>
      <c r="H21" s="430"/>
      <c r="I21" s="61"/>
      <c r="J21" s="61"/>
      <c r="K21" s="57"/>
      <c r="L21" s="57"/>
      <c r="M21" s="57"/>
      <c r="N21" s="288"/>
    </row>
    <row r="22" spans="1:14" s="133" customFormat="1" ht="25.5">
      <c r="A22" s="289"/>
      <c r="B22" s="107" t="s">
        <v>203</v>
      </c>
      <c r="C22" s="348"/>
      <c r="D22" s="350"/>
      <c r="E22" s="350"/>
      <c r="F22" s="352"/>
      <c r="G22" s="352"/>
      <c r="H22" s="430"/>
    </row>
    <row r="23" spans="1:14" s="292" customFormat="1" ht="25.5">
      <c r="A23" s="376" t="s">
        <v>60</v>
      </c>
      <c r="B23" s="107" t="s">
        <v>789</v>
      </c>
      <c r="C23" s="348"/>
      <c r="D23" s="350"/>
      <c r="E23" s="350"/>
      <c r="F23" s="348"/>
      <c r="G23" s="348"/>
      <c r="H23" s="436"/>
    </row>
    <row r="24" spans="1:14" s="292" customFormat="1" ht="15">
      <c r="A24" s="376">
        <v>1</v>
      </c>
      <c r="B24" s="107"/>
      <c r="C24" s="348"/>
      <c r="D24" s="350"/>
      <c r="E24" s="350"/>
      <c r="F24" s="348"/>
      <c r="G24" s="348"/>
      <c r="H24" s="436"/>
    </row>
    <row r="25" spans="1:14" s="292" customFormat="1" ht="25.5">
      <c r="A25" s="289"/>
      <c r="B25" s="107" t="s">
        <v>203</v>
      </c>
      <c r="C25" s="291"/>
      <c r="D25" s="291"/>
      <c r="E25" s="291"/>
      <c r="F25" s="291"/>
      <c r="G25" s="291"/>
      <c r="H25" s="436"/>
    </row>
    <row r="26" spans="1:14" s="292" customFormat="1" ht="25.5">
      <c r="A26" s="376" t="s">
        <v>92</v>
      </c>
      <c r="B26" s="107" t="s">
        <v>790</v>
      </c>
      <c r="C26" s="350"/>
      <c r="D26" s="350"/>
      <c r="E26" s="350"/>
      <c r="F26" s="350"/>
      <c r="G26" s="350"/>
      <c r="H26" s="436"/>
    </row>
    <row r="27" spans="1:14" s="292" customFormat="1" ht="15">
      <c r="A27" s="376">
        <v>1</v>
      </c>
      <c r="B27" s="289"/>
      <c r="C27" s="351"/>
      <c r="D27" s="351"/>
      <c r="E27" s="351"/>
      <c r="F27" s="437"/>
      <c r="G27" s="437"/>
      <c r="H27" s="438"/>
    </row>
    <row r="28" spans="1:14" s="290" customFormat="1" ht="25.5">
      <c r="A28" s="289"/>
      <c r="B28" s="107" t="s">
        <v>203</v>
      </c>
      <c r="C28" s="352"/>
      <c r="D28" s="350"/>
      <c r="E28" s="350"/>
      <c r="F28" s="352"/>
      <c r="G28" s="352"/>
      <c r="H28" s="434"/>
    </row>
    <row r="29" spans="1:14" s="293" customFormat="1" ht="25.5">
      <c r="A29" s="376" t="s">
        <v>93</v>
      </c>
      <c r="B29" s="107" t="s">
        <v>242</v>
      </c>
      <c r="C29" s="348"/>
      <c r="D29" s="350"/>
      <c r="E29" s="350"/>
      <c r="F29" s="348"/>
      <c r="G29" s="348"/>
      <c r="H29" s="436"/>
    </row>
    <row r="30" spans="1:14" s="293" customFormat="1" ht="15">
      <c r="A30" s="376">
        <v>1</v>
      </c>
      <c r="B30" s="289"/>
      <c r="C30" s="353"/>
      <c r="D30" s="353"/>
      <c r="E30" s="353"/>
      <c r="F30" s="432"/>
      <c r="G30" s="432"/>
      <c r="H30" s="431"/>
    </row>
    <row r="31" spans="1:14" s="290" customFormat="1" ht="25.5">
      <c r="A31" s="107"/>
      <c r="B31" s="107" t="s">
        <v>203</v>
      </c>
      <c r="C31" s="350"/>
      <c r="D31" s="350"/>
      <c r="E31" s="350"/>
      <c r="F31" s="352"/>
      <c r="G31" s="352"/>
      <c r="H31" s="434"/>
    </row>
    <row r="32" spans="1:14" s="133" customFormat="1" ht="25.5">
      <c r="A32" s="376" t="s">
        <v>62</v>
      </c>
      <c r="B32" s="107" t="s">
        <v>239</v>
      </c>
      <c r="C32" s="352"/>
      <c r="D32" s="350"/>
      <c r="E32" s="350"/>
      <c r="F32" s="291"/>
      <c r="G32" s="291"/>
      <c r="H32" s="434"/>
      <c r="I32" s="344"/>
    </row>
    <row r="33" spans="1:13">
      <c r="A33" s="294"/>
      <c r="B33" s="294"/>
      <c r="C33" s="354"/>
      <c r="D33" s="355"/>
      <c r="E33" s="355"/>
      <c r="F33" s="354"/>
      <c r="G33" s="354"/>
      <c r="H33" s="433"/>
      <c r="I33" s="295"/>
      <c r="J33" s="296"/>
      <c r="K33" s="296"/>
      <c r="L33" s="296"/>
      <c r="M33" s="296"/>
    </row>
    <row r="34" spans="1:13">
      <c r="A34" s="823" t="s">
        <v>777</v>
      </c>
      <c r="B34" s="823"/>
      <c r="C34" s="823"/>
      <c r="D34" s="823"/>
      <c r="E34" s="823"/>
      <c r="F34" s="823"/>
      <c r="G34" s="823"/>
    </row>
    <row r="36" spans="1:13" ht="12.75" customHeight="1">
      <c r="A36" s="173" t="s">
        <v>373</v>
      </c>
      <c r="B36" s="173"/>
      <c r="C36" s="278"/>
      <c r="F36" s="297" t="s">
        <v>504</v>
      </c>
      <c r="G36" s="297"/>
      <c r="H36" s="298"/>
      <c r="I36" s="298"/>
      <c r="J36" s="298"/>
      <c r="K36" s="298"/>
      <c r="L36" s="298"/>
      <c r="M36" s="298"/>
    </row>
    <row r="37" spans="1:13">
      <c r="A37" s="175" t="s">
        <v>375</v>
      </c>
      <c r="B37" s="299"/>
      <c r="C37" s="278"/>
      <c r="F37" s="270" t="s">
        <v>376</v>
      </c>
      <c r="H37" s="298"/>
      <c r="I37" s="298"/>
      <c r="J37" s="298"/>
      <c r="K37" s="298"/>
      <c r="L37" s="298"/>
      <c r="M37" s="298"/>
    </row>
    <row r="38" spans="1:13">
      <c r="A38" s="178"/>
      <c r="B38" s="178"/>
      <c r="C38" s="278"/>
      <c r="D38" s="179"/>
      <c r="E38" s="179"/>
      <c r="F38" s="179"/>
      <c r="G38" s="179"/>
      <c r="I38" s="280"/>
      <c r="J38" s="281"/>
      <c r="K38" s="281"/>
      <c r="L38" s="281"/>
      <c r="M38" s="281"/>
    </row>
    <row r="39" spans="1:13">
      <c r="A39" s="178"/>
      <c r="B39" s="178"/>
      <c r="C39" s="278"/>
      <c r="D39" s="179"/>
      <c r="E39" s="179"/>
      <c r="F39" s="179"/>
      <c r="G39" s="179"/>
      <c r="I39" s="280"/>
      <c r="J39" s="281"/>
      <c r="K39" s="281"/>
      <c r="L39" s="281"/>
      <c r="M39" s="281"/>
    </row>
    <row r="40" spans="1:13">
      <c r="A40" s="178"/>
      <c r="B40" s="178"/>
      <c r="C40" s="278"/>
      <c r="D40" s="179"/>
      <c r="E40" s="179"/>
      <c r="F40" s="179"/>
      <c r="G40" s="179"/>
      <c r="I40" s="280"/>
      <c r="J40" s="281"/>
      <c r="K40" s="281"/>
      <c r="L40" s="281"/>
      <c r="M40" s="281"/>
    </row>
    <row r="41" spans="1:13">
      <c r="A41" s="178"/>
      <c r="B41" s="178"/>
      <c r="C41" s="278"/>
      <c r="D41" s="179"/>
      <c r="E41" s="179"/>
      <c r="F41" s="179"/>
      <c r="G41" s="179"/>
      <c r="I41" s="280"/>
      <c r="J41" s="281"/>
      <c r="K41" s="281"/>
      <c r="L41" s="281"/>
      <c r="M41" s="281"/>
    </row>
    <row r="42" spans="1:13">
      <c r="A42" s="178"/>
      <c r="B42" s="178"/>
      <c r="C42" s="278"/>
      <c r="D42" s="179"/>
      <c r="E42" s="179"/>
      <c r="F42" s="179"/>
      <c r="G42" s="179"/>
      <c r="I42" s="280"/>
      <c r="J42" s="281"/>
      <c r="K42" s="281"/>
      <c r="L42" s="281"/>
      <c r="M42" s="281"/>
    </row>
    <row r="43" spans="1:13">
      <c r="A43" s="178"/>
      <c r="B43" s="178"/>
      <c r="C43" s="278"/>
      <c r="D43" s="179"/>
      <c r="E43" s="179"/>
      <c r="F43" s="179"/>
      <c r="G43" s="179"/>
      <c r="I43" s="280"/>
      <c r="J43" s="281"/>
      <c r="K43" s="281"/>
      <c r="L43" s="281"/>
      <c r="M43" s="281"/>
    </row>
    <row r="44" spans="1:13">
      <c r="A44" s="178"/>
      <c r="B44" s="178"/>
      <c r="C44" s="278"/>
      <c r="D44" s="179"/>
      <c r="E44" s="179"/>
      <c r="F44" s="179"/>
      <c r="G44" s="179"/>
      <c r="I44" s="280"/>
      <c r="J44" s="281"/>
      <c r="K44" s="281"/>
      <c r="L44" s="281"/>
      <c r="M44" s="281"/>
    </row>
    <row r="45" spans="1:13">
      <c r="A45" s="178"/>
      <c r="B45" s="178"/>
      <c r="C45" s="278"/>
      <c r="D45" s="179"/>
      <c r="E45" s="179"/>
      <c r="F45" s="179"/>
      <c r="G45" s="179"/>
      <c r="I45" s="280"/>
      <c r="J45" s="281"/>
      <c r="K45" s="281"/>
      <c r="L45" s="281"/>
      <c r="M45" s="281"/>
    </row>
    <row r="46" spans="1:13">
      <c r="A46" s="178"/>
      <c r="B46" s="178"/>
      <c r="C46" s="278"/>
      <c r="D46" s="179"/>
      <c r="E46" s="179"/>
      <c r="F46" s="179"/>
      <c r="G46" s="179"/>
      <c r="I46" s="280"/>
      <c r="J46" s="281"/>
      <c r="K46" s="281"/>
      <c r="L46" s="281"/>
      <c r="M46" s="281"/>
    </row>
    <row r="47" spans="1:13">
      <c r="A47" s="178"/>
      <c r="B47" s="178"/>
      <c r="C47" s="278"/>
      <c r="D47" s="179"/>
      <c r="E47" s="179"/>
      <c r="F47" s="179"/>
      <c r="G47" s="179"/>
      <c r="I47" s="280"/>
      <c r="J47" s="281"/>
      <c r="K47" s="281"/>
      <c r="L47" s="281"/>
      <c r="M47" s="281"/>
    </row>
    <row r="48" spans="1:13">
      <c r="A48" s="300"/>
      <c r="B48" s="300"/>
      <c r="C48" s="301"/>
      <c r="D48" s="179"/>
      <c r="E48" s="179"/>
      <c r="F48" s="179"/>
      <c r="G48" s="179"/>
      <c r="H48" s="377"/>
      <c r="I48" s="280"/>
      <c r="J48" s="281"/>
      <c r="K48" s="281"/>
      <c r="L48" s="281"/>
      <c r="M48" s="281"/>
    </row>
    <row r="49" spans="1:13">
      <c r="A49" s="171" t="s">
        <v>664</v>
      </c>
      <c r="B49" s="171"/>
      <c r="C49" s="278"/>
      <c r="D49" s="302"/>
      <c r="E49" s="302"/>
      <c r="F49" s="180" t="s">
        <v>377</v>
      </c>
      <c r="G49" s="180"/>
      <c r="H49" s="378"/>
      <c r="I49" s="303"/>
      <c r="J49" s="302"/>
      <c r="K49" s="302"/>
      <c r="L49" s="302"/>
      <c r="M49" s="302"/>
    </row>
    <row r="50" spans="1:13">
      <c r="A50" s="181" t="s">
        <v>953</v>
      </c>
      <c r="B50" s="181"/>
      <c r="C50" s="278"/>
      <c r="D50" s="304"/>
      <c r="E50" s="304"/>
      <c r="F50" s="267"/>
      <c r="G50" s="267"/>
      <c r="H50" s="304"/>
      <c r="I50" s="305"/>
      <c r="J50" s="304"/>
      <c r="K50" s="304"/>
      <c r="L50" s="304"/>
      <c r="M50" s="304"/>
    </row>
    <row r="51" spans="1:13">
      <c r="A51" s="175" t="s">
        <v>661</v>
      </c>
      <c r="B51" s="175"/>
      <c r="C51" s="278"/>
      <c r="D51" s="306"/>
      <c r="E51" s="306"/>
      <c r="F51" s="307"/>
      <c r="G51" s="307"/>
      <c r="H51" s="304"/>
      <c r="I51" s="305"/>
      <c r="J51" s="304"/>
      <c r="K51" s="304"/>
      <c r="L51" s="304"/>
      <c r="M51" s="304"/>
    </row>
  </sheetData>
  <mergeCells count="19">
    <mergeCell ref="A34:G34"/>
    <mergeCell ref="A12:A13"/>
    <mergeCell ref="B12:B13"/>
    <mergeCell ref="C12:C13"/>
    <mergeCell ref="D12:E12"/>
    <mergeCell ref="F12:G12"/>
    <mergeCell ref="H12:H13"/>
    <mergeCell ref="A7:B7"/>
    <mergeCell ref="C7:H7"/>
    <mergeCell ref="A8:B8"/>
    <mergeCell ref="C8:H8"/>
    <mergeCell ref="A9:B9"/>
    <mergeCell ref="C9:H9"/>
    <mergeCell ref="A1:H1"/>
    <mergeCell ref="A2:H2"/>
    <mergeCell ref="A3:H3"/>
    <mergeCell ref="A4:H4"/>
    <mergeCell ref="A6:B6"/>
    <mergeCell ref="C6:H6"/>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42" customWidth="1"/>
    <col min="2" max="2" width="51.85546875" style="310" customWidth="1"/>
    <col min="3" max="3" width="33.5703125" style="310" customWidth="1"/>
    <col min="4" max="4" width="37.42578125" style="310" customWidth="1"/>
    <col min="5" max="16384" width="9.140625" style="310"/>
  </cols>
  <sheetData>
    <row r="1" spans="1:4" ht="27.75" customHeight="1">
      <c r="A1" s="810" t="s">
        <v>793</v>
      </c>
      <c r="B1" s="810"/>
      <c r="C1" s="810"/>
      <c r="D1" s="810"/>
    </row>
    <row r="2" spans="1:4" ht="28.5" customHeight="1">
      <c r="A2" s="811" t="s">
        <v>896</v>
      </c>
      <c r="B2" s="811"/>
      <c r="C2" s="811"/>
      <c r="D2" s="811"/>
    </row>
    <row r="3" spans="1:4" ht="15" customHeight="1">
      <c r="A3" s="801" t="s">
        <v>796</v>
      </c>
      <c r="B3" s="801"/>
      <c r="C3" s="801"/>
      <c r="D3" s="801"/>
    </row>
    <row r="4" spans="1:4">
      <c r="A4" s="801"/>
      <c r="B4" s="801"/>
      <c r="C4" s="801"/>
      <c r="D4" s="801"/>
    </row>
    <row r="5" spans="1:4">
      <c r="A5" s="802" t="str">
        <f>Khac_06137!A4</f>
        <v>Tại ngày 31 tháng 12 năm 2025 - As at 31 December 2025</v>
      </c>
      <c r="B5" s="803"/>
      <c r="C5" s="803"/>
      <c r="D5" s="803"/>
    </row>
    <row r="6" spans="1:4">
      <c r="A6" s="360"/>
      <c r="B6" s="360"/>
      <c r="C6" s="360"/>
      <c r="D6" s="360"/>
    </row>
    <row r="7" spans="1:4" ht="31.5" customHeight="1">
      <c r="A7" s="813" t="s">
        <v>708</v>
      </c>
      <c r="B7" s="813"/>
      <c r="C7" s="813" t="s">
        <v>700</v>
      </c>
      <c r="D7" s="813"/>
    </row>
    <row r="8" spans="1:4" ht="33" customHeight="1">
      <c r="A8" s="814" t="s">
        <v>701</v>
      </c>
      <c r="B8" s="814"/>
      <c r="C8" s="814" t="s">
        <v>706</v>
      </c>
      <c r="D8" s="814"/>
    </row>
    <row r="9" spans="1:4" ht="31.5" customHeight="1">
      <c r="A9" s="813" t="s">
        <v>709</v>
      </c>
      <c r="B9" s="813"/>
      <c r="C9" s="813" t="s">
        <v>704</v>
      </c>
      <c r="D9" s="813"/>
    </row>
    <row r="10" spans="1:4" ht="31.5" customHeight="1">
      <c r="A10" s="814" t="s">
        <v>705</v>
      </c>
      <c r="B10" s="814"/>
      <c r="C10" s="815" t="str">
        <f>'NGAY THANG'!C20</f>
        <v>Ngày 15 tháng 01 năm 2026
15/01/2026</v>
      </c>
      <c r="D10" s="814"/>
    </row>
    <row r="11" spans="1:4">
      <c r="A11" s="379"/>
      <c r="B11" s="379"/>
      <c r="C11" s="379"/>
      <c r="D11" s="379"/>
    </row>
    <row r="12" spans="1:4">
      <c r="A12" s="817" t="s">
        <v>799</v>
      </c>
      <c r="B12" s="817"/>
      <c r="C12" s="817"/>
      <c r="D12" s="817"/>
    </row>
    <row r="13" spans="1:4" s="313" customFormat="1" ht="15.75" customHeight="1">
      <c r="A13" s="804" t="s">
        <v>710</v>
      </c>
      <c r="B13" s="804" t="s">
        <v>707</v>
      </c>
      <c r="C13" s="818" t="s">
        <v>768</v>
      </c>
      <c r="D13" s="818"/>
    </row>
    <row r="14" spans="1:4" s="313" customFormat="1" ht="21" customHeight="1">
      <c r="A14" s="805"/>
      <c r="B14" s="805"/>
      <c r="C14" s="314" t="s">
        <v>769</v>
      </c>
      <c r="D14" s="380" t="s">
        <v>797</v>
      </c>
    </row>
    <row r="15" spans="1:4" s="313" customFormat="1" ht="12.75">
      <c r="A15" s="315" t="s">
        <v>59</v>
      </c>
      <c r="B15" s="316" t="s">
        <v>770</v>
      </c>
      <c r="C15" s="317"/>
      <c r="D15" s="317"/>
    </row>
    <row r="16" spans="1:4" s="313" customFormat="1" ht="12.75">
      <c r="A16" s="315" t="s">
        <v>771</v>
      </c>
      <c r="B16" s="316" t="s">
        <v>772</v>
      </c>
      <c r="C16" s="318"/>
      <c r="D16" s="318"/>
    </row>
    <row r="17" spans="1:4" s="313" customFormat="1" ht="12.75">
      <c r="A17" s="315" t="s">
        <v>773</v>
      </c>
      <c r="B17" s="316" t="s">
        <v>774</v>
      </c>
      <c r="C17" s="318"/>
      <c r="D17" s="318"/>
    </row>
    <row r="18" spans="1:4" s="313" customFormat="1" ht="12.75">
      <c r="A18" s="315" t="s">
        <v>87</v>
      </c>
      <c r="B18" s="316" t="s">
        <v>791</v>
      </c>
      <c r="C18" s="318"/>
      <c r="D18" s="318"/>
    </row>
    <row r="19" spans="1:4" s="313" customFormat="1" ht="12.75">
      <c r="A19" s="315" t="s">
        <v>771</v>
      </c>
      <c r="B19" s="316" t="s">
        <v>772</v>
      </c>
      <c r="C19" s="318"/>
      <c r="D19" s="318"/>
    </row>
    <row r="20" spans="1:4" s="313" customFormat="1" ht="12.75">
      <c r="A20" s="315" t="s">
        <v>773</v>
      </c>
      <c r="B20" s="316" t="s">
        <v>774</v>
      </c>
      <c r="C20" s="318"/>
      <c r="D20" s="318"/>
    </row>
    <row r="21" spans="1:4" s="313" customFormat="1" ht="12.75">
      <c r="A21" s="315" t="s">
        <v>61</v>
      </c>
      <c r="B21" s="316" t="s">
        <v>792</v>
      </c>
      <c r="C21" s="318"/>
      <c r="D21" s="318"/>
    </row>
    <row r="22" spans="1:4" s="313" customFormat="1" ht="12.75">
      <c r="A22" s="315" t="s">
        <v>771</v>
      </c>
      <c r="B22" s="316" t="s">
        <v>772</v>
      </c>
      <c r="C22" s="318"/>
      <c r="D22" s="318"/>
    </row>
    <row r="23" spans="1:4" s="313" customFormat="1" ht="12.75">
      <c r="A23" s="315" t="s">
        <v>773</v>
      </c>
      <c r="B23" s="316" t="s">
        <v>774</v>
      </c>
      <c r="C23" s="318"/>
      <c r="D23" s="318"/>
    </row>
    <row r="24" spans="1:4" s="313" customFormat="1" ht="12.75">
      <c r="A24" s="315" t="s">
        <v>91</v>
      </c>
      <c r="B24" s="316" t="s">
        <v>775</v>
      </c>
      <c r="C24" s="318"/>
      <c r="D24" s="318"/>
    </row>
    <row r="25" spans="1:4" s="313" customFormat="1" ht="12.75">
      <c r="A25" s="324">
        <v>1</v>
      </c>
      <c r="B25" s="365" t="s">
        <v>772</v>
      </c>
      <c r="C25" s="318"/>
      <c r="D25" s="318"/>
    </row>
    <row r="26" spans="1:4" s="313" customFormat="1" ht="12.75">
      <c r="A26" s="324">
        <v>2</v>
      </c>
      <c r="B26" s="365" t="s">
        <v>774</v>
      </c>
      <c r="C26" s="318"/>
      <c r="D26" s="318"/>
    </row>
    <row r="27" spans="1:4" s="313" customFormat="1" ht="12.75">
      <c r="A27" s="819" t="s">
        <v>777</v>
      </c>
      <c r="B27" s="819"/>
      <c r="C27" s="819"/>
      <c r="D27" s="819"/>
    </row>
    <row r="28" spans="1:4" s="313" customFormat="1" ht="12.75">
      <c r="A28" s="326"/>
      <c r="B28" s="327"/>
      <c r="C28" s="327"/>
      <c r="D28" s="327"/>
    </row>
    <row r="29" spans="1:4" s="313" customFormat="1" ht="12.75">
      <c r="A29" s="328" t="s">
        <v>373</v>
      </c>
      <c r="B29" s="329"/>
      <c r="C29" s="327"/>
      <c r="D29" s="331" t="s">
        <v>504</v>
      </c>
    </row>
    <row r="30" spans="1:4" s="313" customFormat="1" ht="12.75">
      <c r="A30" s="332" t="s">
        <v>375</v>
      </c>
      <c r="B30" s="329"/>
      <c r="C30" s="327"/>
      <c r="D30" s="333" t="s">
        <v>376</v>
      </c>
    </row>
    <row r="31" spans="1:4">
      <c r="A31" s="329"/>
      <c r="B31" s="329"/>
      <c r="C31" s="312"/>
      <c r="D31" s="334"/>
    </row>
    <row r="32" spans="1:4">
      <c r="A32" s="329"/>
      <c r="B32" s="329"/>
      <c r="C32" s="312"/>
      <c r="D32" s="334"/>
    </row>
    <row r="33" spans="1:4">
      <c r="A33" s="329"/>
      <c r="B33" s="329"/>
      <c r="C33" s="312"/>
      <c r="D33" s="334"/>
    </row>
    <row r="34" spans="1:4">
      <c r="A34" s="329"/>
      <c r="B34" s="329"/>
      <c r="C34" s="312"/>
      <c r="D34" s="334"/>
    </row>
    <row r="35" spans="1:4">
      <c r="A35" s="329"/>
      <c r="B35" s="329"/>
      <c r="C35" s="312"/>
      <c r="D35" s="334"/>
    </row>
    <row r="36" spans="1:4">
      <c r="A36" s="329"/>
      <c r="B36" s="329"/>
      <c r="C36" s="312"/>
      <c r="D36" s="334"/>
    </row>
    <row r="37" spans="1:4">
      <c r="A37" s="335"/>
      <c r="B37" s="335"/>
      <c r="C37" s="337"/>
      <c r="D37" s="339"/>
    </row>
    <row r="38" spans="1:4">
      <c r="A38" s="340" t="s">
        <v>740</v>
      </c>
      <c r="B38" s="329"/>
      <c r="C38" s="312"/>
      <c r="D38" s="341" t="s">
        <v>741</v>
      </c>
    </row>
    <row r="39" spans="1:4">
      <c r="A39" s="114" t="s">
        <v>953</v>
      </c>
      <c r="B39" s="329"/>
      <c r="C39" s="312"/>
      <c r="D39" s="312"/>
    </row>
    <row r="40" spans="1:4">
      <c r="A40" s="329" t="s">
        <v>661</v>
      </c>
      <c r="B40" s="329"/>
      <c r="C40" s="312"/>
      <c r="D40" s="312"/>
    </row>
    <row r="41" spans="1:4">
      <c r="A41" s="310"/>
    </row>
  </sheetData>
  <mergeCells count="17">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 ref="A3:D4"/>
    <mergeCell ref="A5:D5"/>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50" customWidth="1"/>
    <col min="2" max="2" width="48.28515625" style="137" customWidth="1"/>
    <col min="3" max="3" width="12.28515625" style="251" customWidth="1"/>
    <col min="4" max="4" width="15.42578125" style="251" customWidth="1"/>
    <col min="5" max="5" width="15.7109375" style="251" customWidth="1"/>
    <col min="6" max="6" width="20.42578125" style="251" customWidth="1"/>
    <col min="7" max="7" width="24.28515625" style="137" customWidth="1"/>
    <col min="8" max="8" width="19.140625" style="345" bestFit="1" customWidth="1"/>
    <col min="9" max="9" width="9.140625" style="137"/>
    <col min="10" max="10" width="12.85546875" style="137" bestFit="1" customWidth="1"/>
    <col min="11" max="11" width="5.42578125" style="137" bestFit="1" customWidth="1"/>
    <col min="12" max="12" width="9.140625" style="137" customWidth="1"/>
    <col min="13" max="13" width="24.5703125" style="137" bestFit="1" customWidth="1"/>
    <col min="14" max="16384" width="9.140625" style="137"/>
  </cols>
  <sheetData>
    <row r="1" spans="1:13" ht="33.75" customHeight="1">
      <c r="A1" s="704" t="s">
        <v>793</v>
      </c>
      <c r="B1" s="704"/>
      <c r="C1" s="704"/>
      <c r="D1" s="704"/>
      <c r="E1" s="704"/>
      <c r="F1" s="704"/>
      <c r="G1" s="704"/>
    </row>
    <row r="2" spans="1:13" ht="34.5" customHeight="1">
      <c r="A2" s="705" t="s">
        <v>895</v>
      </c>
      <c r="B2" s="705"/>
      <c r="C2" s="705"/>
      <c r="D2" s="705"/>
      <c r="E2" s="705"/>
      <c r="F2" s="705"/>
      <c r="G2" s="705"/>
    </row>
    <row r="3" spans="1:13" ht="39.75" customHeight="1">
      <c r="A3" s="820" t="s">
        <v>776</v>
      </c>
      <c r="B3" s="820"/>
      <c r="C3" s="820"/>
      <c r="D3" s="820"/>
      <c r="E3" s="820"/>
      <c r="F3" s="820"/>
      <c r="G3" s="820"/>
    </row>
    <row r="4" spans="1:13">
      <c r="A4" s="769" t="str">
        <f>B04_181!A5</f>
        <v>Tại ngày 31 tháng 12 năm 2025 - As at 31 December 2025</v>
      </c>
      <c r="B4" s="706"/>
      <c r="C4" s="706"/>
      <c r="D4" s="706"/>
      <c r="E4" s="706"/>
      <c r="F4" s="706"/>
      <c r="G4" s="706"/>
    </row>
    <row r="5" spans="1:13">
      <c r="A5" s="357"/>
      <c r="B5" s="357"/>
      <c r="C5" s="357"/>
      <c r="D5" s="357"/>
      <c r="E5" s="357"/>
      <c r="F5" s="357"/>
      <c r="G5" s="357"/>
    </row>
    <row r="6" spans="1:13" s="138" customFormat="1" ht="28.5" customHeight="1">
      <c r="A6" s="821" t="s">
        <v>699</v>
      </c>
      <c r="B6" s="821"/>
      <c r="C6" s="697" t="s">
        <v>700</v>
      </c>
      <c r="D6" s="697"/>
      <c r="E6" s="697"/>
      <c r="F6" s="697"/>
      <c r="G6" s="697"/>
      <c r="H6" s="346"/>
    </row>
    <row r="7" spans="1:13" s="138" customFormat="1" ht="28.5" customHeight="1">
      <c r="A7" s="821" t="s">
        <v>701</v>
      </c>
      <c r="B7" s="821"/>
      <c r="C7" s="698" t="s">
        <v>778</v>
      </c>
      <c r="D7" s="698"/>
      <c r="E7" s="698"/>
      <c r="F7" s="698"/>
      <c r="G7" s="698"/>
      <c r="H7" s="346"/>
    </row>
    <row r="8" spans="1:13" s="138" customFormat="1" ht="28.5" customHeight="1">
      <c r="A8" s="821" t="s">
        <v>703</v>
      </c>
      <c r="B8" s="821"/>
      <c r="C8" s="697" t="s">
        <v>779</v>
      </c>
      <c r="D8" s="697"/>
      <c r="E8" s="697"/>
      <c r="F8" s="697"/>
      <c r="G8" s="697"/>
      <c r="H8" s="346"/>
    </row>
    <row r="9" spans="1:13" s="138" customFormat="1" ht="28.5" customHeight="1">
      <c r="A9" s="821" t="s">
        <v>705</v>
      </c>
      <c r="B9" s="821"/>
      <c r="C9" s="822" t="str">
        <f>'BC Han muc nuoc ngoai'!C10:D10</f>
        <v>Ngày 15 tháng 01 năm 2026
15/01/2026</v>
      </c>
      <c r="D9" s="822"/>
      <c r="E9" s="822"/>
      <c r="F9" s="359"/>
      <c r="G9" s="240"/>
      <c r="H9" s="346"/>
    </row>
    <row r="10" spans="1:13" ht="10.15" customHeight="1">
      <c r="A10" s="241"/>
      <c r="B10" s="241"/>
      <c r="C10" s="241"/>
      <c r="D10" s="241"/>
      <c r="E10" s="241"/>
      <c r="F10" s="241"/>
      <c r="G10" s="241"/>
    </row>
    <row r="11" spans="1:13" ht="18" customHeight="1">
      <c r="A11" s="242" t="s">
        <v>800</v>
      </c>
      <c r="B11" s="242"/>
      <c r="C11" s="242"/>
      <c r="D11" s="242"/>
      <c r="E11" s="242"/>
      <c r="F11" s="242"/>
      <c r="G11" s="243"/>
    </row>
    <row r="12" spans="1:13" ht="30.75" customHeight="1">
      <c r="A12" s="824" t="s">
        <v>217</v>
      </c>
      <c r="B12" s="824" t="s">
        <v>209</v>
      </c>
      <c r="C12" s="825" t="s">
        <v>219</v>
      </c>
      <c r="D12" s="825"/>
      <c r="E12" s="825" t="s">
        <v>220</v>
      </c>
      <c r="F12" s="825"/>
      <c r="G12" s="824" t="s">
        <v>609</v>
      </c>
      <c r="M12" s="246"/>
    </row>
    <row r="13" spans="1:13" ht="28.5" customHeight="1">
      <c r="A13" s="824"/>
      <c r="B13" s="824"/>
      <c r="C13" s="372" t="s">
        <v>769</v>
      </c>
      <c r="D13" s="372" t="s">
        <v>798</v>
      </c>
      <c r="E13" s="372" t="s">
        <v>769</v>
      </c>
      <c r="F13" s="372" t="s">
        <v>798</v>
      </c>
      <c r="G13" s="824"/>
      <c r="M13" s="246"/>
    </row>
    <row r="14" spans="1:13" s="239" customFormat="1" ht="25.5">
      <c r="A14" s="134" t="s">
        <v>79</v>
      </c>
      <c r="B14" s="103" t="s">
        <v>190</v>
      </c>
      <c r="C14" s="110"/>
      <c r="D14" s="110"/>
      <c r="E14" s="110"/>
      <c r="F14" s="110"/>
      <c r="G14" s="109"/>
      <c r="H14" s="347"/>
    </row>
    <row r="15" spans="1:13" s="239" customFormat="1" ht="25.5">
      <c r="A15" s="134"/>
      <c r="B15" s="103" t="s">
        <v>191</v>
      </c>
      <c r="C15" s="110"/>
      <c r="D15" s="110"/>
      <c r="E15" s="110"/>
      <c r="F15" s="110"/>
      <c r="G15" s="109"/>
      <c r="H15" s="347"/>
    </row>
    <row r="16" spans="1:13" s="239" customFormat="1" ht="25.5">
      <c r="A16" s="134"/>
      <c r="B16" s="103" t="s">
        <v>192</v>
      </c>
      <c r="C16" s="110"/>
      <c r="D16" s="110"/>
      <c r="E16" s="110"/>
      <c r="F16" s="110"/>
      <c r="G16" s="109"/>
      <c r="H16" s="347"/>
    </row>
    <row r="17" spans="1:13" s="239" customFormat="1" ht="25.5">
      <c r="A17" s="134"/>
      <c r="B17" s="103" t="s">
        <v>193</v>
      </c>
      <c r="C17" s="110"/>
      <c r="D17" s="110"/>
      <c r="E17" s="110"/>
      <c r="F17" s="110"/>
      <c r="G17" s="109"/>
      <c r="H17" s="347"/>
    </row>
    <row r="18" spans="1:13" s="239" customFormat="1" ht="25.5">
      <c r="A18" s="134" t="s">
        <v>80</v>
      </c>
      <c r="B18" s="103" t="s">
        <v>194</v>
      </c>
      <c r="C18" s="110"/>
      <c r="D18" s="110"/>
      <c r="E18" s="110"/>
      <c r="F18" s="110"/>
      <c r="G18" s="109"/>
      <c r="H18" s="347"/>
    </row>
    <row r="19" spans="1:13" s="239" customFormat="1" ht="25.5">
      <c r="A19" s="134" t="s">
        <v>81</v>
      </c>
      <c r="B19" s="103" t="s">
        <v>195</v>
      </c>
      <c r="C19" s="110"/>
      <c r="D19" s="110"/>
      <c r="E19" s="110"/>
      <c r="F19" s="110"/>
      <c r="G19" s="109"/>
      <c r="H19" s="347"/>
    </row>
    <row r="20" spans="1:13" s="239" customFormat="1" ht="25.5">
      <c r="A20" s="134" t="s">
        <v>82</v>
      </c>
      <c r="B20" s="103" t="s">
        <v>207</v>
      </c>
      <c r="C20" s="110"/>
      <c r="D20" s="110"/>
      <c r="E20" s="110"/>
      <c r="F20" s="110"/>
      <c r="G20" s="109"/>
      <c r="H20" s="347"/>
    </row>
    <row r="21" spans="1:13" s="239" customFormat="1" ht="38.25">
      <c r="A21" s="134" t="s">
        <v>83</v>
      </c>
      <c r="B21" s="103" t="s">
        <v>208</v>
      </c>
      <c r="C21" s="110"/>
      <c r="D21" s="110"/>
      <c r="E21" s="110"/>
      <c r="F21" s="110"/>
      <c r="G21" s="109"/>
      <c r="H21" s="347"/>
    </row>
    <row r="22" spans="1:13" s="239" customFormat="1" ht="25.5">
      <c r="A22" s="134" t="s">
        <v>84</v>
      </c>
      <c r="B22" s="103" t="s">
        <v>210</v>
      </c>
      <c r="C22" s="110"/>
      <c r="D22" s="110"/>
      <c r="E22" s="110"/>
      <c r="F22" s="110"/>
      <c r="G22" s="109"/>
      <c r="H22" s="347"/>
    </row>
    <row r="23" spans="1:13" s="239" customFormat="1" ht="25.5">
      <c r="A23" s="134" t="s">
        <v>85</v>
      </c>
      <c r="B23" s="103" t="s">
        <v>211</v>
      </c>
      <c r="C23" s="110"/>
      <c r="D23" s="110"/>
      <c r="E23" s="110"/>
      <c r="F23" s="110"/>
      <c r="G23" s="109"/>
      <c r="H23" s="347"/>
    </row>
    <row r="24" spans="1:13" s="239" customFormat="1" ht="25.5">
      <c r="A24" s="134" t="s">
        <v>86</v>
      </c>
      <c r="B24" s="103" t="s">
        <v>212</v>
      </c>
      <c r="C24" s="247"/>
      <c r="D24" s="247"/>
      <c r="E24" s="247"/>
      <c r="F24" s="247"/>
      <c r="G24" s="356"/>
      <c r="H24" s="347"/>
    </row>
    <row r="25" spans="1:13" ht="30.75" customHeight="1">
      <c r="A25" s="824" t="s">
        <v>217</v>
      </c>
      <c r="B25" s="824" t="s">
        <v>213</v>
      </c>
      <c r="C25" s="825" t="s">
        <v>219</v>
      </c>
      <c r="D25" s="825"/>
      <c r="E25" s="825" t="s">
        <v>220</v>
      </c>
      <c r="F25" s="825"/>
      <c r="G25" s="824" t="s">
        <v>609</v>
      </c>
      <c r="M25" s="246"/>
    </row>
    <row r="26" spans="1:13" ht="28.5" customHeight="1">
      <c r="A26" s="824"/>
      <c r="B26" s="824"/>
      <c r="C26" s="372" t="s">
        <v>769</v>
      </c>
      <c r="D26" s="372" t="s">
        <v>798</v>
      </c>
      <c r="E26" s="372" t="s">
        <v>769</v>
      </c>
      <c r="F26" s="372" t="s">
        <v>798</v>
      </c>
      <c r="G26" s="824"/>
      <c r="M26" s="246"/>
    </row>
    <row r="27" spans="1:13" s="239" customFormat="1" ht="38.25">
      <c r="A27" s="134" t="s">
        <v>88</v>
      </c>
      <c r="B27" s="103" t="s">
        <v>214</v>
      </c>
      <c r="C27" s="247"/>
      <c r="D27" s="247"/>
      <c r="E27" s="247"/>
      <c r="F27" s="247"/>
      <c r="G27" s="109"/>
      <c r="H27" s="347"/>
    </row>
    <row r="28" spans="1:13" s="239" customFormat="1" ht="25.5">
      <c r="A28" s="134" t="s">
        <v>89</v>
      </c>
      <c r="B28" s="103" t="s">
        <v>215</v>
      </c>
      <c r="C28" s="110"/>
      <c r="D28" s="110"/>
      <c r="E28" s="110"/>
      <c r="F28" s="110"/>
      <c r="G28" s="109"/>
      <c r="H28" s="347"/>
    </row>
    <row r="29" spans="1:13" s="239" customFormat="1" ht="25.5">
      <c r="A29" s="134" t="s">
        <v>90</v>
      </c>
      <c r="B29" s="103" t="s">
        <v>216</v>
      </c>
      <c r="C29" s="247"/>
      <c r="D29" s="247"/>
      <c r="E29" s="247"/>
      <c r="F29" s="247"/>
      <c r="G29" s="356"/>
      <c r="H29" s="347"/>
    </row>
    <row r="30" spans="1:13" s="239" customFormat="1" ht="15">
      <c r="A30" s="823" t="s">
        <v>777</v>
      </c>
      <c r="B30" s="823"/>
      <c r="C30" s="823"/>
      <c r="D30" s="823"/>
      <c r="E30" s="823"/>
      <c r="F30" s="823"/>
      <c r="G30" s="823"/>
      <c r="H30" s="347"/>
    </row>
    <row r="31" spans="1:13" s="239" customFormat="1" ht="15">
      <c r="A31" s="166"/>
      <c r="B31" s="366"/>
      <c r="C31" s="367"/>
      <c r="D31" s="367"/>
      <c r="E31" s="367"/>
      <c r="F31" s="367"/>
      <c r="G31" s="368"/>
      <c r="H31" s="347"/>
    </row>
    <row r="32" spans="1:13" s="345" customFormat="1" ht="11.25" customHeight="1">
      <c r="A32" s="250"/>
      <c r="B32" s="137"/>
      <c r="C32" s="251"/>
      <c r="D32" s="251"/>
      <c r="E32" s="251"/>
      <c r="F32" s="251"/>
      <c r="G32" s="137"/>
      <c r="I32" s="137"/>
      <c r="J32" s="137"/>
      <c r="K32" s="137"/>
      <c r="L32" s="137"/>
      <c r="M32" s="137"/>
    </row>
    <row r="33" spans="1:13" s="345" customFormat="1" ht="5.25" customHeight="1">
      <c r="A33" s="137"/>
      <c r="B33" s="252"/>
      <c r="C33" s="137"/>
      <c r="D33" s="137"/>
      <c r="E33" s="137"/>
      <c r="F33" s="137"/>
      <c r="G33" s="137"/>
      <c r="I33" s="137"/>
      <c r="J33" s="137"/>
      <c r="K33" s="137"/>
      <c r="L33" s="137"/>
      <c r="M33" s="137"/>
    </row>
    <row r="34" spans="1:13" s="345" customFormat="1" ht="12.75" customHeight="1">
      <c r="A34" s="254" t="s">
        <v>373</v>
      </c>
      <c r="B34" s="254"/>
      <c r="C34" s="255"/>
      <c r="D34" s="255"/>
      <c r="E34" s="255" t="s">
        <v>504</v>
      </c>
      <c r="F34" s="255"/>
      <c r="G34" s="255"/>
      <c r="I34" s="137"/>
      <c r="J34" s="137"/>
      <c r="K34" s="137"/>
      <c r="L34" s="137"/>
      <c r="M34" s="137"/>
    </row>
    <row r="35" spans="1:13" s="345" customFormat="1">
      <c r="A35" s="175" t="s">
        <v>375</v>
      </c>
      <c r="B35" s="175"/>
      <c r="C35" s="256"/>
      <c r="D35" s="256"/>
      <c r="E35" s="256" t="s">
        <v>376</v>
      </c>
      <c r="F35" s="255"/>
      <c r="G35" s="255"/>
      <c r="I35" s="137"/>
      <c r="J35" s="137"/>
      <c r="K35" s="137"/>
      <c r="L35" s="137"/>
      <c r="M35" s="137"/>
    </row>
    <row r="36" spans="1:13" s="345" customFormat="1">
      <c r="A36" s="257"/>
      <c r="B36" s="257"/>
      <c r="C36" s="259"/>
      <c r="D36" s="259"/>
      <c r="E36" s="259"/>
      <c r="F36" s="259"/>
      <c r="G36" s="241"/>
      <c r="I36" s="137"/>
      <c r="J36" s="137"/>
      <c r="K36" s="137"/>
      <c r="L36" s="137"/>
      <c r="M36" s="137"/>
    </row>
    <row r="37" spans="1:13" s="345" customFormat="1">
      <c r="A37" s="257"/>
      <c r="B37" s="257"/>
      <c r="C37" s="259"/>
      <c r="D37" s="259"/>
      <c r="E37" s="259"/>
      <c r="F37" s="259"/>
      <c r="G37" s="241"/>
      <c r="I37" s="137"/>
      <c r="J37" s="137"/>
      <c r="K37" s="137"/>
      <c r="L37" s="137"/>
      <c r="M37" s="137"/>
    </row>
    <row r="38" spans="1:13" s="345" customFormat="1">
      <c r="A38" s="257"/>
      <c r="B38" s="257"/>
      <c r="C38" s="259"/>
      <c r="D38" s="259"/>
      <c r="E38" s="259"/>
      <c r="F38" s="259"/>
      <c r="G38" s="241"/>
      <c r="I38" s="137"/>
      <c r="J38" s="137"/>
      <c r="K38" s="137"/>
      <c r="L38" s="137"/>
      <c r="M38" s="137"/>
    </row>
    <row r="39" spans="1:13" s="345" customFormat="1">
      <c r="A39" s="257"/>
      <c r="B39" s="257"/>
      <c r="C39" s="259"/>
      <c r="D39" s="259"/>
      <c r="E39" s="259"/>
      <c r="F39" s="259"/>
      <c r="G39" s="241"/>
      <c r="I39" s="137"/>
      <c r="J39" s="137"/>
      <c r="K39" s="137"/>
      <c r="L39" s="137"/>
      <c r="M39" s="137"/>
    </row>
    <row r="40" spans="1:13" s="345" customFormat="1" ht="65.25" customHeight="1">
      <c r="A40" s="369"/>
      <c r="B40" s="369"/>
      <c r="C40" s="370"/>
      <c r="D40" s="370"/>
      <c r="E40" s="370"/>
      <c r="F40" s="370"/>
      <c r="G40" s="371"/>
      <c r="I40" s="137"/>
      <c r="J40" s="137"/>
      <c r="K40" s="137"/>
      <c r="L40" s="137"/>
      <c r="M40" s="137"/>
    </row>
    <row r="41" spans="1:13" s="345" customFormat="1">
      <c r="A41" s="180" t="s">
        <v>664</v>
      </c>
      <c r="B41" s="180"/>
      <c r="C41" s="180"/>
      <c r="D41" s="171"/>
      <c r="E41" s="180" t="s">
        <v>377</v>
      </c>
      <c r="F41" s="180"/>
      <c r="G41" s="180"/>
      <c r="I41" s="137"/>
      <c r="J41" s="137"/>
      <c r="K41" s="137"/>
      <c r="L41" s="137"/>
      <c r="M41" s="137"/>
    </row>
    <row r="42" spans="1:13" s="345" customFormat="1">
      <c r="A42" s="181" t="s">
        <v>953</v>
      </c>
      <c r="B42" s="181"/>
      <c r="C42" s="171"/>
      <c r="D42" s="171"/>
      <c r="E42" s="171"/>
      <c r="F42" s="171"/>
      <c r="G42" s="171"/>
      <c r="I42" s="137"/>
      <c r="J42" s="137"/>
      <c r="K42" s="137"/>
      <c r="L42" s="137"/>
      <c r="M42" s="137"/>
    </row>
    <row r="43" spans="1:13" s="345" customFormat="1">
      <c r="A43" s="175" t="s">
        <v>661</v>
      </c>
      <c r="B43" s="175"/>
      <c r="C43" s="174"/>
      <c r="D43" s="174"/>
      <c r="E43" s="171"/>
      <c r="F43" s="171"/>
      <c r="G43" s="171"/>
      <c r="I43" s="137"/>
      <c r="J43" s="137"/>
      <c r="K43" s="137"/>
      <c r="L43" s="137"/>
      <c r="M43" s="137"/>
    </row>
  </sheetData>
  <mergeCells count="23">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 ref="G25:G26"/>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7" customWidth="1"/>
    <col min="2" max="2" width="50" style="137" customWidth="1"/>
    <col min="3" max="3" width="25.85546875" style="253" customWidth="1"/>
    <col min="4" max="7" width="21.7109375" style="253" customWidth="1"/>
    <col min="8" max="8" width="10.7109375" style="137" bestFit="1" customWidth="1"/>
    <col min="9" max="9" width="16" style="137" bestFit="1" customWidth="1"/>
    <col min="10" max="10" width="10.7109375" style="137" bestFit="1" customWidth="1"/>
    <col min="11" max="16384" width="9.140625" style="137"/>
  </cols>
  <sheetData>
    <row r="1" spans="1:7" ht="31.5" customHeight="1">
      <c r="A1" s="826" t="s">
        <v>793</v>
      </c>
      <c r="B1" s="826"/>
      <c r="C1" s="826"/>
      <c r="D1" s="826"/>
      <c r="E1" s="826"/>
      <c r="F1" s="826"/>
      <c r="G1" s="826"/>
    </row>
    <row r="2" spans="1:7" ht="37.15" customHeight="1">
      <c r="A2" s="705" t="s">
        <v>894</v>
      </c>
      <c r="B2" s="705"/>
      <c r="C2" s="705"/>
      <c r="D2" s="705"/>
      <c r="E2" s="705"/>
      <c r="F2" s="705"/>
      <c r="G2" s="705"/>
    </row>
    <row r="3" spans="1:7" ht="35.25" customHeight="1">
      <c r="A3" s="820" t="s">
        <v>776</v>
      </c>
      <c r="B3" s="820"/>
      <c r="C3" s="820"/>
      <c r="D3" s="820"/>
      <c r="E3" s="820"/>
      <c r="F3" s="820"/>
      <c r="G3" s="820"/>
    </row>
    <row r="4" spans="1:7">
      <c r="A4" s="706" t="str">
        <f>'NGAY THANG'!C17</f>
        <v>Năm 2025/Year 2025</v>
      </c>
      <c r="B4" s="706"/>
      <c r="C4" s="706"/>
      <c r="D4" s="706"/>
      <c r="E4" s="706"/>
      <c r="F4" s="706"/>
      <c r="G4" s="706"/>
    </row>
    <row r="5" spans="1:7" ht="5.25" customHeight="1">
      <c r="A5" s="357"/>
      <c r="B5" s="706"/>
      <c r="C5" s="706"/>
      <c r="D5" s="706"/>
      <c r="E5" s="706"/>
      <c r="F5" s="357"/>
    </row>
    <row r="6" spans="1:7" ht="28.5" customHeight="1">
      <c r="A6" s="821" t="s">
        <v>699</v>
      </c>
      <c r="B6" s="821"/>
      <c r="C6" s="697" t="s">
        <v>700</v>
      </c>
      <c r="D6" s="697"/>
      <c r="E6" s="697"/>
      <c r="F6" s="697"/>
      <c r="G6" s="697"/>
    </row>
    <row r="7" spans="1:7" ht="28.5" customHeight="1">
      <c r="A7" s="821" t="s">
        <v>701</v>
      </c>
      <c r="B7" s="821"/>
      <c r="C7" s="698" t="s">
        <v>702</v>
      </c>
      <c r="D7" s="698"/>
      <c r="E7" s="698"/>
      <c r="F7" s="698"/>
      <c r="G7" s="698"/>
    </row>
    <row r="8" spans="1:7" ht="28.5" customHeight="1">
      <c r="A8" s="821" t="s">
        <v>703</v>
      </c>
      <c r="B8" s="821"/>
      <c r="C8" s="373" t="s">
        <v>704</v>
      </c>
      <c r="D8" s="373"/>
      <c r="E8" s="373"/>
      <c r="F8" s="373"/>
      <c r="G8" s="373"/>
    </row>
    <row r="9" spans="1:7" ht="28.5" customHeight="1">
      <c r="A9" s="821" t="s">
        <v>705</v>
      </c>
      <c r="B9" s="821"/>
      <c r="C9" s="374" t="str">
        <f>'BC TS DT nuoc ngoai'!C9:E9</f>
        <v>Ngày 15 tháng 01 năm 2026
15/01/2026</v>
      </c>
      <c r="D9" s="374"/>
      <c r="E9" s="374"/>
      <c r="F9" s="374"/>
      <c r="G9" s="359"/>
    </row>
    <row r="10" spans="1:7" ht="9" customHeight="1">
      <c r="A10" s="260"/>
      <c r="B10" s="260"/>
      <c r="C10" s="260"/>
      <c r="D10" s="260"/>
      <c r="E10" s="260"/>
      <c r="F10" s="260"/>
      <c r="G10" s="260"/>
    </row>
    <row r="11" spans="1:7" s="138" customFormat="1" ht="18.600000000000001" customHeight="1">
      <c r="A11" s="115" t="s">
        <v>786</v>
      </c>
      <c r="B11" s="115"/>
      <c r="C11" s="115"/>
      <c r="D11" s="115"/>
      <c r="E11" s="115"/>
      <c r="F11" s="115"/>
      <c r="G11" s="261"/>
    </row>
    <row r="12" spans="1:7" ht="60" customHeight="1">
      <c r="A12" s="827" t="s">
        <v>217</v>
      </c>
      <c r="B12" s="827" t="s">
        <v>218</v>
      </c>
      <c r="C12" s="829" t="s">
        <v>219</v>
      </c>
      <c r="D12" s="830"/>
      <c r="E12" s="829" t="s">
        <v>220</v>
      </c>
      <c r="F12" s="830"/>
      <c r="G12" s="831" t="s">
        <v>221</v>
      </c>
    </row>
    <row r="13" spans="1:7" ht="60" customHeight="1">
      <c r="A13" s="828"/>
      <c r="B13" s="828"/>
      <c r="C13" s="245" t="s">
        <v>769</v>
      </c>
      <c r="D13" s="245" t="s">
        <v>798</v>
      </c>
      <c r="E13" s="245" t="s">
        <v>769</v>
      </c>
      <c r="F13" s="245" t="s">
        <v>798</v>
      </c>
      <c r="G13" s="832"/>
    </row>
    <row r="14" spans="1:7" s="135" customFormat="1" ht="51">
      <c r="A14" s="358" t="s">
        <v>59</v>
      </c>
      <c r="B14" s="101" t="s">
        <v>782</v>
      </c>
      <c r="C14" s="102"/>
      <c r="D14" s="102"/>
      <c r="E14" s="102"/>
      <c r="F14" s="102"/>
      <c r="G14" s="102"/>
    </row>
    <row r="15" spans="1:7" s="135" customFormat="1" ht="25.5">
      <c r="A15" s="134">
        <v>1</v>
      </c>
      <c r="B15" s="103" t="s">
        <v>223</v>
      </c>
      <c r="C15" s="104"/>
      <c r="D15" s="104"/>
      <c r="E15" s="104"/>
      <c r="F15" s="104"/>
      <c r="G15" s="104"/>
    </row>
    <row r="16" spans="1:7" s="135" customFormat="1" ht="25.5">
      <c r="A16" s="134">
        <v>2</v>
      </c>
      <c r="B16" s="103" t="s">
        <v>224</v>
      </c>
      <c r="C16" s="104"/>
      <c r="D16" s="104"/>
      <c r="E16" s="104"/>
      <c r="F16" s="104"/>
      <c r="G16" s="104"/>
    </row>
    <row r="17" spans="1:7" s="135" customFormat="1" ht="25.5">
      <c r="A17" s="134">
        <v>3</v>
      </c>
      <c r="B17" s="103" t="s">
        <v>780</v>
      </c>
      <c r="C17" s="104"/>
      <c r="D17" s="104"/>
      <c r="E17" s="104"/>
      <c r="F17" s="104"/>
      <c r="G17" s="102"/>
    </row>
    <row r="18" spans="1:7" s="135" customFormat="1" ht="25.5">
      <c r="A18" s="358" t="s">
        <v>87</v>
      </c>
      <c r="B18" s="101" t="s">
        <v>783</v>
      </c>
      <c r="C18" s="102"/>
      <c r="D18" s="102"/>
      <c r="E18" s="102"/>
      <c r="F18" s="102"/>
      <c r="G18" s="102"/>
    </row>
    <row r="19" spans="1:7" s="135" customFormat="1" ht="25.5">
      <c r="A19" s="134">
        <v>1</v>
      </c>
      <c r="B19" s="103" t="s">
        <v>781</v>
      </c>
      <c r="C19" s="104"/>
      <c r="D19" s="104"/>
      <c r="E19" s="104"/>
      <c r="F19" s="104"/>
      <c r="G19" s="104"/>
    </row>
    <row r="20" spans="1:7" s="135" customFormat="1" ht="25.5">
      <c r="A20" s="134">
        <v>2</v>
      </c>
      <c r="B20" s="103" t="s">
        <v>695</v>
      </c>
      <c r="C20" s="104"/>
      <c r="D20" s="104"/>
      <c r="E20" s="104"/>
      <c r="F20" s="104"/>
      <c r="G20" s="104"/>
    </row>
    <row r="21" spans="1:7" s="135" customFormat="1" ht="51">
      <c r="A21" s="358" t="s">
        <v>61</v>
      </c>
      <c r="B21" s="101" t="s">
        <v>784</v>
      </c>
      <c r="C21" s="102"/>
      <c r="D21" s="102"/>
      <c r="E21" s="102"/>
      <c r="F21" s="102"/>
      <c r="G21" s="102"/>
    </row>
    <row r="22" spans="1:7" s="135" customFormat="1" ht="25.5">
      <c r="A22" s="358" t="s">
        <v>91</v>
      </c>
      <c r="B22" s="101" t="s">
        <v>785</v>
      </c>
      <c r="C22" s="102"/>
      <c r="D22" s="102"/>
      <c r="E22" s="102"/>
      <c r="F22" s="102"/>
      <c r="G22" s="102"/>
    </row>
    <row r="23" spans="1:7" s="135" customFormat="1" ht="25.5">
      <c r="A23" s="134">
        <v>1</v>
      </c>
      <c r="B23" s="103" t="s">
        <v>233</v>
      </c>
      <c r="C23" s="104"/>
      <c r="D23" s="104"/>
      <c r="E23" s="104"/>
      <c r="F23" s="104"/>
      <c r="G23" s="104"/>
    </row>
    <row r="24" spans="1:7" ht="25.5">
      <c r="A24" s="134">
        <v>2</v>
      </c>
      <c r="B24" s="103" t="s">
        <v>234</v>
      </c>
      <c r="C24" s="104"/>
      <c r="D24" s="104"/>
      <c r="E24" s="104"/>
      <c r="F24" s="104"/>
      <c r="G24" s="104"/>
    </row>
    <row r="25" spans="1:7">
      <c r="A25" s="823" t="s">
        <v>777</v>
      </c>
      <c r="B25" s="823"/>
      <c r="C25" s="823"/>
      <c r="D25" s="823"/>
      <c r="E25" s="823"/>
      <c r="F25" s="823"/>
      <c r="G25" s="823"/>
    </row>
    <row r="27" spans="1:7" ht="12.75" customHeight="1">
      <c r="A27" s="263" t="s">
        <v>373</v>
      </c>
      <c r="B27" s="263"/>
      <c r="C27" s="264"/>
      <c r="D27" s="264"/>
      <c r="E27" s="264" t="s">
        <v>504</v>
      </c>
      <c r="F27" s="255"/>
      <c r="G27" s="255"/>
    </row>
    <row r="28" spans="1:7">
      <c r="A28" s="175" t="s">
        <v>375</v>
      </c>
      <c r="B28" s="175"/>
      <c r="C28" s="256"/>
      <c r="D28" s="256"/>
      <c r="E28" s="256" t="s">
        <v>376</v>
      </c>
      <c r="F28" s="256"/>
      <c r="G28" s="256"/>
    </row>
    <row r="29" spans="1:7">
      <c r="A29" s="257"/>
      <c r="B29" s="257"/>
      <c r="C29" s="264"/>
      <c r="D29" s="264"/>
      <c r="E29" s="264"/>
      <c r="F29" s="259"/>
      <c r="G29" s="259"/>
    </row>
    <row r="30" spans="1:7">
      <c r="A30" s="257"/>
      <c r="B30" s="257"/>
      <c r="C30" s="264"/>
      <c r="D30" s="264"/>
      <c r="E30" s="264"/>
      <c r="F30" s="259"/>
      <c r="G30" s="259"/>
    </row>
    <row r="31" spans="1:7">
      <c r="A31" s="257"/>
      <c r="B31" s="257"/>
      <c r="C31" s="264"/>
      <c r="D31" s="264"/>
      <c r="E31" s="264"/>
      <c r="F31" s="259"/>
      <c r="G31" s="259"/>
    </row>
    <row r="32" spans="1:7">
      <c r="A32" s="257"/>
      <c r="B32" s="257"/>
      <c r="C32" s="264"/>
      <c r="D32" s="264"/>
      <c r="E32" s="264"/>
      <c r="F32" s="259"/>
      <c r="G32" s="259"/>
    </row>
    <row r="33" spans="1:7">
      <c r="A33" s="257"/>
      <c r="B33" s="257"/>
      <c r="C33" s="264"/>
      <c r="D33" s="264"/>
      <c r="E33" s="264"/>
      <c r="F33" s="259"/>
      <c r="G33" s="259"/>
    </row>
    <row r="34" spans="1:7">
      <c r="A34" s="257"/>
      <c r="B34" s="257"/>
      <c r="C34" s="264"/>
      <c r="D34" s="264"/>
      <c r="E34" s="264"/>
      <c r="F34" s="259"/>
      <c r="G34" s="259"/>
    </row>
    <row r="35" spans="1:7">
      <c r="A35" s="257"/>
      <c r="B35" s="257"/>
      <c r="C35" s="264"/>
      <c r="D35" s="264"/>
      <c r="E35" s="264"/>
      <c r="F35" s="259"/>
      <c r="G35" s="259"/>
    </row>
    <row r="36" spans="1:7">
      <c r="A36" s="257"/>
      <c r="B36" s="257"/>
      <c r="C36" s="264"/>
      <c r="D36" s="264"/>
      <c r="E36" s="264"/>
      <c r="F36" s="259"/>
      <c r="G36" s="259"/>
    </row>
    <row r="37" spans="1:7">
      <c r="A37" s="257"/>
      <c r="B37" s="257"/>
      <c r="C37" s="264"/>
      <c r="D37" s="264"/>
      <c r="E37" s="264"/>
      <c r="F37" s="259"/>
      <c r="G37" s="259"/>
    </row>
    <row r="38" spans="1:7" ht="32.25" customHeight="1">
      <c r="A38" s="369"/>
      <c r="B38" s="369"/>
      <c r="C38" s="375"/>
      <c r="D38" s="375"/>
      <c r="E38" s="375"/>
      <c r="F38" s="370"/>
      <c r="G38" s="370"/>
    </row>
    <row r="39" spans="1:7">
      <c r="A39" s="265" t="s">
        <v>664</v>
      </c>
      <c r="B39" s="180"/>
      <c r="C39" s="265"/>
      <c r="D39" s="266"/>
      <c r="E39" s="265" t="s">
        <v>377</v>
      </c>
      <c r="F39" s="180"/>
      <c r="G39" s="180"/>
    </row>
    <row r="40" spans="1:7">
      <c r="A40" s="266" t="s">
        <v>953</v>
      </c>
      <c r="B40" s="181"/>
      <c r="C40" s="115"/>
      <c r="D40" s="115"/>
      <c r="E40" s="267"/>
      <c r="F40" s="267"/>
      <c r="G40" s="267"/>
    </row>
    <row r="41" spans="1:7">
      <c r="A41" s="241" t="s">
        <v>666</v>
      </c>
      <c r="B41" s="175"/>
      <c r="C41" s="241"/>
      <c r="D41" s="241"/>
      <c r="E41" s="267"/>
      <c r="F41" s="267"/>
      <c r="G41" s="267"/>
    </row>
  </sheetData>
  <mergeCells count="17">
    <mergeCell ref="A25:G25"/>
    <mergeCell ref="C7:G7"/>
    <mergeCell ref="A12:A13"/>
    <mergeCell ref="B12:B13"/>
    <mergeCell ref="C12:D12"/>
    <mergeCell ref="E12:F12"/>
    <mergeCell ref="G12:G13"/>
    <mergeCell ref="A7:B7"/>
    <mergeCell ref="A8:B8"/>
    <mergeCell ref="A9:B9"/>
    <mergeCell ref="A6:B6"/>
    <mergeCell ref="C6:G6"/>
    <mergeCell ref="A1:G1"/>
    <mergeCell ref="A2:G2"/>
    <mergeCell ref="A3:G3"/>
    <mergeCell ref="A4:G4"/>
    <mergeCell ref="B5:E5"/>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70"/>
    <col min="2" max="2" width="27.42578125" style="270" customWidth="1"/>
    <col min="3" max="3" width="12.5703125" style="270" customWidth="1"/>
    <col min="4" max="4" width="12.42578125" style="270" customWidth="1"/>
    <col min="5" max="5" width="14.7109375" style="270" customWidth="1"/>
    <col min="6" max="6" width="14.140625" style="270" customWidth="1"/>
    <col min="7" max="7" width="18.5703125" style="270" customWidth="1"/>
    <col min="8" max="8" width="25.42578125" style="279" customWidth="1"/>
    <col min="9" max="9" width="14.85546875" style="308" bestFit="1" customWidth="1"/>
    <col min="10" max="13" width="21.140625" style="270" customWidth="1"/>
    <col min="14" max="14" width="13.42578125" style="270" bestFit="1" customWidth="1"/>
    <col min="15" max="15" width="8" style="270" bestFit="1" customWidth="1"/>
    <col min="16" max="20" width="9.140625" style="270"/>
    <col min="21" max="21" width="12" style="270" bestFit="1" customWidth="1"/>
    <col min="22" max="22" width="13.42578125" style="270" bestFit="1" customWidth="1"/>
    <col min="23" max="16384" width="9.140625" style="270"/>
  </cols>
  <sheetData>
    <row r="1" spans="1:13" ht="29.25" customHeight="1">
      <c r="A1" s="833" t="s">
        <v>793</v>
      </c>
      <c r="B1" s="833"/>
      <c r="C1" s="833"/>
      <c r="D1" s="833"/>
      <c r="E1" s="833"/>
      <c r="F1" s="833"/>
      <c r="G1" s="833"/>
      <c r="H1" s="833"/>
      <c r="I1" s="268"/>
      <c r="J1" s="269"/>
      <c r="K1" s="269"/>
      <c r="L1" s="269"/>
      <c r="M1" s="269"/>
    </row>
    <row r="2" spans="1:13" ht="43.15" customHeight="1">
      <c r="A2" s="834" t="s">
        <v>894</v>
      </c>
      <c r="B2" s="834"/>
      <c r="C2" s="834"/>
      <c r="D2" s="834"/>
      <c r="E2" s="834"/>
      <c r="F2" s="834"/>
      <c r="G2" s="834"/>
      <c r="H2" s="834"/>
      <c r="I2" s="271"/>
      <c r="J2" s="272"/>
      <c r="K2" s="272"/>
      <c r="L2" s="272"/>
      <c r="M2" s="272"/>
    </row>
    <row r="3" spans="1:13" ht="37.15" customHeight="1">
      <c r="A3" s="835" t="s">
        <v>776</v>
      </c>
      <c r="B3" s="835"/>
      <c r="C3" s="835"/>
      <c r="D3" s="835"/>
      <c r="E3" s="835"/>
      <c r="F3" s="835"/>
      <c r="G3" s="835"/>
      <c r="H3" s="835"/>
      <c r="I3" s="273"/>
      <c r="J3" s="363"/>
      <c r="K3" s="363"/>
      <c r="L3" s="363"/>
      <c r="M3" s="363"/>
    </row>
    <row r="4" spans="1:13" ht="14.25" customHeight="1">
      <c r="A4" s="836" t="str">
        <f>Khac_06137!A4</f>
        <v>Tại ngày 31 tháng 12 năm 2025 - As at 31 December 2025</v>
      </c>
      <c r="B4" s="837"/>
      <c r="C4" s="837"/>
      <c r="D4" s="837"/>
      <c r="E4" s="837"/>
      <c r="F4" s="837"/>
      <c r="G4" s="837"/>
      <c r="H4" s="837"/>
      <c r="I4" s="56"/>
      <c r="J4" s="364"/>
      <c r="K4" s="364"/>
      <c r="L4" s="364"/>
      <c r="M4" s="364"/>
    </row>
    <row r="5" spans="1:13" ht="13.5" customHeight="1">
      <c r="A5" s="364"/>
      <c r="B5" s="364"/>
      <c r="C5" s="364"/>
      <c r="D5" s="364"/>
      <c r="E5" s="364"/>
      <c r="F5" s="364"/>
      <c r="G5" s="364"/>
      <c r="H5" s="274"/>
      <c r="I5" s="56"/>
      <c r="J5" s="364"/>
      <c r="K5" s="364"/>
      <c r="L5" s="364"/>
      <c r="M5" s="364"/>
    </row>
    <row r="6" spans="1:13" ht="31.5" customHeight="1">
      <c r="A6" s="838" t="s">
        <v>539</v>
      </c>
      <c r="B6" s="838"/>
      <c r="C6" s="839" t="s">
        <v>540</v>
      </c>
      <c r="D6" s="839"/>
      <c r="E6" s="839"/>
      <c r="F6" s="839"/>
      <c r="G6" s="839"/>
      <c r="H6" s="839"/>
      <c r="I6" s="275"/>
      <c r="J6" s="361"/>
      <c r="K6" s="361"/>
      <c r="L6" s="361"/>
      <c r="M6" s="361"/>
    </row>
    <row r="7" spans="1:13" ht="31.5" customHeight="1">
      <c r="A7" s="838" t="s">
        <v>541</v>
      </c>
      <c r="B7" s="838"/>
      <c r="C7" s="841" t="s">
        <v>662</v>
      </c>
      <c r="D7" s="841"/>
      <c r="E7" s="841"/>
      <c r="F7" s="841"/>
      <c r="G7" s="841"/>
      <c r="H7" s="841"/>
      <c r="I7" s="276"/>
      <c r="J7" s="362"/>
      <c r="K7" s="362"/>
      <c r="L7" s="362"/>
      <c r="M7" s="362"/>
    </row>
    <row r="8" spans="1:13" ht="31.5" customHeight="1">
      <c r="A8" s="838" t="s">
        <v>542</v>
      </c>
      <c r="B8" s="838"/>
      <c r="C8" s="839" t="s">
        <v>663</v>
      </c>
      <c r="D8" s="839"/>
      <c r="E8" s="839"/>
      <c r="F8" s="839"/>
      <c r="G8" s="839"/>
      <c r="H8" s="839"/>
      <c r="I8" s="275"/>
      <c r="J8" s="361"/>
      <c r="K8" s="361"/>
      <c r="L8" s="361"/>
      <c r="M8" s="361"/>
    </row>
    <row r="9" spans="1:13" ht="31.5" customHeight="1">
      <c r="A9" s="838" t="s">
        <v>543</v>
      </c>
      <c r="B9" s="838"/>
      <c r="C9" s="842" t="str">
        <f>'BCKetQuaHoatDong DT nuoc ngoai'!C9</f>
        <v>Ngày 15 tháng 01 năm 2026
15/01/2026</v>
      </c>
      <c r="D9" s="842"/>
      <c r="E9" s="842"/>
      <c r="F9" s="842"/>
      <c r="G9" s="842"/>
      <c r="H9" s="842"/>
      <c r="I9" s="277"/>
      <c r="J9" s="277"/>
      <c r="K9" s="277"/>
      <c r="L9" s="277"/>
      <c r="M9" s="277"/>
    </row>
    <row r="10" spans="1:13" ht="9" customHeight="1">
      <c r="A10" s="278"/>
      <c r="B10" s="278"/>
      <c r="C10" s="278"/>
      <c r="D10" s="278"/>
      <c r="E10" s="278"/>
      <c r="F10" s="278"/>
      <c r="G10" s="278"/>
      <c r="I10" s="280"/>
      <c r="J10" s="281"/>
      <c r="K10" s="281"/>
      <c r="L10" s="281"/>
      <c r="M10" s="281"/>
    </row>
    <row r="11" spans="1:13" ht="17.45" customHeight="1">
      <c r="A11" s="435" t="s">
        <v>963</v>
      </c>
      <c r="B11" s="282"/>
      <c r="C11" s="282"/>
      <c r="D11" s="282"/>
      <c r="E11" s="282"/>
      <c r="F11" s="282"/>
      <c r="G11" s="282"/>
      <c r="H11" s="283"/>
      <c r="I11" s="284"/>
      <c r="J11" s="285"/>
      <c r="K11" s="285"/>
      <c r="L11" s="285"/>
      <c r="M11" s="285"/>
    </row>
    <row r="12" spans="1:13" ht="59.25" customHeight="1">
      <c r="A12" s="840" t="s">
        <v>43</v>
      </c>
      <c r="B12" s="840" t="s">
        <v>197</v>
      </c>
      <c r="C12" s="840" t="s">
        <v>199</v>
      </c>
      <c r="D12" s="840" t="s">
        <v>200</v>
      </c>
      <c r="E12" s="840"/>
      <c r="F12" s="840" t="s">
        <v>201</v>
      </c>
      <c r="G12" s="840"/>
      <c r="H12" s="840" t="s">
        <v>202</v>
      </c>
      <c r="I12" s="286"/>
      <c r="J12" s="287"/>
      <c r="K12" s="287"/>
      <c r="L12" s="287"/>
      <c r="M12" s="287"/>
    </row>
    <row r="13" spans="1:13" ht="30" customHeight="1">
      <c r="A13" s="840"/>
      <c r="B13" s="840"/>
      <c r="C13" s="840"/>
      <c r="D13" s="244" t="s">
        <v>769</v>
      </c>
      <c r="E13" s="244" t="s">
        <v>798</v>
      </c>
      <c r="F13" s="244" t="s">
        <v>769</v>
      </c>
      <c r="G13" s="244" t="s">
        <v>798</v>
      </c>
      <c r="H13" s="840"/>
      <c r="I13" s="286"/>
      <c r="J13" s="287"/>
      <c r="K13" s="287"/>
      <c r="L13" s="287"/>
      <c r="M13" s="287"/>
    </row>
    <row r="14" spans="1:13" ht="39" customHeight="1">
      <c r="A14" s="244" t="s">
        <v>59</v>
      </c>
      <c r="B14" s="248" t="s">
        <v>788</v>
      </c>
      <c r="C14" s="244"/>
      <c r="D14" s="244"/>
      <c r="E14" s="244"/>
      <c r="F14" s="244"/>
      <c r="G14" s="244"/>
      <c r="H14" s="244"/>
      <c r="I14" s="286"/>
      <c r="J14" s="287"/>
      <c r="K14" s="287"/>
      <c r="L14" s="287"/>
      <c r="M14" s="287"/>
    </row>
    <row r="15" spans="1:13" ht="19.5" customHeight="1">
      <c r="A15" s="244">
        <v>1</v>
      </c>
      <c r="B15" s="244"/>
      <c r="C15" s="244"/>
      <c r="D15" s="244"/>
      <c r="E15" s="244"/>
      <c r="F15" s="244"/>
      <c r="G15" s="244"/>
      <c r="H15" s="244"/>
      <c r="I15" s="286"/>
      <c r="J15" s="287"/>
      <c r="K15" s="287"/>
      <c r="L15" s="287"/>
      <c r="M15" s="287"/>
    </row>
    <row r="16" spans="1:13" ht="33" customHeight="1">
      <c r="A16" s="244"/>
      <c r="B16" s="248" t="s">
        <v>203</v>
      </c>
      <c r="C16" s="244"/>
      <c r="D16" s="244"/>
      <c r="E16" s="244"/>
      <c r="F16" s="244"/>
      <c r="G16" s="244"/>
      <c r="H16" s="244"/>
      <c r="I16" s="286"/>
      <c r="J16" s="287"/>
      <c r="K16" s="287"/>
      <c r="L16" s="287"/>
      <c r="M16" s="287"/>
    </row>
    <row r="17" spans="1:14" ht="28.5" customHeight="1">
      <c r="A17" s="244" t="s">
        <v>87</v>
      </c>
      <c r="B17" s="248" t="s">
        <v>787</v>
      </c>
      <c r="C17" s="244"/>
      <c r="D17" s="244"/>
      <c r="E17" s="244"/>
      <c r="F17" s="244"/>
      <c r="G17" s="244"/>
      <c r="H17" s="244"/>
      <c r="I17" s="286"/>
      <c r="J17" s="287"/>
      <c r="K17" s="287"/>
      <c r="L17" s="287"/>
      <c r="M17" s="287"/>
    </row>
    <row r="18" spans="1:14" ht="19.5" customHeight="1">
      <c r="A18" s="244">
        <v>1</v>
      </c>
      <c r="B18" s="248"/>
      <c r="C18" s="244"/>
      <c r="D18" s="244"/>
      <c r="E18" s="244"/>
      <c r="F18" s="244"/>
      <c r="G18" s="244"/>
      <c r="H18" s="244"/>
      <c r="I18" s="286"/>
      <c r="J18" s="287"/>
      <c r="K18" s="287"/>
      <c r="L18" s="287"/>
      <c r="M18" s="287"/>
    </row>
    <row r="19" spans="1:14" ht="34.5" customHeight="1">
      <c r="A19" s="244"/>
      <c r="B19" s="248" t="s">
        <v>203</v>
      </c>
      <c r="C19" s="244"/>
      <c r="D19" s="244"/>
      <c r="E19" s="244"/>
      <c r="F19" s="244"/>
      <c r="G19" s="244"/>
      <c r="H19" s="244"/>
      <c r="I19" s="286"/>
      <c r="J19" s="287"/>
      <c r="K19" s="287"/>
      <c r="L19" s="287"/>
      <c r="M19" s="287"/>
    </row>
    <row r="20" spans="1:14" ht="30" customHeight="1">
      <c r="A20" s="376" t="s">
        <v>61</v>
      </c>
      <c r="B20" s="107" t="s">
        <v>196</v>
      </c>
      <c r="C20" s="348"/>
      <c r="D20" s="107"/>
      <c r="E20" s="107"/>
      <c r="F20" s="429"/>
      <c r="G20" s="429"/>
      <c r="H20" s="430"/>
      <c r="I20" s="61"/>
      <c r="J20" s="61"/>
      <c r="K20" s="57"/>
      <c r="L20" s="57"/>
      <c r="M20" s="57"/>
      <c r="N20" s="288"/>
    </row>
    <row r="21" spans="1:14" ht="30" customHeight="1">
      <c r="A21" s="376">
        <v>1</v>
      </c>
      <c r="B21" s="107"/>
      <c r="C21" s="348"/>
      <c r="D21" s="107"/>
      <c r="E21" s="107"/>
      <c r="F21" s="429"/>
      <c r="G21" s="429"/>
      <c r="H21" s="430"/>
      <c r="I21" s="61"/>
      <c r="J21" s="61"/>
      <c r="K21" s="57"/>
      <c r="L21" s="57"/>
      <c r="M21" s="57"/>
      <c r="N21" s="288"/>
    </row>
    <row r="22" spans="1:14" s="133" customFormat="1" ht="25.5">
      <c r="A22" s="289"/>
      <c r="B22" s="107" t="s">
        <v>203</v>
      </c>
      <c r="C22" s="348"/>
      <c r="D22" s="350"/>
      <c r="E22" s="350"/>
      <c r="F22" s="352"/>
      <c r="G22" s="352"/>
      <c r="H22" s="430"/>
    </row>
    <row r="23" spans="1:14" s="292" customFormat="1" ht="25.5">
      <c r="A23" s="376" t="s">
        <v>60</v>
      </c>
      <c r="B23" s="107" t="s">
        <v>789</v>
      </c>
      <c r="C23" s="348"/>
      <c r="D23" s="350"/>
      <c r="E23" s="350"/>
      <c r="F23" s="348"/>
      <c r="G23" s="348"/>
      <c r="H23" s="436"/>
    </row>
    <row r="24" spans="1:14" s="292" customFormat="1" ht="15">
      <c r="A24" s="376">
        <v>1</v>
      </c>
      <c r="B24" s="107"/>
      <c r="C24" s="348"/>
      <c r="D24" s="350"/>
      <c r="E24" s="350"/>
      <c r="F24" s="348"/>
      <c r="G24" s="348"/>
      <c r="H24" s="436"/>
    </row>
    <row r="25" spans="1:14" s="292" customFormat="1" ht="25.5">
      <c r="A25" s="289"/>
      <c r="B25" s="107" t="s">
        <v>203</v>
      </c>
      <c r="C25" s="291"/>
      <c r="D25" s="291"/>
      <c r="E25" s="291"/>
      <c r="F25" s="291"/>
      <c r="G25" s="291"/>
      <c r="H25" s="436"/>
    </row>
    <row r="26" spans="1:14" s="292" customFormat="1" ht="25.5">
      <c r="A26" s="376" t="s">
        <v>92</v>
      </c>
      <c r="B26" s="107" t="s">
        <v>790</v>
      </c>
      <c r="C26" s="350"/>
      <c r="D26" s="350"/>
      <c r="E26" s="350"/>
      <c r="F26" s="350"/>
      <c r="G26" s="350"/>
      <c r="H26" s="436"/>
    </row>
    <row r="27" spans="1:14" s="292" customFormat="1" ht="15">
      <c r="A27" s="376">
        <v>1</v>
      </c>
      <c r="B27" s="289"/>
      <c r="C27" s="351"/>
      <c r="D27" s="351"/>
      <c r="E27" s="351"/>
      <c r="F27" s="437"/>
      <c r="G27" s="437"/>
      <c r="H27" s="438"/>
    </row>
    <row r="28" spans="1:14" s="290" customFormat="1" ht="25.5">
      <c r="A28" s="289"/>
      <c r="B28" s="107" t="s">
        <v>203</v>
      </c>
      <c r="C28" s="352"/>
      <c r="D28" s="350"/>
      <c r="E28" s="350"/>
      <c r="F28" s="352"/>
      <c r="G28" s="352"/>
      <c r="H28" s="434"/>
    </row>
    <row r="29" spans="1:14" s="293" customFormat="1" ht="25.5">
      <c r="A29" s="376" t="s">
        <v>93</v>
      </c>
      <c r="B29" s="107" t="s">
        <v>242</v>
      </c>
      <c r="C29" s="348"/>
      <c r="D29" s="350"/>
      <c r="E29" s="350"/>
      <c r="F29" s="348"/>
      <c r="G29" s="348"/>
      <c r="H29" s="436"/>
    </row>
    <row r="30" spans="1:14" s="293" customFormat="1" ht="15">
      <c r="A30" s="376">
        <v>1</v>
      </c>
      <c r="B30" s="289"/>
      <c r="C30" s="353"/>
      <c r="D30" s="353"/>
      <c r="E30" s="353"/>
      <c r="F30" s="432"/>
      <c r="G30" s="432"/>
      <c r="H30" s="431"/>
    </row>
    <row r="31" spans="1:14" s="290" customFormat="1" ht="25.5">
      <c r="A31" s="107"/>
      <c r="B31" s="107" t="s">
        <v>203</v>
      </c>
      <c r="C31" s="350"/>
      <c r="D31" s="350"/>
      <c r="E31" s="350"/>
      <c r="F31" s="352"/>
      <c r="G31" s="352"/>
      <c r="H31" s="434"/>
    </row>
    <row r="32" spans="1:14" s="133" customFormat="1" ht="25.5">
      <c r="A32" s="376" t="s">
        <v>62</v>
      </c>
      <c r="B32" s="107" t="s">
        <v>239</v>
      </c>
      <c r="C32" s="352"/>
      <c r="D32" s="350"/>
      <c r="E32" s="350"/>
      <c r="F32" s="291"/>
      <c r="G32" s="291"/>
      <c r="H32" s="434"/>
      <c r="I32" s="344"/>
    </row>
    <row r="33" spans="1:13">
      <c r="A33" s="294"/>
      <c r="B33" s="294"/>
      <c r="C33" s="354"/>
      <c r="D33" s="355"/>
      <c r="E33" s="355"/>
      <c r="F33" s="354"/>
      <c r="G33" s="354"/>
      <c r="H33" s="433"/>
      <c r="I33" s="295"/>
      <c r="J33" s="296"/>
      <c r="K33" s="296"/>
      <c r="L33" s="296"/>
      <c r="M33" s="296"/>
    </row>
    <row r="34" spans="1:13">
      <c r="A34" s="823" t="s">
        <v>777</v>
      </c>
      <c r="B34" s="823"/>
      <c r="C34" s="823"/>
      <c r="D34" s="823"/>
      <c r="E34" s="823"/>
      <c r="F34" s="823"/>
      <c r="G34" s="823"/>
    </row>
    <row r="36" spans="1:13" ht="12.75" customHeight="1">
      <c r="A36" s="173" t="s">
        <v>373</v>
      </c>
      <c r="B36" s="173"/>
      <c r="C36" s="278"/>
      <c r="F36" s="297" t="s">
        <v>504</v>
      </c>
      <c r="G36" s="297"/>
      <c r="H36" s="298"/>
      <c r="I36" s="298"/>
      <c r="J36" s="298"/>
      <c r="K36" s="298"/>
      <c r="L36" s="298"/>
      <c r="M36" s="298"/>
    </row>
    <row r="37" spans="1:13">
      <c r="A37" s="175" t="s">
        <v>375</v>
      </c>
      <c r="B37" s="299"/>
      <c r="C37" s="278"/>
      <c r="F37" s="270" t="s">
        <v>376</v>
      </c>
      <c r="H37" s="298"/>
      <c r="I37" s="298"/>
      <c r="J37" s="298"/>
      <c r="K37" s="298"/>
      <c r="L37" s="298"/>
      <c r="M37" s="298"/>
    </row>
    <row r="38" spans="1:13">
      <c r="A38" s="178"/>
      <c r="B38" s="178"/>
      <c r="C38" s="278"/>
      <c r="D38" s="179"/>
      <c r="E38" s="179"/>
      <c r="F38" s="179"/>
      <c r="G38" s="179"/>
      <c r="I38" s="280"/>
      <c r="J38" s="281"/>
      <c r="K38" s="281"/>
      <c r="L38" s="281"/>
      <c r="M38" s="281"/>
    </row>
    <row r="39" spans="1:13">
      <c r="A39" s="178"/>
      <c r="B39" s="178"/>
      <c r="C39" s="278"/>
      <c r="D39" s="179"/>
      <c r="E39" s="179"/>
      <c r="F39" s="179"/>
      <c r="G39" s="179"/>
      <c r="I39" s="280"/>
      <c r="J39" s="281"/>
      <c r="K39" s="281"/>
      <c r="L39" s="281"/>
      <c r="M39" s="281"/>
    </row>
    <row r="40" spans="1:13">
      <c r="A40" s="178"/>
      <c r="B40" s="178"/>
      <c r="C40" s="278"/>
      <c r="D40" s="179"/>
      <c r="E40" s="179"/>
      <c r="F40" s="179"/>
      <c r="G40" s="179"/>
      <c r="I40" s="280"/>
      <c r="J40" s="281"/>
      <c r="K40" s="281"/>
      <c r="L40" s="281"/>
      <c r="M40" s="281"/>
    </row>
    <row r="41" spans="1:13">
      <c r="A41" s="178"/>
      <c r="B41" s="178"/>
      <c r="C41" s="278"/>
      <c r="D41" s="179"/>
      <c r="E41" s="179"/>
      <c r="F41" s="179"/>
      <c r="G41" s="179"/>
      <c r="I41" s="280"/>
      <c r="J41" s="281"/>
      <c r="K41" s="281"/>
      <c r="L41" s="281"/>
      <c r="M41" s="281"/>
    </row>
    <row r="42" spans="1:13">
      <c r="A42" s="178"/>
      <c r="B42" s="178"/>
      <c r="C42" s="278"/>
      <c r="D42" s="179"/>
      <c r="E42" s="179"/>
      <c r="F42" s="179"/>
      <c r="G42" s="179"/>
      <c r="I42" s="280"/>
      <c r="J42" s="281"/>
      <c r="K42" s="281"/>
      <c r="L42" s="281"/>
      <c r="M42" s="281"/>
    </row>
    <row r="43" spans="1:13">
      <c r="A43" s="178"/>
      <c r="B43" s="178"/>
      <c r="C43" s="278"/>
      <c r="D43" s="179"/>
      <c r="E43" s="179"/>
      <c r="F43" s="179"/>
      <c r="G43" s="179"/>
      <c r="I43" s="280"/>
      <c r="J43" s="281"/>
      <c r="K43" s="281"/>
      <c r="L43" s="281"/>
      <c r="M43" s="281"/>
    </row>
    <row r="44" spans="1:13">
      <c r="A44" s="178"/>
      <c r="B44" s="178"/>
      <c r="C44" s="278"/>
      <c r="D44" s="179"/>
      <c r="E44" s="179"/>
      <c r="F44" s="179"/>
      <c r="G44" s="179"/>
      <c r="I44" s="280"/>
      <c r="J44" s="281"/>
      <c r="K44" s="281"/>
      <c r="L44" s="281"/>
      <c r="M44" s="281"/>
    </row>
    <row r="45" spans="1:13">
      <c r="A45" s="178"/>
      <c r="B45" s="178"/>
      <c r="C45" s="278"/>
      <c r="D45" s="179"/>
      <c r="E45" s="179"/>
      <c r="F45" s="179"/>
      <c r="G45" s="179"/>
      <c r="I45" s="280"/>
      <c r="J45" s="281"/>
      <c r="K45" s="281"/>
      <c r="L45" s="281"/>
      <c r="M45" s="281"/>
    </row>
    <row r="46" spans="1:13">
      <c r="A46" s="178"/>
      <c r="B46" s="178"/>
      <c r="C46" s="278"/>
      <c r="D46" s="179"/>
      <c r="E46" s="179"/>
      <c r="F46" s="179"/>
      <c r="G46" s="179"/>
      <c r="I46" s="280"/>
      <c r="J46" s="281"/>
      <c r="K46" s="281"/>
      <c r="L46" s="281"/>
      <c r="M46" s="281"/>
    </row>
    <row r="47" spans="1:13">
      <c r="A47" s="178"/>
      <c r="B47" s="178"/>
      <c r="C47" s="278"/>
      <c r="D47" s="179"/>
      <c r="E47" s="179"/>
      <c r="F47" s="179"/>
      <c r="G47" s="179"/>
      <c r="I47" s="280"/>
      <c r="J47" s="281"/>
      <c r="K47" s="281"/>
      <c r="L47" s="281"/>
      <c r="M47" s="281"/>
    </row>
    <row r="48" spans="1:13">
      <c r="A48" s="300"/>
      <c r="B48" s="300"/>
      <c r="C48" s="301"/>
      <c r="D48" s="179"/>
      <c r="E48" s="179"/>
      <c r="F48" s="179"/>
      <c r="G48" s="179"/>
      <c r="H48" s="377"/>
      <c r="I48" s="280"/>
      <c r="J48" s="281"/>
      <c r="K48" s="281"/>
      <c r="L48" s="281"/>
      <c r="M48" s="281"/>
    </row>
    <row r="49" spans="1:13">
      <c r="A49" s="171" t="s">
        <v>664</v>
      </c>
      <c r="B49" s="171"/>
      <c r="C49" s="278"/>
      <c r="D49" s="302"/>
      <c r="E49" s="302"/>
      <c r="F49" s="180" t="s">
        <v>377</v>
      </c>
      <c r="G49" s="180"/>
      <c r="H49" s="378"/>
      <c r="I49" s="303"/>
      <c r="J49" s="302"/>
      <c r="K49" s="302"/>
      <c r="L49" s="302"/>
      <c r="M49" s="302"/>
    </row>
    <row r="50" spans="1:13">
      <c r="A50" s="181" t="s">
        <v>953</v>
      </c>
      <c r="B50" s="181"/>
      <c r="C50" s="278"/>
      <c r="D50" s="304"/>
      <c r="E50" s="304"/>
      <c r="F50" s="267"/>
      <c r="G50" s="267"/>
      <c r="H50" s="304"/>
      <c r="I50" s="305"/>
      <c r="J50" s="304"/>
      <c r="K50" s="304"/>
      <c r="L50" s="304"/>
      <c r="M50" s="304"/>
    </row>
    <row r="51" spans="1:13">
      <c r="A51" s="175" t="s">
        <v>661</v>
      </c>
      <c r="B51" s="175"/>
      <c r="C51" s="278"/>
      <c r="D51" s="306"/>
      <c r="E51" s="306"/>
      <c r="F51" s="307"/>
      <c r="G51" s="307"/>
      <c r="H51" s="304"/>
      <c r="I51" s="305"/>
      <c r="J51" s="304"/>
      <c r="K51" s="304"/>
      <c r="L51" s="304"/>
      <c r="M51" s="304"/>
    </row>
  </sheetData>
  <mergeCells count="19">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 ref="C12:C13"/>
    <mergeCell ref="D12:E12"/>
    <mergeCell ref="F12:G12"/>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8"/>
  <sheetViews>
    <sheetView tabSelected="1" view="pageBreakPreview" topLeftCell="A13" zoomScaleNormal="100" zoomScaleSheetLayoutView="100" workbookViewId="0">
      <selection activeCell="E28" sqref="E28"/>
    </sheetView>
  </sheetViews>
  <sheetFormatPr defaultRowHeight="15"/>
  <cols>
    <col min="1" max="1" width="43" style="133" customWidth="1"/>
    <col min="2" max="2" width="10.5703125" style="133" customWidth="1"/>
    <col min="3" max="3" width="9.140625" style="133"/>
    <col min="4" max="4" width="35.7109375" style="133" customWidth="1"/>
    <col min="5" max="5" width="39" style="133" customWidth="1"/>
    <col min="6" max="222" width="9.140625" style="133"/>
    <col min="223" max="223" width="39.140625" style="133" customWidth="1"/>
    <col min="224" max="225" width="9.140625" style="133"/>
    <col min="226" max="226" width="22.28515625" style="133" customWidth="1"/>
    <col min="227" max="227" width="23.28515625" style="133" customWidth="1"/>
    <col min="228" max="228" width="12.5703125" style="133" bestFit="1" customWidth="1"/>
    <col min="229" max="478" width="9.140625" style="133"/>
    <col min="479" max="479" width="39.140625" style="133" customWidth="1"/>
    <col min="480" max="481" width="9.140625" style="133"/>
    <col min="482" max="482" width="22.28515625" style="133" customWidth="1"/>
    <col min="483" max="483" width="23.28515625" style="133" customWidth="1"/>
    <col min="484" max="484" width="12.5703125" style="133" bestFit="1" customWidth="1"/>
    <col min="485" max="734" width="9.140625" style="133"/>
    <col min="735" max="735" width="39.140625" style="133" customWidth="1"/>
    <col min="736" max="737" width="9.140625" style="133"/>
    <col min="738" max="738" width="22.28515625" style="133" customWidth="1"/>
    <col min="739" max="739" width="23.28515625" style="133" customWidth="1"/>
    <col min="740" max="740" width="12.5703125" style="133" bestFit="1" customWidth="1"/>
    <col min="741" max="990" width="9.140625" style="133"/>
    <col min="991" max="991" width="39.140625" style="133" customWidth="1"/>
    <col min="992" max="993" width="9.140625" style="133"/>
    <col min="994" max="994" width="22.28515625" style="133" customWidth="1"/>
    <col min="995" max="995" width="23.28515625" style="133" customWidth="1"/>
    <col min="996" max="996" width="12.5703125" style="133" bestFit="1" customWidth="1"/>
    <col min="997" max="1246" width="9.140625" style="133"/>
    <col min="1247" max="1247" width="39.140625" style="133" customWidth="1"/>
    <col min="1248" max="1249" width="9.140625" style="133"/>
    <col min="1250" max="1250" width="22.28515625" style="133" customWidth="1"/>
    <col min="1251" max="1251" width="23.28515625" style="133" customWidth="1"/>
    <col min="1252" max="1252" width="12.5703125" style="133" bestFit="1" customWidth="1"/>
    <col min="1253" max="1502" width="9.140625" style="133"/>
    <col min="1503" max="1503" width="39.140625" style="133" customWidth="1"/>
    <col min="1504" max="1505" width="9.140625" style="133"/>
    <col min="1506" max="1506" width="22.28515625" style="133" customWidth="1"/>
    <col min="1507" max="1507" width="23.28515625" style="133" customWidth="1"/>
    <col min="1508" max="1508" width="12.5703125" style="133" bestFit="1" customWidth="1"/>
    <col min="1509" max="1758" width="9.140625" style="133"/>
    <col min="1759" max="1759" width="39.140625" style="133" customWidth="1"/>
    <col min="1760" max="1761" width="9.140625" style="133"/>
    <col min="1762" max="1762" width="22.28515625" style="133" customWidth="1"/>
    <col min="1763" max="1763" width="23.28515625" style="133" customWidth="1"/>
    <col min="1764" max="1764" width="12.5703125" style="133" bestFit="1" customWidth="1"/>
    <col min="1765" max="2014" width="9.140625" style="133"/>
    <col min="2015" max="2015" width="39.140625" style="133" customWidth="1"/>
    <col min="2016" max="2017" width="9.140625" style="133"/>
    <col min="2018" max="2018" width="22.28515625" style="133" customWidth="1"/>
    <col min="2019" max="2019" width="23.28515625" style="133" customWidth="1"/>
    <col min="2020" max="2020" width="12.5703125" style="133" bestFit="1" customWidth="1"/>
    <col min="2021" max="2270" width="9.140625" style="133"/>
    <col min="2271" max="2271" width="39.140625" style="133" customWidth="1"/>
    <col min="2272" max="2273" width="9.140625" style="133"/>
    <col min="2274" max="2274" width="22.28515625" style="133" customWidth="1"/>
    <col min="2275" max="2275" width="23.28515625" style="133" customWidth="1"/>
    <col min="2276" max="2276" width="12.5703125" style="133" bestFit="1" customWidth="1"/>
    <col min="2277" max="2526" width="9.140625" style="133"/>
    <col min="2527" max="2527" width="39.140625" style="133" customWidth="1"/>
    <col min="2528" max="2529" width="9.140625" style="133"/>
    <col min="2530" max="2530" width="22.28515625" style="133" customWidth="1"/>
    <col min="2531" max="2531" width="23.28515625" style="133" customWidth="1"/>
    <col min="2532" max="2532" width="12.5703125" style="133" bestFit="1" customWidth="1"/>
    <col min="2533" max="2782" width="9.140625" style="133"/>
    <col min="2783" max="2783" width="39.140625" style="133" customWidth="1"/>
    <col min="2784" max="2785" width="9.140625" style="133"/>
    <col min="2786" max="2786" width="22.28515625" style="133" customWidth="1"/>
    <col min="2787" max="2787" width="23.28515625" style="133" customWidth="1"/>
    <col min="2788" max="2788" width="12.5703125" style="133" bestFit="1" customWidth="1"/>
    <col min="2789" max="3038" width="9.140625" style="133"/>
    <col min="3039" max="3039" width="39.140625" style="133" customWidth="1"/>
    <col min="3040" max="3041" width="9.140625" style="133"/>
    <col min="3042" max="3042" width="22.28515625" style="133" customWidth="1"/>
    <col min="3043" max="3043" width="23.28515625" style="133" customWidth="1"/>
    <col min="3044" max="3044" width="12.5703125" style="133" bestFit="1" customWidth="1"/>
    <col min="3045" max="3294" width="9.140625" style="133"/>
    <col min="3295" max="3295" width="39.140625" style="133" customWidth="1"/>
    <col min="3296" max="3297" width="9.140625" style="133"/>
    <col min="3298" max="3298" width="22.28515625" style="133" customWidth="1"/>
    <col min="3299" max="3299" width="23.28515625" style="133" customWidth="1"/>
    <col min="3300" max="3300" width="12.5703125" style="133" bestFit="1" customWidth="1"/>
    <col min="3301" max="3550" width="9.140625" style="133"/>
    <col min="3551" max="3551" width="39.140625" style="133" customWidth="1"/>
    <col min="3552" max="3553" width="9.140625" style="133"/>
    <col min="3554" max="3554" width="22.28515625" style="133" customWidth="1"/>
    <col min="3555" max="3555" width="23.28515625" style="133" customWidth="1"/>
    <col min="3556" max="3556" width="12.5703125" style="133" bestFit="1" customWidth="1"/>
    <col min="3557" max="3806" width="9.140625" style="133"/>
    <col min="3807" max="3807" width="39.140625" style="133" customWidth="1"/>
    <col min="3808" max="3809" width="9.140625" style="133"/>
    <col min="3810" max="3810" width="22.28515625" style="133" customWidth="1"/>
    <col min="3811" max="3811" width="23.28515625" style="133" customWidth="1"/>
    <col min="3812" max="3812" width="12.5703125" style="133" bestFit="1" customWidth="1"/>
    <col min="3813" max="4062" width="9.140625" style="133"/>
    <col min="4063" max="4063" width="39.140625" style="133" customWidth="1"/>
    <col min="4064" max="4065" width="9.140625" style="133"/>
    <col min="4066" max="4066" width="22.28515625" style="133" customWidth="1"/>
    <col min="4067" max="4067" width="23.28515625" style="133" customWidth="1"/>
    <col min="4068" max="4068" width="12.5703125" style="133" bestFit="1" customWidth="1"/>
    <col min="4069" max="4318" width="9.140625" style="133"/>
    <col min="4319" max="4319" width="39.140625" style="133" customWidth="1"/>
    <col min="4320" max="4321" width="9.140625" style="133"/>
    <col min="4322" max="4322" width="22.28515625" style="133" customWidth="1"/>
    <col min="4323" max="4323" width="23.28515625" style="133" customWidth="1"/>
    <col min="4324" max="4324" width="12.5703125" style="133" bestFit="1" customWidth="1"/>
    <col min="4325" max="4574" width="9.140625" style="133"/>
    <col min="4575" max="4575" width="39.140625" style="133" customWidth="1"/>
    <col min="4576" max="4577" width="9.140625" style="133"/>
    <col min="4578" max="4578" width="22.28515625" style="133" customWidth="1"/>
    <col min="4579" max="4579" width="23.28515625" style="133" customWidth="1"/>
    <col min="4580" max="4580" width="12.5703125" style="133" bestFit="1" customWidth="1"/>
    <col min="4581" max="4830" width="9.140625" style="133"/>
    <col min="4831" max="4831" width="39.140625" style="133" customWidth="1"/>
    <col min="4832" max="4833" width="9.140625" style="133"/>
    <col min="4834" max="4834" width="22.28515625" style="133" customWidth="1"/>
    <col min="4835" max="4835" width="23.28515625" style="133" customWidth="1"/>
    <col min="4836" max="4836" width="12.5703125" style="133" bestFit="1" customWidth="1"/>
    <col min="4837" max="5086" width="9.140625" style="133"/>
    <col min="5087" max="5087" width="39.140625" style="133" customWidth="1"/>
    <col min="5088" max="5089" width="9.140625" style="133"/>
    <col min="5090" max="5090" width="22.28515625" style="133" customWidth="1"/>
    <col min="5091" max="5091" width="23.28515625" style="133" customWidth="1"/>
    <col min="5092" max="5092" width="12.5703125" style="133" bestFit="1" customWidth="1"/>
    <col min="5093" max="5342" width="9.140625" style="133"/>
    <col min="5343" max="5343" width="39.140625" style="133" customWidth="1"/>
    <col min="5344" max="5345" width="9.140625" style="133"/>
    <col min="5346" max="5346" width="22.28515625" style="133" customWidth="1"/>
    <col min="5347" max="5347" width="23.28515625" style="133" customWidth="1"/>
    <col min="5348" max="5348" width="12.5703125" style="133" bestFit="1" customWidth="1"/>
    <col min="5349" max="5598" width="9.140625" style="133"/>
    <col min="5599" max="5599" width="39.140625" style="133" customWidth="1"/>
    <col min="5600" max="5601" width="9.140625" style="133"/>
    <col min="5602" max="5602" width="22.28515625" style="133" customWidth="1"/>
    <col min="5603" max="5603" width="23.28515625" style="133" customWidth="1"/>
    <col min="5604" max="5604" width="12.5703125" style="133" bestFit="1" customWidth="1"/>
    <col min="5605" max="5854" width="9.140625" style="133"/>
    <col min="5855" max="5855" width="39.140625" style="133" customWidth="1"/>
    <col min="5856" max="5857" width="9.140625" style="133"/>
    <col min="5858" max="5858" width="22.28515625" style="133" customWidth="1"/>
    <col min="5859" max="5859" width="23.28515625" style="133" customWidth="1"/>
    <col min="5860" max="5860" width="12.5703125" style="133" bestFit="1" customWidth="1"/>
    <col min="5861" max="6110" width="9.140625" style="133"/>
    <col min="6111" max="6111" width="39.140625" style="133" customWidth="1"/>
    <col min="6112" max="6113" width="9.140625" style="133"/>
    <col min="6114" max="6114" width="22.28515625" style="133" customWidth="1"/>
    <col min="6115" max="6115" width="23.28515625" style="133" customWidth="1"/>
    <col min="6116" max="6116" width="12.5703125" style="133" bestFit="1" customWidth="1"/>
    <col min="6117" max="6366" width="9.140625" style="133"/>
    <col min="6367" max="6367" width="39.140625" style="133" customWidth="1"/>
    <col min="6368" max="6369" width="9.140625" style="133"/>
    <col min="6370" max="6370" width="22.28515625" style="133" customWidth="1"/>
    <col min="6371" max="6371" width="23.28515625" style="133" customWidth="1"/>
    <col min="6372" max="6372" width="12.5703125" style="133" bestFit="1" customWidth="1"/>
    <col min="6373" max="6622" width="9.140625" style="133"/>
    <col min="6623" max="6623" width="39.140625" style="133" customWidth="1"/>
    <col min="6624" max="6625" width="9.140625" style="133"/>
    <col min="6626" max="6626" width="22.28515625" style="133" customWidth="1"/>
    <col min="6627" max="6627" width="23.28515625" style="133" customWidth="1"/>
    <col min="6628" max="6628" width="12.5703125" style="133" bestFit="1" customWidth="1"/>
    <col min="6629" max="6878" width="9.140625" style="133"/>
    <col min="6879" max="6879" width="39.140625" style="133" customWidth="1"/>
    <col min="6880" max="6881" width="9.140625" style="133"/>
    <col min="6882" max="6882" width="22.28515625" style="133" customWidth="1"/>
    <col min="6883" max="6883" width="23.28515625" style="133" customWidth="1"/>
    <col min="6884" max="6884" width="12.5703125" style="133" bestFit="1" customWidth="1"/>
    <col min="6885" max="7134" width="9.140625" style="133"/>
    <col min="7135" max="7135" width="39.140625" style="133" customWidth="1"/>
    <col min="7136" max="7137" width="9.140625" style="133"/>
    <col min="7138" max="7138" width="22.28515625" style="133" customWidth="1"/>
    <col min="7139" max="7139" width="23.28515625" style="133" customWidth="1"/>
    <col min="7140" max="7140" width="12.5703125" style="133" bestFit="1" customWidth="1"/>
    <col min="7141" max="7390" width="9.140625" style="133"/>
    <col min="7391" max="7391" width="39.140625" style="133" customWidth="1"/>
    <col min="7392" max="7393" width="9.140625" style="133"/>
    <col min="7394" max="7394" width="22.28515625" style="133" customWidth="1"/>
    <col min="7395" max="7395" width="23.28515625" style="133" customWidth="1"/>
    <col min="7396" max="7396" width="12.5703125" style="133" bestFit="1" customWidth="1"/>
    <col min="7397" max="7646" width="9.140625" style="133"/>
    <col min="7647" max="7647" width="39.140625" style="133" customWidth="1"/>
    <col min="7648" max="7649" width="9.140625" style="133"/>
    <col min="7650" max="7650" width="22.28515625" style="133" customWidth="1"/>
    <col min="7651" max="7651" width="23.28515625" style="133" customWidth="1"/>
    <col min="7652" max="7652" width="12.5703125" style="133" bestFit="1" customWidth="1"/>
    <col min="7653" max="7902" width="9.140625" style="133"/>
    <col min="7903" max="7903" width="39.140625" style="133" customWidth="1"/>
    <col min="7904" max="7905" width="9.140625" style="133"/>
    <col min="7906" max="7906" width="22.28515625" style="133" customWidth="1"/>
    <col min="7907" max="7907" width="23.28515625" style="133" customWidth="1"/>
    <col min="7908" max="7908" width="12.5703125" style="133" bestFit="1" customWidth="1"/>
    <col min="7909" max="8158" width="9.140625" style="133"/>
    <col min="8159" max="8159" width="39.140625" style="133" customWidth="1"/>
    <col min="8160" max="8161" width="9.140625" style="133"/>
    <col min="8162" max="8162" width="22.28515625" style="133" customWidth="1"/>
    <col min="8163" max="8163" width="23.28515625" style="133" customWidth="1"/>
    <col min="8164" max="8164" width="12.5703125" style="133" bestFit="1" customWidth="1"/>
    <col min="8165" max="8414" width="9.140625" style="133"/>
    <col min="8415" max="8415" width="39.140625" style="133" customWidth="1"/>
    <col min="8416" max="8417" width="9.140625" style="133"/>
    <col min="8418" max="8418" width="22.28515625" style="133" customWidth="1"/>
    <col min="8419" max="8419" width="23.28515625" style="133" customWidth="1"/>
    <col min="8420" max="8420" width="12.5703125" style="133" bestFit="1" customWidth="1"/>
    <col min="8421" max="8670" width="9.140625" style="133"/>
    <col min="8671" max="8671" width="39.140625" style="133" customWidth="1"/>
    <col min="8672" max="8673" width="9.140625" style="133"/>
    <col min="8674" max="8674" width="22.28515625" style="133" customWidth="1"/>
    <col min="8675" max="8675" width="23.28515625" style="133" customWidth="1"/>
    <col min="8676" max="8676" width="12.5703125" style="133" bestFit="1" customWidth="1"/>
    <col min="8677" max="8926" width="9.140625" style="133"/>
    <col min="8927" max="8927" width="39.140625" style="133" customWidth="1"/>
    <col min="8928" max="8929" width="9.140625" style="133"/>
    <col min="8930" max="8930" width="22.28515625" style="133" customWidth="1"/>
    <col min="8931" max="8931" width="23.28515625" style="133" customWidth="1"/>
    <col min="8932" max="8932" width="12.5703125" style="133" bestFit="1" customWidth="1"/>
    <col min="8933" max="9182" width="9.140625" style="133"/>
    <col min="9183" max="9183" width="39.140625" style="133" customWidth="1"/>
    <col min="9184" max="9185" width="9.140625" style="133"/>
    <col min="9186" max="9186" width="22.28515625" style="133" customWidth="1"/>
    <col min="9187" max="9187" width="23.28515625" style="133" customWidth="1"/>
    <col min="9188" max="9188" width="12.5703125" style="133" bestFit="1" customWidth="1"/>
    <col min="9189" max="9438" width="9.140625" style="133"/>
    <col min="9439" max="9439" width="39.140625" style="133" customWidth="1"/>
    <col min="9440" max="9441" width="9.140625" style="133"/>
    <col min="9442" max="9442" width="22.28515625" style="133" customWidth="1"/>
    <col min="9443" max="9443" width="23.28515625" style="133" customWidth="1"/>
    <col min="9444" max="9444" width="12.5703125" style="133" bestFit="1" customWidth="1"/>
    <col min="9445" max="9694" width="9.140625" style="133"/>
    <col min="9695" max="9695" width="39.140625" style="133" customWidth="1"/>
    <col min="9696" max="9697" width="9.140625" style="133"/>
    <col min="9698" max="9698" width="22.28515625" style="133" customWidth="1"/>
    <col min="9699" max="9699" width="23.28515625" style="133" customWidth="1"/>
    <col min="9700" max="9700" width="12.5703125" style="133" bestFit="1" customWidth="1"/>
    <col min="9701" max="9950" width="9.140625" style="133"/>
    <col min="9951" max="9951" width="39.140625" style="133" customWidth="1"/>
    <col min="9952" max="9953" width="9.140625" style="133"/>
    <col min="9954" max="9954" width="22.28515625" style="133" customWidth="1"/>
    <col min="9955" max="9955" width="23.28515625" style="133" customWidth="1"/>
    <col min="9956" max="9956" width="12.5703125" style="133" bestFit="1" customWidth="1"/>
    <col min="9957" max="10206" width="9.140625" style="133"/>
    <col min="10207" max="10207" width="39.140625" style="133" customWidth="1"/>
    <col min="10208" max="10209" width="9.140625" style="133"/>
    <col min="10210" max="10210" width="22.28515625" style="133" customWidth="1"/>
    <col min="10211" max="10211" width="23.28515625" style="133" customWidth="1"/>
    <col min="10212" max="10212" width="12.5703125" style="133" bestFit="1" customWidth="1"/>
    <col min="10213" max="10462" width="9.140625" style="133"/>
    <col min="10463" max="10463" width="39.140625" style="133" customWidth="1"/>
    <col min="10464" max="10465" width="9.140625" style="133"/>
    <col min="10466" max="10466" width="22.28515625" style="133" customWidth="1"/>
    <col min="10467" max="10467" width="23.28515625" style="133" customWidth="1"/>
    <col min="10468" max="10468" width="12.5703125" style="133" bestFit="1" customWidth="1"/>
    <col min="10469" max="10718" width="9.140625" style="133"/>
    <col min="10719" max="10719" width="39.140625" style="133" customWidth="1"/>
    <col min="10720" max="10721" width="9.140625" style="133"/>
    <col min="10722" max="10722" width="22.28515625" style="133" customWidth="1"/>
    <col min="10723" max="10723" width="23.28515625" style="133" customWidth="1"/>
    <col min="10724" max="10724" width="12.5703125" style="133" bestFit="1" customWidth="1"/>
    <col min="10725" max="10974" width="9.140625" style="133"/>
    <col min="10975" max="10975" width="39.140625" style="133" customWidth="1"/>
    <col min="10976" max="10977" width="9.140625" style="133"/>
    <col min="10978" max="10978" width="22.28515625" style="133" customWidth="1"/>
    <col min="10979" max="10979" width="23.28515625" style="133" customWidth="1"/>
    <col min="10980" max="10980" width="12.5703125" style="133" bestFit="1" customWidth="1"/>
    <col min="10981" max="11230" width="9.140625" style="133"/>
    <col min="11231" max="11231" width="39.140625" style="133" customWidth="1"/>
    <col min="11232" max="11233" width="9.140625" style="133"/>
    <col min="11234" max="11234" width="22.28515625" style="133" customWidth="1"/>
    <col min="11235" max="11235" width="23.28515625" style="133" customWidth="1"/>
    <col min="11236" max="11236" width="12.5703125" style="133" bestFit="1" customWidth="1"/>
    <col min="11237" max="11486" width="9.140625" style="133"/>
    <col min="11487" max="11487" width="39.140625" style="133" customWidth="1"/>
    <col min="11488" max="11489" width="9.140625" style="133"/>
    <col min="11490" max="11490" width="22.28515625" style="133" customWidth="1"/>
    <col min="11491" max="11491" width="23.28515625" style="133" customWidth="1"/>
    <col min="11492" max="11492" width="12.5703125" style="133" bestFit="1" customWidth="1"/>
    <col min="11493" max="11742" width="9.140625" style="133"/>
    <col min="11743" max="11743" width="39.140625" style="133" customWidth="1"/>
    <col min="11744" max="11745" width="9.140625" style="133"/>
    <col min="11746" max="11746" width="22.28515625" style="133" customWidth="1"/>
    <col min="11747" max="11747" width="23.28515625" style="133" customWidth="1"/>
    <col min="11748" max="11748" width="12.5703125" style="133" bestFit="1" customWidth="1"/>
    <col min="11749" max="11998" width="9.140625" style="133"/>
    <col min="11999" max="11999" width="39.140625" style="133" customWidth="1"/>
    <col min="12000" max="12001" width="9.140625" style="133"/>
    <col min="12002" max="12002" width="22.28515625" style="133" customWidth="1"/>
    <col min="12003" max="12003" width="23.28515625" style="133" customWidth="1"/>
    <col min="12004" max="12004" width="12.5703125" style="133" bestFit="1" customWidth="1"/>
    <col min="12005" max="12254" width="9.140625" style="133"/>
    <col min="12255" max="12255" width="39.140625" style="133" customWidth="1"/>
    <col min="12256" max="12257" width="9.140625" style="133"/>
    <col min="12258" max="12258" width="22.28515625" style="133" customWidth="1"/>
    <col min="12259" max="12259" width="23.28515625" style="133" customWidth="1"/>
    <col min="12260" max="12260" width="12.5703125" style="133" bestFit="1" customWidth="1"/>
    <col min="12261" max="12510" width="9.140625" style="133"/>
    <col min="12511" max="12511" width="39.140625" style="133" customWidth="1"/>
    <col min="12512" max="12513" width="9.140625" style="133"/>
    <col min="12514" max="12514" width="22.28515625" style="133" customWidth="1"/>
    <col min="12515" max="12515" width="23.28515625" style="133" customWidth="1"/>
    <col min="12516" max="12516" width="12.5703125" style="133" bestFit="1" customWidth="1"/>
    <col min="12517" max="12766" width="9.140625" style="133"/>
    <col min="12767" max="12767" width="39.140625" style="133" customWidth="1"/>
    <col min="12768" max="12769" width="9.140625" style="133"/>
    <col min="12770" max="12770" width="22.28515625" style="133" customWidth="1"/>
    <col min="12771" max="12771" width="23.28515625" style="133" customWidth="1"/>
    <col min="12772" max="12772" width="12.5703125" style="133" bestFit="1" customWidth="1"/>
    <col min="12773" max="13022" width="9.140625" style="133"/>
    <col min="13023" max="13023" width="39.140625" style="133" customWidth="1"/>
    <col min="13024" max="13025" width="9.140625" style="133"/>
    <col min="13026" max="13026" width="22.28515625" style="133" customWidth="1"/>
    <col min="13027" max="13027" width="23.28515625" style="133" customWidth="1"/>
    <col min="13028" max="13028" width="12.5703125" style="133" bestFit="1" customWidth="1"/>
    <col min="13029" max="13278" width="9.140625" style="133"/>
    <col min="13279" max="13279" width="39.140625" style="133" customWidth="1"/>
    <col min="13280" max="13281" width="9.140625" style="133"/>
    <col min="13282" max="13282" width="22.28515625" style="133" customWidth="1"/>
    <col min="13283" max="13283" width="23.28515625" style="133" customWidth="1"/>
    <col min="13284" max="13284" width="12.5703125" style="133" bestFit="1" customWidth="1"/>
    <col min="13285" max="13534" width="9.140625" style="133"/>
    <col min="13535" max="13535" width="39.140625" style="133" customWidth="1"/>
    <col min="13536" max="13537" width="9.140625" style="133"/>
    <col min="13538" max="13538" width="22.28515625" style="133" customWidth="1"/>
    <col min="13539" max="13539" width="23.28515625" style="133" customWidth="1"/>
    <col min="13540" max="13540" width="12.5703125" style="133" bestFit="1" customWidth="1"/>
    <col min="13541" max="13790" width="9.140625" style="133"/>
    <col min="13791" max="13791" width="39.140625" style="133" customWidth="1"/>
    <col min="13792" max="13793" width="9.140625" style="133"/>
    <col min="13794" max="13794" width="22.28515625" style="133" customWidth="1"/>
    <col min="13795" max="13795" width="23.28515625" style="133" customWidth="1"/>
    <col min="13796" max="13796" width="12.5703125" style="133" bestFit="1" customWidth="1"/>
    <col min="13797" max="14046" width="9.140625" style="133"/>
    <col min="14047" max="14047" width="39.140625" style="133" customWidth="1"/>
    <col min="14048" max="14049" width="9.140625" style="133"/>
    <col min="14050" max="14050" width="22.28515625" style="133" customWidth="1"/>
    <col min="14051" max="14051" width="23.28515625" style="133" customWidth="1"/>
    <col min="14052" max="14052" width="12.5703125" style="133" bestFit="1" customWidth="1"/>
    <col min="14053" max="14302" width="9.140625" style="133"/>
    <col min="14303" max="14303" width="39.140625" style="133" customWidth="1"/>
    <col min="14304" max="14305" width="9.140625" style="133"/>
    <col min="14306" max="14306" width="22.28515625" style="133" customWidth="1"/>
    <col min="14307" max="14307" width="23.28515625" style="133" customWidth="1"/>
    <col min="14308" max="14308" width="12.5703125" style="133" bestFit="1" customWidth="1"/>
    <col min="14309" max="14558" width="9.140625" style="133"/>
    <col min="14559" max="14559" width="39.140625" style="133" customWidth="1"/>
    <col min="14560" max="14561" width="9.140625" style="133"/>
    <col min="14562" max="14562" width="22.28515625" style="133" customWidth="1"/>
    <col min="14563" max="14563" width="23.28515625" style="133" customWidth="1"/>
    <col min="14564" max="14564" width="12.5703125" style="133" bestFit="1" customWidth="1"/>
    <col min="14565" max="14814" width="9.140625" style="133"/>
    <col min="14815" max="14815" width="39.140625" style="133" customWidth="1"/>
    <col min="14816" max="14817" width="9.140625" style="133"/>
    <col min="14818" max="14818" width="22.28515625" style="133" customWidth="1"/>
    <col min="14819" max="14819" width="23.28515625" style="133" customWidth="1"/>
    <col min="14820" max="14820" width="12.5703125" style="133" bestFit="1" customWidth="1"/>
    <col min="14821" max="15070" width="9.140625" style="133"/>
    <col min="15071" max="15071" width="39.140625" style="133" customWidth="1"/>
    <col min="15072" max="15073" width="9.140625" style="133"/>
    <col min="15074" max="15074" width="22.28515625" style="133" customWidth="1"/>
    <col min="15075" max="15075" width="23.28515625" style="133" customWidth="1"/>
    <col min="15076" max="15076" width="12.5703125" style="133" bestFit="1" customWidth="1"/>
    <col min="15077" max="15326" width="9.140625" style="133"/>
    <col min="15327" max="15327" width="39.140625" style="133" customWidth="1"/>
    <col min="15328" max="15329" width="9.140625" style="133"/>
    <col min="15330" max="15330" width="22.28515625" style="133" customWidth="1"/>
    <col min="15331" max="15331" width="23.28515625" style="133" customWidth="1"/>
    <col min="15332" max="15332" width="12.5703125" style="133" bestFit="1" customWidth="1"/>
    <col min="15333" max="15582" width="9.140625" style="133"/>
    <col min="15583" max="15583" width="39.140625" style="133" customWidth="1"/>
    <col min="15584" max="15585" width="9.140625" style="133"/>
    <col min="15586" max="15586" width="22.28515625" style="133" customWidth="1"/>
    <col min="15587" max="15587" width="23.28515625" style="133" customWidth="1"/>
    <col min="15588" max="15588" width="12.5703125" style="133" bestFit="1" customWidth="1"/>
    <col min="15589" max="15838" width="9.140625" style="133"/>
    <col min="15839" max="15839" width="39.140625" style="133" customWidth="1"/>
    <col min="15840" max="15841" width="9.140625" style="133"/>
    <col min="15842" max="15842" width="22.28515625" style="133" customWidth="1"/>
    <col min="15843" max="15843" width="23.28515625" style="133" customWidth="1"/>
    <col min="15844" max="15844" width="12.5703125" style="133" bestFit="1" customWidth="1"/>
    <col min="15845" max="16094" width="9.140625" style="133"/>
    <col min="16095" max="16095" width="39.140625" style="133" customWidth="1"/>
    <col min="16096" max="16097" width="9.140625" style="133"/>
    <col min="16098" max="16098" width="22.28515625" style="133" customWidth="1"/>
    <col min="16099" max="16099" width="23.28515625" style="133" customWidth="1"/>
    <col min="16100" max="16100" width="12.5703125" style="133" bestFit="1" customWidth="1"/>
    <col min="16101" max="16384" width="9.140625" style="133"/>
  </cols>
  <sheetData>
    <row r="1" spans="1:5" ht="38.25" customHeight="1">
      <c r="A1" s="686" t="s">
        <v>993</v>
      </c>
      <c r="B1" s="686"/>
      <c r="C1" s="686"/>
      <c r="D1" s="686"/>
      <c r="E1" s="686"/>
    </row>
    <row r="2" spans="1:5" ht="48.75" customHeight="1">
      <c r="A2" s="687" t="s">
        <v>634</v>
      </c>
      <c r="B2" s="687"/>
      <c r="C2" s="687"/>
      <c r="D2" s="687"/>
      <c r="E2" s="687"/>
    </row>
    <row r="3" spans="1:5">
      <c r="A3" s="688" t="s">
        <v>994</v>
      </c>
      <c r="B3" s="688"/>
      <c r="C3" s="688"/>
      <c r="D3" s="688"/>
      <c r="E3" s="688"/>
    </row>
    <row r="4" spans="1:5">
      <c r="A4" s="688"/>
      <c r="B4" s="688"/>
      <c r="C4" s="688"/>
      <c r="D4" s="688"/>
      <c r="E4" s="688"/>
    </row>
    <row r="5" spans="1:5">
      <c r="A5" s="689" t="s">
        <v>1107</v>
      </c>
      <c r="B5" s="689"/>
      <c r="C5" s="689"/>
      <c r="D5" s="689"/>
      <c r="E5" s="689"/>
    </row>
    <row r="6" spans="1:5">
      <c r="A6" s="610"/>
      <c r="B6" s="610"/>
      <c r="C6" s="610"/>
      <c r="D6" s="610"/>
      <c r="E6" s="610"/>
    </row>
    <row r="7" spans="1:5">
      <c r="A7" s="612" t="s">
        <v>995</v>
      </c>
      <c r="B7" s="690" t="s">
        <v>1085</v>
      </c>
      <c r="C7" s="690"/>
      <c r="D7" s="690"/>
      <c r="E7" s="690"/>
    </row>
    <row r="8" spans="1:5">
      <c r="A8" s="611" t="s">
        <v>996</v>
      </c>
      <c r="B8" s="691" t="s">
        <v>1087</v>
      </c>
      <c r="C8" s="691"/>
      <c r="D8" s="691"/>
      <c r="E8" s="691"/>
    </row>
    <row r="9" spans="1:5">
      <c r="A9" s="612" t="s">
        <v>997</v>
      </c>
      <c r="B9" s="692" t="s">
        <v>998</v>
      </c>
      <c r="C9" s="692"/>
      <c r="D9" s="692"/>
      <c r="E9" s="692"/>
    </row>
    <row r="10" spans="1:5">
      <c r="A10" s="611" t="s">
        <v>999</v>
      </c>
      <c r="B10" s="691" t="s">
        <v>1000</v>
      </c>
      <c r="C10" s="691"/>
      <c r="D10" s="691"/>
      <c r="E10" s="691"/>
    </row>
    <row r="11" spans="1:5">
      <c r="A11" s="612" t="s">
        <v>1001</v>
      </c>
      <c r="B11" s="692" t="s">
        <v>1088</v>
      </c>
      <c r="C11" s="692"/>
      <c r="D11" s="692"/>
      <c r="E11" s="692"/>
    </row>
    <row r="12" spans="1:5">
      <c r="A12" s="611" t="s">
        <v>1002</v>
      </c>
      <c r="B12" s="691" t="s">
        <v>1089</v>
      </c>
      <c r="C12" s="691"/>
      <c r="D12" s="691"/>
      <c r="E12" s="691"/>
    </row>
    <row r="13" spans="1:5" ht="15" customHeight="1">
      <c r="A13" s="612" t="s">
        <v>1090</v>
      </c>
      <c r="B13" s="612" t="s">
        <v>1092</v>
      </c>
      <c r="C13" s="611"/>
      <c r="D13" s="611"/>
      <c r="E13" s="611"/>
    </row>
    <row r="14" spans="1:5">
      <c r="A14" s="611" t="s">
        <v>1091</v>
      </c>
      <c r="B14" s="611" t="s">
        <v>1092</v>
      </c>
      <c r="C14" s="611"/>
      <c r="D14" s="611"/>
      <c r="E14" s="611"/>
    </row>
    <row r="15" spans="1:5">
      <c r="A15" s="612" t="s">
        <v>1003</v>
      </c>
      <c r="B15" s="693" t="s">
        <v>1109</v>
      </c>
      <c r="C15" s="694"/>
      <c r="D15" s="694"/>
      <c r="E15" s="694"/>
    </row>
    <row r="16" spans="1:5">
      <c r="A16" s="558" t="s">
        <v>1004</v>
      </c>
      <c r="B16" s="694"/>
      <c r="C16" s="694"/>
      <c r="D16" s="694"/>
      <c r="E16" s="694"/>
    </row>
    <row r="17" spans="1:5">
      <c r="A17" s="559"/>
      <c r="B17" s="559"/>
      <c r="C17" s="560"/>
      <c r="D17" s="560"/>
      <c r="E17" s="561"/>
    </row>
    <row r="18" spans="1:5" ht="38.25">
      <c r="A18" s="583" t="s">
        <v>1005</v>
      </c>
      <c r="B18" s="583" t="s">
        <v>1006</v>
      </c>
      <c r="C18" s="613" t="s">
        <v>1007</v>
      </c>
      <c r="D18" s="614" t="s">
        <v>1108</v>
      </c>
      <c r="E18" s="614" t="s">
        <v>1100</v>
      </c>
    </row>
    <row r="19" spans="1:5" ht="25.5">
      <c r="A19" s="562" t="s">
        <v>1008</v>
      </c>
      <c r="B19" s="563" t="s">
        <v>59</v>
      </c>
      <c r="C19" s="564"/>
      <c r="D19" s="565"/>
      <c r="E19" s="565"/>
    </row>
    <row r="20" spans="1:5" ht="38.25">
      <c r="A20" s="562" t="s">
        <v>1009</v>
      </c>
      <c r="B20" s="566" t="s">
        <v>289</v>
      </c>
      <c r="C20" s="563"/>
      <c r="D20" s="567">
        <v>208003654</v>
      </c>
      <c r="E20" s="567">
        <v>8053957496</v>
      </c>
    </row>
    <row r="21" spans="1:5" ht="25.5">
      <c r="A21" s="568" t="s">
        <v>1010</v>
      </c>
      <c r="B21" s="566" t="s">
        <v>1011</v>
      </c>
      <c r="C21" s="563"/>
      <c r="D21" s="569">
        <v>208003654</v>
      </c>
      <c r="E21" s="569">
        <v>8053957496</v>
      </c>
    </row>
    <row r="22" spans="1:5" ht="51">
      <c r="A22" s="562" t="s">
        <v>1012</v>
      </c>
      <c r="B22" s="566" t="s">
        <v>292</v>
      </c>
      <c r="C22" s="563"/>
      <c r="D22" s="567">
        <v>257909400</v>
      </c>
      <c r="E22" s="567">
        <v>-6103032000</v>
      </c>
    </row>
    <row r="23" spans="1:5" ht="51">
      <c r="A23" s="568" t="s">
        <v>1013</v>
      </c>
      <c r="B23" s="570" t="s">
        <v>1014</v>
      </c>
      <c r="C23" s="564"/>
      <c r="D23" s="569">
        <v>257909400</v>
      </c>
      <c r="E23" s="569">
        <v>-6103032000</v>
      </c>
    </row>
    <row r="24" spans="1:5" ht="25.5">
      <c r="A24" s="568" t="s">
        <v>1015</v>
      </c>
      <c r="B24" s="570" t="s">
        <v>1016</v>
      </c>
      <c r="C24" s="564"/>
      <c r="D24" s="571"/>
      <c r="E24" s="569"/>
    </row>
    <row r="25" spans="1:5" ht="51">
      <c r="A25" s="568" t="s">
        <v>1017</v>
      </c>
      <c r="B25" s="570" t="s">
        <v>1018</v>
      </c>
      <c r="C25" s="564"/>
      <c r="D25" s="569"/>
      <c r="E25" s="569"/>
    </row>
    <row r="26" spans="1:5" ht="51">
      <c r="A26" s="568" t="s">
        <v>1019</v>
      </c>
      <c r="B26" s="570" t="s">
        <v>1020</v>
      </c>
      <c r="C26" s="564"/>
      <c r="D26" s="569">
        <v>0</v>
      </c>
      <c r="E26" s="569"/>
    </row>
    <row r="27" spans="1:5" ht="51">
      <c r="A27" s="562" t="s">
        <v>1021</v>
      </c>
      <c r="B27" s="566" t="s">
        <v>303</v>
      </c>
      <c r="C27" s="563"/>
      <c r="D27" s="567">
        <v>465913054</v>
      </c>
      <c r="E27" s="567">
        <v>1950925496</v>
      </c>
    </row>
    <row r="28" spans="1:5" ht="25.5">
      <c r="A28" s="568" t="s">
        <v>1022</v>
      </c>
      <c r="B28" s="570" t="s">
        <v>325</v>
      </c>
      <c r="C28" s="564"/>
      <c r="D28" s="569">
        <v>-2727780000</v>
      </c>
      <c r="E28" s="569"/>
    </row>
    <row r="29" spans="1:5" ht="51">
      <c r="A29" s="568" t="s">
        <v>1023</v>
      </c>
      <c r="B29" s="570" t="s">
        <v>306</v>
      </c>
      <c r="C29" s="564"/>
      <c r="D29" s="572">
        <v>0</v>
      </c>
      <c r="E29" s="573"/>
    </row>
    <row r="30" spans="1:5" ht="51">
      <c r="A30" s="568" t="s">
        <v>1024</v>
      </c>
      <c r="B30" s="570" t="s">
        <v>309</v>
      </c>
      <c r="C30" s="564"/>
      <c r="D30" s="569">
        <v>260100000</v>
      </c>
      <c r="E30" s="569">
        <v>-260100000</v>
      </c>
    </row>
    <row r="31" spans="1:5" ht="25.5">
      <c r="A31" s="568" t="s">
        <v>1025</v>
      </c>
      <c r="B31" s="570" t="s">
        <v>311</v>
      </c>
      <c r="C31" s="564"/>
      <c r="D31" s="569">
        <v>8250000</v>
      </c>
      <c r="E31" s="569">
        <v>-8250000</v>
      </c>
    </row>
    <row r="32" spans="1:5" ht="25.5">
      <c r="A32" s="568" t="s">
        <v>1026</v>
      </c>
      <c r="B32" s="570" t="s">
        <v>1027</v>
      </c>
      <c r="C32" s="564"/>
      <c r="D32" s="569"/>
      <c r="E32" s="569"/>
    </row>
    <row r="33" spans="1:5" ht="38.25">
      <c r="A33" s="568" t="s">
        <v>1028</v>
      </c>
      <c r="B33" s="570" t="s">
        <v>314</v>
      </c>
      <c r="C33" s="564"/>
      <c r="D33" s="569">
        <v>0</v>
      </c>
      <c r="E33" s="569"/>
    </row>
    <row r="34" spans="1:5" ht="63.75">
      <c r="A34" s="568" t="s">
        <v>1029</v>
      </c>
      <c r="B34" s="570" t="s">
        <v>317</v>
      </c>
      <c r="C34" s="564"/>
      <c r="D34" s="569">
        <v>0</v>
      </c>
      <c r="E34" s="569"/>
    </row>
    <row r="35" spans="1:5" ht="38.25">
      <c r="A35" s="568" t="s">
        <v>1030</v>
      </c>
      <c r="B35" s="570" t="s">
        <v>1031</v>
      </c>
      <c r="C35" s="564"/>
      <c r="D35" s="569">
        <v>0</v>
      </c>
      <c r="E35" s="569"/>
    </row>
    <row r="36" spans="1:5" ht="51">
      <c r="A36" s="568" t="s">
        <v>1032</v>
      </c>
      <c r="B36" s="570" t="s">
        <v>1033</v>
      </c>
      <c r="C36" s="564"/>
      <c r="D36" s="569">
        <v>0</v>
      </c>
      <c r="E36" s="569"/>
    </row>
    <row r="37" spans="1:5" ht="51">
      <c r="A37" s="568" t="s">
        <v>1034</v>
      </c>
      <c r="B37" s="570" t="s">
        <v>1035</v>
      </c>
      <c r="C37" s="564"/>
      <c r="D37" s="569">
        <v>0</v>
      </c>
      <c r="E37" s="569"/>
    </row>
    <row r="38" spans="1:5" ht="38.25">
      <c r="A38" s="568" t="s">
        <v>1036</v>
      </c>
      <c r="B38" s="570" t="s">
        <v>322</v>
      </c>
      <c r="C38" s="564"/>
      <c r="D38" s="569">
        <v>0</v>
      </c>
      <c r="E38" s="569"/>
    </row>
    <row r="39" spans="1:5" ht="25.5">
      <c r="A39" s="568" t="s">
        <v>1037</v>
      </c>
      <c r="B39" s="570" t="s">
        <v>1038</v>
      </c>
      <c r="C39" s="564"/>
      <c r="D39" s="569">
        <v>22101734</v>
      </c>
      <c r="E39" s="569">
        <v>63657532</v>
      </c>
    </row>
    <row r="40" spans="1:5" ht="51">
      <c r="A40" s="568" t="s">
        <v>1039</v>
      </c>
      <c r="B40" s="570" t="s">
        <v>1040</v>
      </c>
      <c r="C40" s="564"/>
      <c r="D40" s="569">
        <v>40787905</v>
      </c>
      <c r="E40" s="569">
        <v>102394001</v>
      </c>
    </row>
    <row r="41" spans="1:5" ht="38.25">
      <c r="A41" s="568" t="s">
        <v>1041</v>
      </c>
      <c r="B41" s="570" t="s">
        <v>1042</v>
      </c>
      <c r="C41" s="564"/>
      <c r="D41" s="569"/>
      <c r="E41" s="569"/>
    </row>
    <row r="42" spans="1:5" ht="38.25">
      <c r="A42" s="574" t="s">
        <v>1043</v>
      </c>
      <c r="B42" s="575" t="s">
        <v>1044</v>
      </c>
      <c r="C42" s="576"/>
      <c r="D42" s="577">
        <v>-1930627307</v>
      </c>
      <c r="E42" s="577">
        <v>1848627029</v>
      </c>
    </row>
    <row r="43" spans="1:5" ht="25.5">
      <c r="A43" s="562" t="s">
        <v>1045</v>
      </c>
      <c r="B43" s="566" t="s">
        <v>87</v>
      </c>
      <c r="C43" s="564"/>
      <c r="D43" s="569">
        <v>16481200</v>
      </c>
      <c r="E43" s="569">
        <v>373065000</v>
      </c>
    </row>
    <row r="44" spans="1:5" ht="25.5">
      <c r="A44" s="568" t="s">
        <v>1046</v>
      </c>
      <c r="B44" s="570" t="s">
        <v>1047</v>
      </c>
      <c r="C44" s="564"/>
      <c r="D44" s="569">
        <v>16481200</v>
      </c>
      <c r="E44" s="569">
        <v>373065000</v>
      </c>
    </row>
    <row r="45" spans="1:5" ht="25.5">
      <c r="A45" s="568" t="s">
        <v>1048</v>
      </c>
      <c r="B45" s="570" t="s">
        <v>1049</v>
      </c>
      <c r="C45" s="564"/>
      <c r="D45" s="569"/>
      <c r="E45" s="569"/>
    </row>
    <row r="46" spans="1:5" ht="25.5">
      <c r="A46" s="568" t="s">
        <v>1050</v>
      </c>
      <c r="B46" s="570" t="s">
        <v>1051</v>
      </c>
      <c r="C46" s="564"/>
      <c r="D46" s="569"/>
      <c r="E46" s="569"/>
    </row>
    <row r="47" spans="1:5" ht="25.5">
      <c r="A47" s="568" t="s">
        <v>1052</v>
      </c>
      <c r="B47" s="570" t="s">
        <v>1053</v>
      </c>
      <c r="C47" s="564"/>
      <c r="D47" s="569"/>
      <c r="E47" s="569"/>
    </row>
    <row r="48" spans="1:5" ht="25.5">
      <c r="A48" s="568" t="s">
        <v>1054</v>
      </c>
      <c r="B48" s="570" t="s">
        <v>1055</v>
      </c>
      <c r="C48" s="564"/>
      <c r="D48" s="569"/>
      <c r="E48" s="569"/>
    </row>
    <row r="49" spans="1:5" ht="25.5">
      <c r="A49" s="568" t="s">
        <v>1056</v>
      </c>
      <c r="B49" s="570" t="s">
        <v>1057</v>
      </c>
      <c r="C49" s="564"/>
      <c r="D49" s="569"/>
      <c r="E49" s="569"/>
    </row>
    <row r="50" spans="1:5" ht="27.75" customHeight="1">
      <c r="A50" s="568" t="s">
        <v>1058</v>
      </c>
      <c r="B50" s="570" t="s">
        <v>1059</v>
      </c>
      <c r="C50" s="564"/>
      <c r="D50" s="569"/>
      <c r="E50" s="569"/>
    </row>
    <row r="51" spans="1:5" ht="38.25">
      <c r="A51" s="574" t="s">
        <v>1084</v>
      </c>
      <c r="B51" s="575" t="s">
        <v>1060</v>
      </c>
      <c r="C51" s="576"/>
      <c r="D51" s="577">
        <v>16481200</v>
      </c>
      <c r="E51" s="577">
        <v>373065000</v>
      </c>
    </row>
    <row r="52" spans="1:5" s="239" customFormat="1" ht="51">
      <c r="A52" s="562" t="s">
        <v>1061</v>
      </c>
      <c r="B52" s="566" t="s">
        <v>1062</v>
      </c>
      <c r="C52" s="564"/>
      <c r="D52" s="567">
        <v>-1914146107</v>
      </c>
      <c r="E52" s="567">
        <v>2221692029</v>
      </c>
    </row>
    <row r="53" spans="1:5" ht="51">
      <c r="A53" s="562" t="s">
        <v>1063</v>
      </c>
      <c r="B53" s="566" t="s">
        <v>1064</v>
      </c>
      <c r="C53" s="564"/>
      <c r="D53" s="567">
        <v>2221692029</v>
      </c>
      <c r="E53" s="567"/>
    </row>
    <row r="54" spans="1:5" ht="25.5">
      <c r="A54" s="568" t="s">
        <v>1065</v>
      </c>
      <c r="B54" s="570" t="s">
        <v>1066</v>
      </c>
      <c r="C54" s="564"/>
      <c r="D54" s="569">
        <v>2221692029</v>
      </c>
      <c r="E54" s="569"/>
    </row>
    <row r="55" spans="1:5" ht="25.5">
      <c r="A55" s="578" t="s">
        <v>1067</v>
      </c>
      <c r="B55" s="570" t="s">
        <v>1068</v>
      </c>
      <c r="C55" s="564"/>
      <c r="D55" s="569">
        <v>2221684688</v>
      </c>
      <c r="E55" s="569"/>
    </row>
    <row r="56" spans="1:5" ht="38.25">
      <c r="A56" s="578" t="s">
        <v>1069</v>
      </c>
      <c r="B56" s="570" t="s">
        <v>1070</v>
      </c>
      <c r="C56" s="564"/>
      <c r="D56" s="569"/>
      <c r="E56" s="569"/>
    </row>
    <row r="57" spans="1:5" ht="25.5">
      <c r="A57" s="578" t="s">
        <v>1071</v>
      </c>
      <c r="B57" s="570" t="s">
        <v>1072</v>
      </c>
      <c r="C57" s="564"/>
      <c r="D57" s="569"/>
      <c r="E57" s="569"/>
    </row>
    <row r="58" spans="1:5" ht="51">
      <c r="A58" s="562" t="s">
        <v>1073</v>
      </c>
      <c r="B58" s="566" t="s">
        <v>1074</v>
      </c>
      <c r="C58" s="564"/>
      <c r="D58" s="567">
        <v>307545922</v>
      </c>
      <c r="E58" s="567">
        <v>2221692029</v>
      </c>
    </row>
    <row r="59" spans="1:5" ht="25.5">
      <c r="A59" s="568" t="s">
        <v>1075</v>
      </c>
      <c r="B59" s="570" t="s">
        <v>1076</v>
      </c>
      <c r="C59" s="564"/>
      <c r="D59" s="579">
        <v>307545922</v>
      </c>
      <c r="E59" s="569">
        <v>2221692029</v>
      </c>
    </row>
    <row r="60" spans="1:5" ht="25.5">
      <c r="A60" s="578" t="s">
        <v>1067</v>
      </c>
      <c r="B60" s="570" t="s">
        <v>1077</v>
      </c>
      <c r="C60" s="564"/>
      <c r="D60" s="579">
        <v>307545921</v>
      </c>
      <c r="E60" s="569">
        <v>2221684688</v>
      </c>
    </row>
    <row r="61" spans="1:5" ht="38.25">
      <c r="A61" s="578" t="s">
        <v>1069</v>
      </c>
      <c r="B61" s="570" t="s">
        <v>1078</v>
      </c>
      <c r="C61" s="564"/>
      <c r="D61" s="569">
        <v>1</v>
      </c>
      <c r="E61" s="569">
        <v>7341</v>
      </c>
    </row>
    <row r="62" spans="1:5" ht="25.5">
      <c r="A62" s="578" t="s">
        <v>1071</v>
      </c>
      <c r="B62" s="570" t="s">
        <v>1079</v>
      </c>
      <c r="C62" s="564"/>
      <c r="D62" s="569"/>
      <c r="E62" s="569"/>
    </row>
    <row r="63" spans="1:5" s="239" customFormat="1" ht="51">
      <c r="A63" s="562" t="s">
        <v>1080</v>
      </c>
      <c r="B63" s="566" t="s">
        <v>1081</v>
      </c>
      <c r="C63" s="564"/>
      <c r="D63" s="580">
        <v>-1914146107</v>
      </c>
      <c r="E63" s="580">
        <v>2221692029</v>
      </c>
    </row>
    <row r="64" spans="1:5" ht="25.5">
      <c r="A64" s="562" t="s">
        <v>1082</v>
      </c>
      <c r="B64" s="570" t="s">
        <v>1083</v>
      </c>
      <c r="C64" s="564"/>
      <c r="D64" s="581">
        <v>0</v>
      </c>
      <c r="E64" s="581"/>
    </row>
    <row r="65" spans="1:5">
      <c r="A65" s="582"/>
      <c r="B65" s="583"/>
      <c r="C65" s="583"/>
      <c r="D65" s="584"/>
      <c r="E65" s="584"/>
    </row>
    <row r="66" spans="1:5">
      <c r="A66" s="559"/>
      <c r="B66" s="559"/>
      <c r="C66" s="560"/>
      <c r="D66" s="560"/>
      <c r="E66" s="561"/>
    </row>
    <row r="67" spans="1:5">
      <c r="A67" s="559"/>
      <c r="B67" s="559"/>
      <c r="C67" s="560"/>
      <c r="D67" s="560"/>
      <c r="E67" s="560"/>
    </row>
    <row r="68" spans="1:5" ht="25.5" customHeight="1">
      <c r="A68" s="609" t="s">
        <v>975</v>
      </c>
      <c r="B68" s="685" t="s">
        <v>982</v>
      </c>
      <c r="C68" s="685"/>
      <c r="D68" s="609" t="s">
        <v>978</v>
      </c>
      <c r="E68" s="609" t="s">
        <v>977</v>
      </c>
    </row>
  </sheetData>
  <mergeCells count="12">
    <mergeCell ref="B68:C68"/>
    <mergeCell ref="A1:E1"/>
    <mergeCell ref="A2:E2"/>
    <mergeCell ref="A3:E4"/>
    <mergeCell ref="A5:E5"/>
    <mergeCell ref="B7:E7"/>
    <mergeCell ref="B8:E8"/>
    <mergeCell ref="B9:E9"/>
    <mergeCell ref="B10:E10"/>
    <mergeCell ref="B11:E11"/>
    <mergeCell ref="B12:E12"/>
    <mergeCell ref="B15:E16"/>
  </mergeCells>
  <dataValidations count="2">
    <dataValidation type="decimal" allowBlank="1" showInputMessage="1" showErrorMessage="1" errorTitle="Sai kiểu dữ liệu!" error="Dữ liệu nhập vào phải là kiểu số!" sqref="WUE983068:WUE983085 D65582:E65600 HR65582:HS65600 RN65582:RO65600 ABJ65582:ABK65600 ALF65582:ALG65600 AVB65582:AVC65600 BEX65582:BEY65600 BOT65582:BOU65600 BYP65582:BYQ65600 CIL65582:CIM65600 CSH65582:CSI65600 DCD65582:DCE65600 DLZ65582:DMA65600 DVV65582:DVW65600 EFR65582:EFS65600 EPN65582:EPO65600 EZJ65582:EZK65600 FJF65582:FJG65600 FTB65582:FTC65600 GCX65582:GCY65600 GMT65582:GMU65600 GWP65582:GWQ65600 HGL65582:HGM65600 HQH65582:HQI65600 IAD65582:IAE65600 IJZ65582:IKA65600 ITV65582:ITW65600 JDR65582:JDS65600 JNN65582:JNO65600 JXJ65582:JXK65600 KHF65582:KHG65600 KRB65582:KRC65600 LAX65582:LAY65600 LKT65582:LKU65600 LUP65582:LUQ65600 MEL65582:MEM65600 MOH65582:MOI65600 MYD65582:MYE65600 NHZ65582:NIA65600 NRV65582:NRW65600 OBR65582:OBS65600 OLN65582:OLO65600 OVJ65582:OVK65600 PFF65582:PFG65600 PPB65582:PPC65600 PYX65582:PYY65600 QIT65582:QIU65600 QSP65582:QSQ65600 RCL65582:RCM65600 RMH65582:RMI65600 RWD65582:RWE65600 SFZ65582:SGA65600 SPV65582:SPW65600 SZR65582:SZS65600 TJN65582:TJO65600 TTJ65582:TTK65600 UDF65582:UDG65600 UNB65582:UNC65600 UWX65582:UWY65600 VGT65582:VGU65600 VQP65582:VQQ65600 WAL65582:WAM65600 WKH65582:WKI65600 WUD65582:WUE65600 D131118:E131136 HR131118:HS131136 RN131118:RO131136 ABJ131118:ABK131136 ALF131118:ALG131136 AVB131118:AVC131136 BEX131118:BEY131136 BOT131118:BOU131136 BYP131118:BYQ131136 CIL131118:CIM131136 CSH131118:CSI131136 DCD131118:DCE131136 DLZ131118:DMA131136 DVV131118:DVW131136 EFR131118:EFS131136 EPN131118:EPO131136 EZJ131118:EZK131136 FJF131118:FJG131136 FTB131118:FTC131136 GCX131118:GCY131136 GMT131118:GMU131136 GWP131118:GWQ131136 HGL131118:HGM131136 HQH131118:HQI131136 IAD131118:IAE131136 IJZ131118:IKA131136 ITV131118:ITW131136 JDR131118:JDS131136 JNN131118:JNO131136 JXJ131118:JXK131136 KHF131118:KHG131136 KRB131118:KRC131136 LAX131118:LAY131136 LKT131118:LKU131136 LUP131118:LUQ131136 MEL131118:MEM131136 MOH131118:MOI131136 MYD131118:MYE131136 NHZ131118:NIA131136 NRV131118:NRW131136 OBR131118:OBS131136 OLN131118:OLO131136 OVJ131118:OVK131136 PFF131118:PFG131136 PPB131118:PPC131136 PYX131118:PYY131136 QIT131118:QIU131136 QSP131118:QSQ131136 RCL131118:RCM131136 RMH131118:RMI131136 RWD131118:RWE131136 SFZ131118:SGA131136 SPV131118:SPW131136 SZR131118:SZS131136 TJN131118:TJO131136 TTJ131118:TTK131136 UDF131118:UDG131136 UNB131118:UNC131136 UWX131118:UWY131136 VGT131118:VGU131136 VQP131118:VQQ131136 WAL131118:WAM131136 WKH131118:WKI131136 WUD131118:WUE131136 D196654:E196672 HR196654:HS196672 RN196654:RO196672 ABJ196654:ABK196672 ALF196654:ALG196672 AVB196654:AVC196672 BEX196654:BEY196672 BOT196654:BOU196672 BYP196654:BYQ196672 CIL196654:CIM196672 CSH196654:CSI196672 DCD196654:DCE196672 DLZ196654:DMA196672 DVV196654:DVW196672 EFR196654:EFS196672 EPN196654:EPO196672 EZJ196654:EZK196672 FJF196654:FJG196672 FTB196654:FTC196672 GCX196654:GCY196672 GMT196654:GMU196672 GWP196654:GWQ196672 HGL196654:HGM196672 HQH196654:HQI196672 IAD196654:IAE196672 IJZ196654:IKA196672 ITV196654:ITW196672 JDR196654:JDS196672 JNN196654:JNO196672 JXJ196654:JXK196672 KHF196654:KHG196672 KRB196654:KRC196672 LAX196654:LAY196672 LKT196654:LKU196672 LUP196654:LUQ196672 MEL196654:MEM196672 MOH196654:MOI196672 MYD196654:MYE196672 NHZ196654:NIA196672 NRV196654:NRW196672 OBR196654:OBS196672 OLN196654:OLO196672 OVJ196654:OVK196672 PFF196654:PFG196672 PPB196654:PPC196672 PYX196654:PYY196672 QIT196654:QIU196672 QSP196654:QSQ196672 RCL196654:RCM196672 RMH196654:RMI196672 RWD196654:RWE196672 SFZ196654:SGA196672 SPV196654:SPW196672 SZR196654:SZS196672 TJN196654:TJO196672 TTJ196654:TTK196672 UDF196654:UDG196672 UNB196654:UNC196672 UWX196654:UWY196672 VGT196654:VGU196672 VQP196654:VQQ196672 WAL196654:WAM196672 WKH196654:WKI196672 WUD196654:WUE196672 D262190:E262208 HR262190:HS262208 RN262190:RO262208 ABJ262190:ABK262208 ALF262190:ALG262208 AVB262190:AVC262208 BEX262190:BEY262208 BOT262190:BOU262208 BYP262190:BYQ262208 CIL262190:CIM262208 CSH262190:CSI262208 DCD262190:DCE262208 DLZ262190:DMA262208 DVV262190:DVW262208 EFR262190:EFS262208 EPN262190:EPO262208 EZJ262190:EZK262208 FJF262190:FJG262208 FTB262190:FTC262208 GCX262190:GCY262208 GMT262190:GMU262208 GWP262190:GWQ262208 HGL262190:HGM262208 HQH262190:HQI262208 IAD262190:IAE262208 IJZ262190:IKA262208 ITV262190:ITW262208 JDR262190:JDS262208 JNN262190:JNO262208 JXJ262190:JXK262208 KHF262190:KHG262208 KRB262190:KRC262208 LAX262190:LAY262208 LKT262190:LKU262208 LUP262190:LUQ262208 MEL262190:MEM262208 MOH262190:MOI262208 MYD262190:MYE262208 NHZ262190:NIA262208 NRV262190:NRW262208 OBR262190:OBS262208 OLN262190:OLO262208 OVJ262190:OVK262208 PFF262190:PFG262208 PPB262190:PPC262208 PYX262190:PYY262208 QIT262190:QIU262208 QSP262190:QSQ262208 RCL262190:RCM262208 RMH262190:RMI262208 RWD262190:RWE262208 SFZ262190:SGA262208 SPV262190:SPW262208 SZR262190:SZS262208 TJN262190:TJO262208 TTJ262190:TTK262208 UDF262190:UDG262208 UNB262190:UNC262208 UWX262190:UWY262208 VGT262190:VGU262208 VQP262190:VQQ262208 WAL262190:WAM262208 WKH262190:WKI262208 WUD262190:WUE262208 D327726:E327744 HR327726:HS327744 RN327726:RO327744 ABJ327726:ABK327744 ALF327726:ALG327744 AVB327726:AVC327744 BEX327726:BEY327744 BOT327726:BOU327744 BYP327726:BYQ327744 CIL327726:CIM327744 CSH327726:CSI327744 DCD327726:DCE327744 DLZ327726:DMA327744 DVV327726:DVW327744 EFR327726:EFS327744 EPN327726:EPO327744 EZJ327726:EZK327744 FJF327726:FJG327744 FTB327726:FTC327744 GCX327726:GCY327744 GMT327726:GMU327744 GWP327726:GWQ327744 HGL327726:HGM327744 HQH327726:HQI327744 IAD327726:IAE327744 IJZ327726:IKA327744 ITV327726:ITW327744 JDR327726:JDS327744 JNN327726:JNO327744 JXJ327726:JXK327744 KHF327726:KHG327744 KRB327726:KRC327744 LAX327726:LAY327744 LKT327726:LKU327744 LUP327726:LUQ327744 MEL327726:MEM327744 MOH327726:MOI327744 MYD327726:MYE327744 NHZ327726:NIA327744 NRV327726:NRW327744 OBR327726:OBS327744 OLN327726:OLO327744 OVJ327726:OVK327744 PFF327726:PFG327744 PPB327726:PPC327744 PYX327726:PYY327744 QIT327726:QIU327744 QSP327726:QSQ327744 RCL327726:RCM327744 RMH327726:RMI327744 RWD327726:RWE327744 SFZ327726:SGA327744 SPV327726:SPW327744 SZR327726:SZS327744 TJN327726:TJO327744 TTJ327726:TTK327744 UDF327726:UDG327744 UNB327726:UNC327744 UWX327726:UWY327744 VGT327726:VGU327744 VQP327726:VQQ327744 WAL327726:WAM327744 WKH327726:WKI327744 WUD327726:WUE327744 D393262:E393280 HR393262:HS393280 RN393262:RO393280 ABJ393262:ABK393280 ALF393262:ALG393280 AVB393262:AVC393280 BEX393262:BEY393280 BOT393262:BOU393280 BYP393262:BYQ393280 CIL393262:CIM393280 CSH393262:CSI393280 DCD393262:DCE393280 DLZ393262:DMA393280 DVV393262:DVW393280 EFR393262:EFS393280 EPN393262:EPO393280 EZJ393262:EZK393280 FJF393262:FJG393280 FTB393262:FTC393280 GCX393262:GCY393280 GMT393262:GMU393280 GWP393262:GWQ393280 HGL393262:HGM393280 HQH393262:HQI393280 IAD393262:IAE393280 IJZ393262:IKA393280 ITV393262:ITW393280 JDR393262:JDS393280 JNN393262:JNO393280 JXJ393262:JXK393280 KHF393262:KHG393280 KRB393262:KRC393280 LAX393262:LAY393280 LKT393262:LKU393280 LUP393262:LUQ393280 MEL393262:MEM393280 MOH393262:MOI393280 MYD393262:MYE393280 NHZ393262:NIA393280 NRV393262:NRW393280 OBR393262:OBS393280 OLN393262:OLO393280 OVJ393262:OVK393280 PFF393262:PFG393280 PPB393262:PPC393280 PYX393262:PYY393280 QIT393262:QIU393280 QSP393262:QSQ393280 RCL393262:RCM393280 RMH393262:RMI393280 RWD393262:RWE393280 SFZ393262:SGA393280 SPV393262:SPW393280 SZR393262:SZS393280 TJN393262:TJO393280 TTJ393262:TTK393280 UDF393262:UDG393280 UNB393262:UNC393280 UWX393262:UWY393280 VGT393262:VGU393280 VQP393262:VQQ393280 WAL393262:WAM393280 WKH393262:WKI393280 WUD393262:WUE393280 D458798:E458816 HR458798:HS458816 RN458798:RO458816 ABJ458798:ABK458816 ALF458798:ALG458816 AVB458798:AVC458816 BEX458798:BEY458816 BOT458798:BOU458816 BYP458798:BYQ458816 CIL458798:CIM458816 CSH458798:CSI458816 DCD458798:DCE458816 DLZ458798:DMA458816 DVV458798:DVW458816 EFR458798:EFS458816 EPN458798:EPO458816 EZJ458798:EZK458816 FJF458798:FJG458816 FTB458798:FTC458816 GCX458798:GCY458816 GMT458798:GMU458816 GWP458798:GWQ458816 HGL458798:HGM458816 HQH458798:HQI458816 IAD458798:IAE458816 IJZ458798:IKA458816 ITV458798:ITW458816 JDR458798:JDS458816 JNN458798:JNO458816 JXJ458798:JXK458816 KHF458798:KHG458816 KRB458798:KRC458816 LAX458798:LAY458816 LKT458798:LKU458816 LUP458798:LUQ458816 MEL458798:MEM458816 MOH458798:MOI458816 MYD458798:MYE458816 NHZ458798:NIA458816 NRV458798:NRW458816 OBR458798:OBS458816 OLN458798:OLO458816 OVJ458798:OVK458816 PFF458798:PFG458816 PPB458798:PPC458816 PYX458798:PYY458816 QIT458798:QIU458816 QSP458798:QSQ458816 RCL458798:RCM458816 RMH458798:RMI458816 RWD458798:RWE458816 SFZ458798:SGA458816 SPV458798:SPW458816 SZR458798:SZS458816 TJN458798:TJO458816 TTJ458798:TTK458816 UDF458798:UDG458816 UNB458798:UNC458816 UWX458798:UWY458816 VGT458798:VGU458816 VQP458798:VQQ458816 WAL458798:WAM458816 WKH458798:WKI458816 WUD458798:WUE458816 D524334:E524352 HR524334:HS524352 RN524334:RO524352 ABJ524334:ABK524352 ALF524334:ALG524352 AVB524334:AVC524352 BEX524334:BEY524352 BOT524334:BOU524352 BYP524334:BYQ524352 CIL524334:CIM524352 CSH524334:CSI524352 DCD524334:DCE524352 DLZ524334:DMA524352 DVV524334:DVW524352 EFR524334:EFS524352 EPN524334:EPO524352 EZJ524334:EZK524352 FJF524334:FJG524352 FTB524334:FTC524352 GCX524334:GCY524352 GMT524334:GMU524352 GWP524334:GWQ524352 HGL524334:HGM524352 HQH524334:HQI524352 IAD524334:IAE524352 IJZ524334:IKA524352 ITV524334:ITW524352 JDR524334:JDS524352 JNN524334:JNO524352 JXJ524334:JXK524352 KHF524334:KHG524352 KRB524334:KRC524352 LAX524334:LAY524352 LKT524334:LKU524352 LUP524334:LUQ524352 MEL524334:MEM524352 MOH524334:MOI524352 MYD524334:MYE524352 NHZ524334:NIA524352 NRV524334:NRW524352 OBR524334:OBS524352 OLN524334:OLO524352 OVJ524334:OVK524352 PFF524334:PFG524352 PPB524334:PPC524352 PYX524334:PYY524352 QIT524334:QIU524352 QSP524334:QSQ524352 RCL524334:RCM524352 RMH524334:RMI524352 RWD524334:RWE524352 SFZ524334:SGA524352 SPV524334:SPW524352 SZR524334:SZS524352 TJN524334:TJO524352 TTJ524334:TTK524352 UDF524334:UDG524352 UNB524334:UNC524352 UWX524334:UWY524352 VGT524334:VGU524352 VQP524334:VQQ524352 WAL524334:WAM524352 WKH524334:WKI524352 WUD524334:WUE524352 D589870:E589888 HR589870:HS589888 RN589870:RO589888 ABJ589870:ABK589888 ALF589870:ALG589888 AVB589870:AVC589888 BEX589870:BEY589888 BOT589870:BOU589888 BYP589870:BYQ589888 CIL589870:CIM589888 CSH589870:CSI589888 DCD589870:DCE589888 DLZ589870:DMA589888 DVV589870:DVW589888 EFR589870:EFS589888 EPN589870:EPO589888 EZJ589870:EZK589888 FJF589870:FJG589888 FTB589870:FTC589888 GCX589870:GCY589888 GMT589870:GMU589888 GWP589870:GWQ589888 HGL589870:HGM589888 HQH589870:HQI589888 IAD589870:IAE589888 IJZ589870:IKA589888 ITV589870:ITW589888 JDR589870:JDS589888 JNN589870:JNO589888 JXJ589870:JXK589888 KHF589870:KHG589888 KRB589870:KRC589888 LAX589870:LAY589888 LKT589870:LKU589888 LUP589870:LUQ589888 MEL589870:MEM589888 MOH589870:MOI589888 MYD589870:MYE589888 NHZ589870:NIA589888 NRV589870:NRW589888 OBR589870:OBS589888 OLN589870:OLO589888 OVJ589870:OVK589888 PFF589870:PFG589888 PPB589870:PPC589888 PYX589870:PYY589888 QIT589870:QIU589888 QSP589870:QSQ589888 RCL589870:RCM589888 RMH589870:RMI589888 RWD589870:RWE589888 SFZ589870:SGA589888 SPV589870:SPW589888 SZR589870:SZS589888 TJN589870:TJO589888 TTJ589870:TTK589888 UDF589870:UDG589888 UNB589870:UNC589888 UWX589870:UWY589888 VGT589870:VGU589888 VQP589870:VQQ589888 WAL589870:WAM589888 WKH589870:WKI589888 WUD589870:WUE589888 D655406:E655424 HR655406:HS655424 RN655406:RO655424 ABJ655406:ABK655424 ALF655406:ALG655424 AVB655406:AVC655424 BEX655406:BEY655424 BOT655406:BOU655424 BYP655406:BYQ655424 CIL655406:CIM655424 CSH655406:CSI655424 DCD655406:DCE655424 DLZ655406:DMA655424 DVV655406:DVW655424 EFR655406:EFS655424 EPN655406:EPO655424 EZJ655406:EZK655424 FJF655406:FJG655424 FTB655406:FTC655424 GCX655406:GCY655424 GMT655406:GMU655424 GWP655406:GWQ655424 HGL655406:HGM655424 HQH655406:HQI655424 IAD655406:IAE655424 IJZ655406:IKA655424 ITV655406:ITW655424 JDR655406:JDS655424 JNN655406:JNO655424 JXJ655406:JXK655424 KHF655406:KHG655424 KRB655406:KRC655424 LAX655406:LAY655424 LKT655406:LKU655424 LUP655406:LUQ655424 MEL655406:MEM655424 MOH655406:MOI655424 MYD655406:MYE655424 NHZ655406:NIA655424 NRV655406:NRW655424 OBR655406:OBS655424 OLN655406:OLO655424 OVJ655406:OVK655424 PFF655406:PFG655424 PPB655406:PPC655424 PYX655406:PYY655424 QIT655406:QIU655424 QSP655406:QSQ655424 RCL655406:RCM655424 RMH655406:RMI655424 RWD655406:RWE655424 SFZ655406:SGA655424 SPV655406:SPW655424 SZR655406:SZS655424 TJN655406:TJO655424 TTJ655406:TTK655424 UDF655406:UDG655424 UNB655406:UNC655424 UWX655406:UWY655424 VGT655406:VGU655424 VQP655406:VQQ655424 WAL655406:WAM655424 WKH655406:WKI655424 WUD655406:WUE655424 D720942:E720960 HR720942:HS720960 RN720942:RO720960 ABJ720942:ABK720960 ALF720942:ALG720960 AVB720942:AVC720960 BEX720942:BEY720960 BOT720942:BOU720960 BYP720942:BYQ720960 CIL720942:CIM720960 CSH720942:CSI720960 DCD720942:DCE720960 DLZ720942:DMA720960 DVV720942:DVW720960 EFR720942:EFS720960 EPN720942:EPO720960 EZJ720942:EZK720960 FJF720942:FJG720960 FTB720942:FTC720960 GCX720942:GCY720960 GMT720942:GMU720960 GWP720942:GWQ720960 HGL720942:HGM720960 HQH720942:HQI720960 IAD720942:IAE720960 IJZ720942:IKA720960 ITV720942:ITW720960 JDR720942:JDS720960 JNN720942:JNO720960 JXJ720942:JXK720960 KHF720942:KHG720960 KRB720942:KRC720960 LAX720942:LAY720960 LKT720942:LKU720960 LUP720942:LUQ720960 MEL720942:MEM720960 MOH720942:MOI720960 MYD720942:MYE720960 NHZ720942:NIA720960 NRV720942:NRW720960 OBR720942:OBS720960 OLN720942:OLO720960 OVJ720942:OVK720960 PFF720942:PFG720960 PPB720942:PPC720960 PYX720942:PYY720960 QIT720942:QIU720960 QSP720942:QSQ720960 RCL720942:RCM720960 RMH720942:RMI720960 RWD720942:RWE720960 SFZ720942:SGA720960 SPV720942:SPW720960 SZR720942:SZS720960 TJN720942:TJO720960 TTJ720942:TTK720960 UDF720942:UDG720960 UNB720942:UNC720960 UWX720942:UWY720960 VGT720942:VGU720960 VQP720942:VQQ720960 WAL720942:WAM720960 WKH720942:WKI720960 WUD720942:WUE720960 D786478:E786496 HR786478:HS786496 RN786478:RO786496 ABJ786478:ABK786496 ALF786478:ALG786496 AVB786478:AVC786496 BEX786478:BEY786496 BOT786478:BOU786496 BYP786478:BYQ786496 CIL786478:CIM786496 CSH786478:CSI786496 DCD786478:DCE786496 DLZ786478:DMA786496 DVV786478:DVW786496 EFR786478:EFS786496 EPN786478:EPO786496 EZJ786478:EZK786496 FJF786478:FJG786496 FTB786478:FTC786496 GCX786478:GCY786496 GMT786478:GMU786496 GWP786478:GWQ786496 HGL786478:HGM786496 HQH786478:HQI786496 IAD786478:IAE786496 IJZ786478:IKA786496 ITV786478:ITW786496 JDR786478:JDS786496 JNN786478:JNO786496 JXJ786478:JXK786496 KHF786478:KHG786496 KRB786478:KRC786496 LAX786478:LAY786496 LKT786478:LKU786496 LUP786478:LUQ786496 MEL786478:MEM786496 MOH786478:MOI786496 MYD786478:MYE786496 NHZ786478:NIA786496 NRV786478:NRW786496 OBR786478:OBS786496 OLN786478:OLO786496 OVJ786478:OVK786496 PFF786478:PFG786496 PPB786478:PPC786496 PYX786478:PYY786496 QIT786478:QIU786496 QSP786478:QSQ786496 RCL786478:RCM786496 RMH786478:RMI786496 RWD786478:RWE786496 SFZ786478:SGA786496 SPV786478:SPW786496 SZR786478:SZS786496 TJN786478:TJO786496 TTJ786478:TTK786496 UDF786478:UDG786496 UNB786478:UNC786496 UWX786478:UWY786496 VGT786478:VGU786496 VQP786478:VQQ786496 WAL786478:WAM786496 WKH786478:WKI786496 WUD786478:WUE786496 D852014:E852032 HR852014:HS852032 RN852014:RO852032 ABJ852014:ABK852032 ALF852014:ALG852032 AVB852014:AVC852032 BEX852014:BEY852032 BOT852014:BOU852032 BYP852014:BYQ852032 CIL852014:CIM852032 CSH852014:CSI852032 DCD852014:DCE852032 DLZ852014:DMA852032 DVV852014:DVW852032 EFR852014:EFS852032 EPN852014:EPO852032 EZJ852014:EZK852032 FJF852014:FJG852032 FTB852014:FTC852032 GCX852014:GCY852032 GMT852014:GMU852032 GWP852014:GWQ852032 HGL852014:HGM852032 HQH852014:HQI852032 IAD852014:IAE852032 IJZ852014:IKA852032 ITV852014:ITW852032 JDR852014:JDS852032 JNN852014:JNO852032 JXJ852014:JXK852032 KHF852014:KHG852032 KRB852014:KRC852032 LAX852014:LAY852032 LKT852014:LKU852032 LUP852014:LUQ852032 MEL852014:MEM852032 MOH852014:MOI852032 MYD852014:MYE852032 NHZ852014:NIA852032 NRV852014:NRW852032 OBR852014:OBS852032 OLN852014:OLO852032 OVJ852014:OVK852032 PFF852014:PFG852032 PPB852014:PPC852032 PYX852014:PYY852032 QIT852014:QIU852032 QSP852014:QSQ852032 RCL852014:RCM852032 RMH852014:RMI852032 RWD852014:RWE852032 SFZ852014:SGA852032 SPV852014:SPW852032 SZR852014:SZS852032 TJN852014:TJO852032 TTJ852014:TTK852032 UDF852014:UDG852032 UNB852014:UNC852032 UWX852014:UWY852032 VGT852014:VGU852032 VQP852014:VQQ852032 WAL852014:WAM852032 WKH852014:WKI852032 WUD852014:WUE852032 D917550:E917568 HR917550:HS917568 RN917550:RO917568 ABJ917550:ABK917568 ALF917550:ALG917568 AVB917550:AVC917568 BEX917550:BEY917568 BOT917550:BOU917568 BYP917550:BYQ917568 CIL917550:CIM917568 CSH917550:CSI917568 DCD917550:DCE917568 DLZ917550:DMA917568 DVV917550:DVW917568 EFR917550:EFS917568 EPN917550:EPO917568 EZJ917550:EZK917568 FJF917550:FJG917568 FTB917550:FTC917568 GCX917550:GCY917568 GMT917550:GMU917568 GWP917550:GWQ917568 HGL917550:HGM917568 HQH917550:HQI917568 IAD917550:IAE917568 IJZ917550:IKA917568 ITV917550:ITW917568 JDR917550:JDS917568 JNN917550:JNO917568 JXJ917550:JXK917568 KHF917550:KHG917568 KRB917550:KRC917568 LAX917550:LAY917568 LKT917550:LKU917568 LUP917550:LUQ917568 MEL917550:MEM917568 MOH917550:MOI917568 MYD917550:MYE917568 NHZ917550:NIA917568 NRV917550:NRW917568 OBR917550:OBS917568 OLN917550:OLO917568 OVJ917550:OVK917568 PFF917550:PFG917568 PPB917550:PPC917568 PYX917550:PYY917568 QIT917550:QIU917568 QSP917550:QSQ917568 RCL917550:RCM917568 RMH917550:RMI917568 RWD917550:RWE917568 SFZ917550:SGA917568 SPV917550:SPW917568 SZR917550:SZS917568 TJN917550:TJO917568 TTJ917550:TTK917568 UDF917550:UDG917568 UNB917550:UNC917568 UWX917550:UWY917568 VGT917550:VGU917568 VQP917550:VQQ917568 WAL917550:WAM917568 WKH917550:WKI917568 WUD917550:WUE917568 D983086:E983104 HR983086:HS983104 RN983086:RO983104 ABJ983086:ABK983104 ALF983086:ALG983104 AVB983086:AVC983104 BEX983086:BEY983104 BOT983086:BOU983104 BYP983086:BYQ983104 CIL983086:CIM983104 CSH983086:CSI983104 DCD983086:DCE983104 DLZ983086:DMA983104 DVV983086:DVW983104 EFR983086:EFS983104 EPN983086:EPO983104 EZJ983086:EZK983104 FJF983086:FJG983104 FTB983086:FTC983104 GCX983086:GCY983104 GMT983086:GMU983104 GWP983086:GWQ983104 HGL983086:HGM983104 HQH983086:HQI983104 IAD983086:IAE983104 IJZ983086:IKA983104 ITV983086:ITW983104 JDR983086:JDS983104 JNN983086:JNO983104 JXJ983086:JXK983104 KHF983086:KHG983104 KRB983086:KRC983104 LAX983086:LAY983104 LKT983086:LKU983104 LUP983086:LUQ983104 MEL983086:MEM983104 MOH983086:MOI983104 MYD983086:MYE983104 NHZ983086:NIA983104 NRV983086:NRW983104 OBR983086:OBS983104 OLN983086:OLO983104 OVJ983086:OVK983104 PFF983086:PFG983104 PPB983086:PPC983104 PYX983086:PYY983104 QIT983086:QIU983104 QSP983086:QSQ983104 RCL983086:RCM983104 RMH983086:RMI983104 RWD983086:RWE983104 SFZ983086:SGA983104 SPV983086:SPW983104 SZR983086:SZS983104 TJN983086:TJO983104 TTJ983086:TTK983104 UDF983086:UDG983104 UNB983086:UNC983104 UWX983086:UWY983104 VGT983086:VGU983104 VQP983086:VQQ983104 WAL983086:WAM983104 WKH983086:WKI983104 WUD983086:WUE983104 E65556:E65561 HS65556:HS65561 RO65556:RO65561 ABK65556:ABK65561 ALG65556:ALG65561 AVC65556:AVC65561 BEY65556:BEY65561 BOU65556:BOU65561 BYQ65556:BYQ65561 CIM65556:CIM65561 CSI65556:CSI65561 DCE65556:DCE65561 DMA65556:DMA65561 DVW65556:DVW65561 EFS65556:EFS65561 EPO65556:EPO65561 EZK65556:EZK65561 FJG65556:FJG65561 FTC65556:FTC65561 GCY65556:GCY65561 GMU65556:GMU65561 GWQ65556:GWQ65561 HGM65556:HGM65561 HQI65556:HQI65561 IAE65556:IAE65561 IKA65556:IKA65561 ITW65556:ITW65561 JDS65556:JDS65561 JNO65556:JNO65561 JXK65556:JXK65561 KHG65556:KHG65561 KRC65556:KRC65561 LAY65556:LAY65561 LKU65556:LKU65561 LUQ65556:LUQ65561 MEM65556:MEM65561 MOI65556:MOI65561 MYE65556:MYE65561 NIA65556:NIA65561 NRW65556:NRW65561 OBS65556:OBS65561 OLO65556:OLO65561 OVK65556:OVK65561 PFG65556:PFG65561 PPC65556:PPC65561 PYY65556:PYY65561 QIU65556:QIU65561 QSQ65556:QSQ65561 RCM65556:RCM65561 RMI65556:RMI65561 RWE65556:RWE65561 SGA65556:SGA65561 SPW65556:SPW65561 SZS65556:SZS65561 TJO65556:TJO65561 TTK65556:TTK65561 UDG65556:UDG65561 UNC65556:UNC65561 UWY65556:UWY65561 VGU65556:VGU65561 VQQ65556:VQQ65561 WAM65556:WAM65561 WKI65556:WKI65561 WUE65556:WUE65561 E131092:E131097 HS131092:HS131097 RO131092:RO131097 ABK131092:ABK131097 ALG131092:ALG131097 AVC131092:AVC131097 BEY131092:BEY131097 BOU131092:BOU131097 BYQ131092:BYQ131097 CIM131092:CIM131097 CSI131092:CSI131097 DCE131092:DCE131097 DMA131092:DMA131097 DVW131092:DVW131097 EFS131092:EFS131097 EPO131092:EPO131097 EZK131092:EZK131097 FJG131092:FJG131097 FTC131092:FTC131097 GCY131092:GCY131097 GMU131092:GMU131097 GWQ131092:GWQ131097 HGM131092:HGM131097 HQI131092:HQI131097 IAE131092:IAE131097 IKA131092:IKA131097 ITW131092:ITW131097 JDS131092:JDS131097 JNO131092:JNO131097 JXK131092:JXK131097 KHG131092:KHG131097 KRC131092:KRC131097 LAY131092:LAY131097 LKU131092:LKU131097 LUQ131092:LUQ131097 MEM131092:MEM131097 MOI131092:MOI131097 MYE131092:MYE131097 NIA131092:NIA131097 NRW131092:NRW131097 OBS131092:OBS131097 OLO131092:OLO131097 OVK131092:OVK131097 PFG131092:PFG131097 PPC131092:PPC131097 PYY131092:PYY131097 QIU131092:QIU131097 QSQ131092:QSQ131097 RCM131092:RCM131097 RMI131092:RMI131097 RWE131092:RWE131097 SGA131092:SGA131097 SPW131092:SPW131097 SZS131092:SZS131097 TJO131092:TJO131097 TTK131092:TTK131097 UDG131092:UDG131097 UNC131092:UNC131097 UWY131092:UWY131097 VGU131092:VGU131097 VQQ131092:VQQ131097 WAM131092:WAM131097 WKI131092:WKI131097 WUE131092:WUE131097 E196628:E196633 HS196628:HS196633 RO196628:RO196633 ABK196628:ABK196633 ALG196628:ALG196633 AVC196628:AVC196633 BEY196628:BEY196633 BOU196628:BOU196633 BYQ196628:BYQ196633 CIM196628:CIM196633 CSI196628:CSI196633 DCE196628:DCE196633 DMA196628:DMA196633 DVW196628:DVW196633 EFS196628:EFS196633 EPO196628:EPO196633 EZK196628:EZK196633 FJG196628:FJG196633 FTC196628:FTC196633 GCY196628:GCY196633 GMU196628:GMU196633 GWQ196628:GWQ196633 HGM196628:HGM196633 HQI196628:HQI196633 IAE196628:IAE196633 IKA196628:IKA196633 ITW196628:ITW196633 JDS196628:JDS196633 JNO196628:JNO196633 JXK196628:JXK196633 KHG196628:KHG196633 KRC196628:KRC196633 LAY196628:LAY196633 LKU196628:LKU196633 LUQ196628:LUQ196633 MEM196628:MEM196633 MOI196628:MOI196633 MYE196628:MYE196633 NIA196628:NIA196633 NRW196628:NRW196633 OBS196628:OBS196633 OLO196628:OLO196633 OVK196628:OVK196633 PFG196628:PFG196633 PPC196628:PPC196633 PYY196628:PYY196633 QIU196628:QIU196633 QSQ196628:QSQ196633 RCM196628:RCM196633 RMI196628:RMI196633 RWE196628:RWE196633 SGA196628:SGA196633 SPW196628:SPW196633 SZS196628:SZS196633 TJO196628:TJO196633 TTK196628:TTK196633 UDG196628:UDG196633 UNC196628:UNC196633 UWY196628:UWY196633 VGU196628:VGU196633 VQQ196628:VQQ196633 WAM196628:WAM196633 WKI196628:WKI196633 WUE196628:WUE196633 E262164:E262169 HS262164:HS262169 RO262164:RO262169 ABK262164:ABK262169 ALG262164:ALG262169 AVC262164:AVC262169 BEY262164:BEY262169 BOU262164:BOU262169 BYQ262164:BYQ262169 CIM262164:CIM262169 CSI262164:CSI262169 DCE262164:DCE262169 DMA262164:DMA262169 DVW262164:DVW262169 EFS262164:EFS262169 EPO262164:EPO262169 EZK262164:EZK262169 FJG262164:FJG262169 FTC262164:FTC262169 GCY262164:GCY262169 GMU262164:GMU262169 GWQ262164:GWQ262169 HGM262164:HGM262169 HQI262164:HQI262169 IAE262164:IAE262169 IKA262164:IKA262169 ITW262164:ITW262169 JDS262164:JDS262169 JNO262164:JNO262169 JXK262164:JXK262169 KHG262164:KHG262169 KRC262164:KRC262169 LAY262164:LAY262169 LKU262164:LKU262169 LUQ262164:LUQ262169 MEM262164:MEM262169 MOI262164:MOI262169 MYE262164:MYE262169 NIA262164:NIA262169 NRW262164:NRW262169 OBS262164:OBS262169 OLO262164:OLO262169 OVK262164:OVK262169 PFG262164:PFG262169 PPC262164:PPC262169 PYY262164:PYY262169 QIU262164:QIU262169 QSQ262164:QSQ262169 RCM262164:RCM262169 RMI262164:RMI262169 RWE262164:RWE262169 SGA262164:SGA262169 SPW262164:SPW262169 SZS262164:SZS262169 TJO262164:TJO262169 TTK262164:TTK262169 UDG262164:UDG262169 UNC262164:UNC262169 UWY262164:UWY262169 VGU262164:VGU262169 VQQ262164:VQQ262169 WAM262164:WAM262169 WKI262164:WKI262169 WUE262164:WUE262169 E327700:E327705 HS327700:HS327705 RO327700:RO327705 ABK327700:ABK327705 ALG327700:ALG327705 AVC327700:AVC327705 BEY327700:BEY327705 BOU327700:BOU327705 BYQ327700:BYQ327705 CIM327700:CIM327705 CSI327700:CSI327705 DCE327700:DCE327705 DMA327700:DMA327705 DVW327700:DVW327705 EFS327700:EFS327705 EPO327700:EPO327705 EZK327700:EZK327705 FJG327700:FJG327705 FTC327700:FTC327705 GCY327700:GCY327705 GMU327700:GMU327705 GWQ327700:GWQ327705 HGM327700:HGM327705 HQI327700:HQI327705 IAE327700:IAE327705 IKA327700:IKA327705 ITW327700:ITW327705 JDS327700:JDS327705 JNO327700:JNO327705 JXK327700:JXK327705 KHG327700:KHG327705 KRC327700:KRC327705 LAY327700:LAY327705 LKU327700:LKU327705 LUQ327700:LUQ327705 MEM327700:MEM327705 MOI327700:MOI327705 MYE327700:MYE327705 NIA327700:NIA327705 NRW327700:NRW327705 OBS327700:OBS327705 OLO327700:OLO327705 OVK327700:OVK327705 PFG327700:PFG327705 PPC327700:PPC327705 PYY327700:PYY327705 QIU327700:QIU327705 QSQ327700:QSQ327705 RCM327700:RCM327705 RMI327700:RMI327705 RWE327700:RWE327705 SGA327700:SGA327705 SPW327700:SPW327705 SZS327700:SZS327705 TJO327700:TJO327705 TTK327700:TTK327705 UDG327700:UDG327705 UNC327700:UNC327705 UWY327700:UWY327705 VGU327700:VGU327705 VQQ327700:VQQ327705 WAM327700:WAM327705 WKI327700:WKI327705 WUE327700:WUE327705 E393236:E393241 HS393236:HS393241 RO393236:RO393241 ABK393236:ABK393241 ALG393236:ALG393241 AVC393236:AVC393241 BEY393236:BEY393241 BOU393236:BOU393241 BYQ393236:BYQ393241 CIM393236:CIM393241 CSI393236:CSI393241 DCE393236:DCE393241 DMA393236:DMA393241 DVW393236:DVW393241 EFS393236:EFS393241 EPO393236:EPO393241 EZK393236:EZK393241 FJG393236:FJG393241 FTC393236:FTC393241 GCY393236:GCY393241 GMU393236:GMU393241 GWQ393236:GWQ393241 HGM393236:HGM393241 HQI393236:HQI393241 IAE393236:IAE393241 IKA393236:IKA393241 ITW393236:ITW393241 JDS393236:JDS393241 JNO393236:JNO393241 JXK393236:JXK393241 KHG393236:KHG393241 KRC393236:KRC393241 LAY393236:LAY393241 LKU393236:LKU393241 LUQ393236:LUQ393241 MEM393236:MEM393241 MOI393236:MOI393241 MYE393236:MYE393241 NIA393236:NIA393241 NRW393236:NRW393241 OBS393236:OBS393241 OLO393236:OLO393241 OVK393236:OVK393241 PFG393236:PFG393241 PPC393236:PPC393241 PYY393236:PYY393241 QIU393236:QIU393241 QSQ393236:QSQ393241 RCM393236:RCM393241 RMI393236:RMI393241 RWE393236:RWE393241 SGA393236:SGA393241 SPW393236:SPW393241 SZS393236:SZS393241 TJO393236:TJO393241 TTK393236:TTK393241 UDG393236:UDG393241 UNC393236:UNC393241 UWY393236:UWY393241 VGU393236:VGU393241 VQQ393236:VQQ393241 WAM393236:WAM393241 WKI393236:WKI393241 WUE393236:WUE393241 E458772:E458777 HS458772:HS458777 RO458772:RO458777 ABK458772:ABK458777 ALG458772:ALG458777 AVC458772:AVC458777 BEY458772:BEY458777 BOU458772:BOU458777 BYQ458772:BYQ458777 CIM458772:CIM458777 CSI458772:CSI458777 DCE458772:DCE458777 DMA458772:DMA458777 DVW458772:DVW458777 EFS458772:EFS458777 EPO458772:EPO458777 EZK458772:EZK458777 FJG458772:FJG458777 FTC458772:FTC458777 GCY458772:GCY458777 GMU458772:GMU458777 GWQ458772:GWQ458777 HGM458772:HGM458777 HQI458772:HQI458777 IAE458772:IAE458777 IKA458772:IKA458777 ITW458772:ITW458777 JDS458772:JDS458777 JNO458772:JNO458777 JXK458772:JXK458777 KHG458772:KHG458777 KRC458772:KRC458777 LAY458772:LAY458777 LKU458772:LKU458777 LUQ458772:LUQ458777 MEM458772:MEM458777 MOI458772:MOI458777 MYE458772:MYE458777 NIA458772:NIA458777 NRW458772:NRW458777 OBS458772:OBS458777 OLO458772:OLO458777 OVK458772:OVK458777 PFG458772:PFG458777 PPC458772:PPC458777 PYY458772:PYY458777 QIU458772:QIU458777 QSQ458772:QSQ458777 RCM458772:RCM458777 RMI458772:RMI458777 RWE458772:RWE458777 SGA458772:SGA458777 SPW458772:SPW458777 SZS458772:SZS458777 TJO458772:TJO458777 TTK458772:TTK458777 UDG458772:UDG458777 UNC458772:UNC458777 UWY458772:UWY458777 VGU458772:VGU458777 VQQ458772:VQQ458777 WAM458772:WAM458777 WKI458772:WKI458777 WUE458772:WUE458777 E524308:E524313 HS524308:HS524313 RO524308:RO524313 ABK524308:ABK524313 ALG524308:ALG524313 AVC524308:AVC524313 BEY524308:BEY524313 BOU524308:BOU524313 BYQ524308:BYQ524313 CIM524308:CIM524313 CSI524308:CSI524313 DCE524308:DCE524313 DMA524308:DMA524313 DVW524308:DVW524313 EFS524308:EFS524313 EPO524308:EPO524313 EZK524308:EZK524313 FJG524308:FJG524313 FTC524308:FTC524313 GCY524308:GCY524313 GMU524308:GMU524313 GWQ524308:GWQ524313 HGM524308:HGM524313 HQI524308:HQI524313 IAE524308:IAE524313 IKA524308:IKA524313 ITW524308:ITW524313 JDS524308:JDS524313 JNO524308:JNO524313 JXK524308:JXK524313 KHG524308:KHG524313 KRC524308:KRC524313 LAY524308:LAY524313 LKU524308:LKU524313 LUQ524308:LUQ524313 MEM524308:MEM524313 MOI524308:MOI524313 MYE524308:MYE524313 NIA524308:NIA524313 NRW524308:NRW524313 OBS524308:OBS524313 OLO524308:OLO524313 OVK524308:OVK524313 PFG524308:PFG524313 PPC524308:PPC524313 PYY524308:PYY524313 QIU524308:QIU524313 QSQ524308:QSQ524313 RCM524308:RCM524313 RMI524308:RMI524313 RWE524308:RWE524313 SGA524308:SGA524313 SPW524308:SPW524313 SZS524308:SZS524313 TJO524308:TJO524313 TTK524308:TTK524313 UDG524308:UDG524313 UNC524308:UNC524313 UWY524308:UWY524313 VGU524308:VGU524313 VQQ524308:VQQ524313 WAM524308:WAM524313 WKI524308:WKI524313 WUE524308:WUE524313 E589844:E589849 HS589844:HS589849 RO589844:RO589849 ABK589844:ABK589849 ALG589844:ALG589849 AVC589844:AVC589849 BEY589844:BEY589849 BOU589844:BOU589849 BYQ589844:BYQ589849 CIM589844:CIM589849 CSI589844:CSI589849 DCE589844:DCE589849 DMA589844:DMA589849 DVW589844:DVW589849 EFS589844:EFS589849 EPO589844:EPO589849 EZK589844:EZK589849 FJG589844:FJG589849 FTC589844:FTC589849 GCY589844:GCY589849 GMU589844:GMU589849 GWQ589844:GWQ589849 HGM589844:HGM589849 HQI589844:HQI589849 IAE589844:IAE589849 IKA589844:IKA589849 ITW589844:ITW589849 JDS589844:JDS589849 JNO589844:JNO589849 JXK589844:JXK589849 KHG589844:KHG589849 KRC589844:KRC589849 LAY589844:LAY589849 LKU589844:LKU589849 LUQ589844:LUQ589849 MEM589844:MEM589849 MOI589844:MOI589849 MYE589844:MYE589849 NIA589844:NIA589849 NRW589844:NRW589849 OBS589844:OBS589849 OLO589844:OLO589849 OVK589844:OVK589849 PFG589844:PFG589849 PPC589844:PPC589849 PYY589844:PYY589849 QIU589844:QIU589849 QSQ589844:QSQ589849 RCM589844:RCM589849 RMI589844:RMI589849 RWE589844:RWE589849 SGA589844:SGA589849 SPW589844:SPW589849 SZS589844:SZS589849 TJO589844:TJO589849 TTK589844:TTK589849 UDG589844:UDG589849 UNC589844:UNC589849 UWY589844:UWY589849 VGU589844:VGU589849 VQQ589844:VQQ589849 WAM589844:WAM589849 WKI589844:WKI589849 WUE589844:WUE589849 E655380:E655385 HS655380:HS655385 RO655380:RO655385 ABK655380:ABK655385 ALG655380:ALG655385 AVC655380:AVC655385 BEY655380:BEY655385 BOU655380:BOU655385 BYQ655380:BYQ655385 CIM655380:CIM655385 CSI655380:CSI655385 DCE655380:DCE655385 DMA655380:DMA655385 DVW655380:DVW655385 EFS655380:EFS655385 EPO655380:EPO655385 EZK655380:EZK655385 FJG655380:FJG655385 FTC655380:FTC655385 GCY655380:GCY655385 GMU655380:GMU655385 GWQ655380:GWQ655385 HGM655380:HGM655385 HQI655380:HQI655385 IAE655380:IAE655385 IKA655380:IKA655385 ITW655380:ITW655385 JDS655380:JDS655385 JNO655380:JNO655385 JXK655380:JXK655385 KHG655380:KHG655385 KRC655380:KRC655385 LAY655380:LAY655385 LKU655380:LKU655385 LUQ655380:LUQ655385 MEM655380:MEM655385 MOI655380:MOI655385 MYE655380:MYE655385 NIA655380:NIA655385 NRW655380:NRW655385 OBS655380:OBS655385 OLO655380:OLO655385 OVK655380:OVK655385 PFG655380:PFG655385 PPC655380:PPC655385 PYY655380:PYY655385 QIU655380:QIU655385 QSQ655380:QSQ655385 RCM655380:RCM655385 RMI655380:RMI655385 RWE655380:RWE655385 SGA655380:SGA655385 SPW655380:SPW655385 SZS655380:SZS655385 TJO655380:TJO655385 TTK655380:TTK655385 UDG655380:UDG655385 UNC655380:UNC655385 UWY655380:UWY655385 VGU655380:VGU655385 VQQ655380:VQQ655385 WAM655380:WAM655385 WKI655380:WKI655385 WUE655380:WUE655385 E720916:E720921 HS720916:HS720921 RO720916:RO720921 ABK720916:ABK720921 ALG720916:ALG720921 AVC720916:AVC720921 BEY720916:BEY720921 BOU720916:BOU720921 BYQ720916:BYQ720921 CIM720916:CIM720921 CSI720916:CSI720921 DCE720916:DCE720921 DMA720916:DMA720921 DVW720916:DVW720921 EFS720916:EFS720921 EPO720916:EPO720921 EZK720916:EZK720921 FJG720916:FJG720921 FTC720916:FTC720921 GCY720916:GCY720921 GMU720916:GMU720921 GWQ720916:GWQ720921 HGM720916:HGM720921 HQI720916:HQI720921 IAE720916:IAE720921 IKA720916:IKA720921 ITW720916:ITW720921 JDS720916:JDS720921 JNO720916:JNO720921 JXK720916:JXK720921 KHG720916:KHG720921 KRC720916:KRC720921 LAY720916:LAY720921 LKU720916:LKU720921 LUQ720916:LUQ720921 MEM720916:MEM720921 MOI720916:MOI720921 MYE720916:MYE720921 NIA720916:NIA720921 NRW720916:NRW720921 OBS720916:OBS720921 OLO720916:OLO720921 OVK720916:OVK720921 PFG720916:PFG720921 PPC720916:PPC720921 PYY720916:PYY720921 QIU720916:QIU720921 QSQ720916:QSQ720921 RCM720916:RCM720921 RMI720916:RMI720921 RWE720916:RWE720921 SGA720916:SGA720921 SPW720916:SPW720921 SZS720916:SZS720921 TJO720916:TJO720921 TTK720916:TTK720921 UDG720916:UDG720921 UNC720916:UNC720921 UWY720916:UWY720921 VGU720916:VGU720921 VQQ720916:VQQ720921 WAM720916:WAM720921 WKI720916:WKI720921 WUE720916:WUE720921 E786452:E786457 HS786452:HS786457 RO786452:RO786457 ABK786452:ABK786457 ALG786452:ALG786457 AVC786452:AVC786457 BEY786452:BEY786457 BOU786452:BOU786457 BYQ786452:BYQ786457 CIM786452:CIM786457 CSI786452:CSI786457 DCE786452:DCE786457 DMA786452:DMA786457 DVW786452:DVW786457 EFS786452:EFS786457 EPO786452:EPO786457 EZK786452:EZK786457 FJG786452:FJG786457 FTC786452:FTC786457 GCY786452:GCY786457 GMU786452:GMU786457 GWQ786452:GWQ786457 HGM786452:HGM786457 HQI786452:HQI786457 IAE786452:IAE786457 IKA786452:IKA786457 ITW786452:ITW786457 JDS786452:JDS786457 JNO786452:JNO786457 JXK786452:JXK786457 KHG786452:KHG786457 KRC786452:KRC786457 LAY786452:LAY786457 LKU786452:LKU786457 LUQ786452:LUQ786457 MEM786452:MEM786457 MOI786452:MOI786457 MYE786452:MYE786457 NIA786452:NIA786457 NRW786452:NRW786457 OBS786452:OBS786457 OLO786452:OLO786457 OVK786452:OVK786457 PFG786452:PFG786457 PPC786452:PPC786457 PYY786452:PYY786457 QIU786452:QIU786457 QSQ786452:QSQ786457 RCM786452:RCM786457 RMI786452:RMI786457 RWE786452:RWE786457 SGA786452:SGA786457 SPW786452:SPW786457 SZS786452:SZS786457 TJO786452:TJO786457 TTK786452:TTK786457 UDG786452:UDG786457 UNC786452:UNC786457 UWY786452:UWY786457 VGU786452:VGU786457 VQQ786452:VQQ786457 WAM786452:WAM786457 WKI786452:WKI786457 WUE786452:WUE786457 E851988:E851993 HS851988:HS851993 RO851988:RO851993 ABK851988:ABK851993 ALG851988:ALG851993 AVC851988:AVC851993 BEY851988:BEY851993 BOU851988:BOU851993 BYQ851988:BYQ851993 CIM851988:CIM851993 CSI851988:CSI851993 DCE851988:DCE851993 DMA851988:DMA851993 DVW851988:DVW851993 EFS851988:EFS851993 EPO851988:EPO851993 EZK851988:EZK851993 FJG851988:FJG851993 FTC851988:FTC851993 GCY851988:GCY851993 GMU851988:GMU851993 GWQ851988:GWQ851993 HGM851988:HGM851993 HQI851988:HQI851993 IAE851988:IAE851993 IKA851988:IKA851993 ITW851988:ITW851993 JDS851988:JDS851993 JNO851988:JNO851993 JXK851988:JXK851993 KHG851988:KHG851993 KRC851988:KRC851993 LAY851988:LAY851993 LKU851988:LKU851993 LUQ851988:LUQ851993 MEM851988:MEM851993 MOI851988:MOI851993 MYE851988:MYE851993 NIA851988:NIA851993 NRW851988:NRW851993 OBS851988:OBS851993 OLO851988:OLO851993 OVK851988:OVK851993 PFG851988:PFG851993 PPC851988:PPC851993 PYY851988:PYY851993 QIU851988:QIU851993 QSQ851988:QSQ851993 RCM851988:RCM851993 RMI851988:RMI851993 RWE851988:RWE851993 SGA851988:SGA851993 SPW851988:SPW851993 SZS851988:SZS851993 TJO851988:TJO851993 TTK851988:TTK851993 UDG851988:UDG851993 UNC851988:UNC851993 UWY851988:UWY851993 VGU851988:VGU851993 VQQ851988:VQQ851993 WAM851988:WAM851993 WKI851988:WKI851993 WUE851988:WUE851993 E917524:E917529 HS917524:HS917529 RO917524:RO917529 ABK917524:ABK917529 ALG917524:ALG917529 AVC917524:AVC917529 BEY917524:BEY917529 BOU917524:BOU917529 BYQ917524:BYQ917529 CIM917524:CIM917529 CSI917524:CSI917529 DCE917524:DCE917529 DMA917524:DMA917529 DVW917524:DVW917529 EFS917524:EFS917529 EPO917524:EPO917529 EZK917524:EZK917529 FJG917524:FJG917529 FTC917524:FTC917529 GCY917524:GCY917529 GMU917524:GMU917529 GWQ917524:GWQ917529 HGM917524:HGM917529 HQI917524:HQI917529 IAE917524:IAE917529 IKA917524:IKA917529 ITW917524:ITW917529 JDS917524:JDS917529 JNO917524:JNO917529 JXK917524:JXK917529 KHG917524:KHG917529 KRC917524:KRC917529 LAY917524:LAY917529 LKU917524:LKU917529 LUQ917524:LUQ917529 MEM917524:MEM917529 MOI917524:MOI917529 MYE917524:MYE917529 NIA917524:NIA917529 NRW917524:NRW917529 OBS917524:OBS917529 OLO917524:OLO917529 OVK917524:OVK917529 PFG917524:PFG917529 PPC917524:PPC917529 PYY917524:PYY917529 QIU917524:QIU917529 QSQ917524:QSQ917529 RCM917524:RCM917529 RMI917524:RMI917529 RWE917524:RWE917529 SGA917524:SGA917529 SPW917524:SPW917529 SZS917524:SZS917529 TJO917524:TJO917529 TTK917524:TTK917529 UDG917524:UDG917529 UNC917524:UNC917529 UWY917524:UWY917529 VGU917524:VGU917529 VQQ917524:VQQ917529 WAM917524:WAM917529 WKI917524:WKI917529 WUE917524:WUE917529 E983060:E983065 HS983060:HS983065 RO983060:RO983065 ABK983060:ABK983065 ALG983060:ALG983065 AVC983060:AVC983065 BEY983060:BEY983065 BOU983060:BOU983065 BYQ983060:BYQ983065 CIM983060:CIM983065 CSI983060:CSI983065 DCE983060:DCE983065 DMA983060:DMA983065 DVW983060:DVW983065 EFS983060:EFS983065 EPO983060:EPO983065 EZK983060:EZK983065 FJG983060:FJG983065 FTC983060:FTC983065 GCY983060:GCY983065 GMU983060:GMU983065 GWQ983060:GWQ983065 HGM983060:HGM983065 HQI983060:HQI983065 IAE983060:IAE983065 IKA983060:IKA983065 ITW983060:ITW983065 JDS983060:JDS983065 JNO983060:JNO983065 JXK983060:JXK983065 KHG983060:KHG983065 KRC983060:KRC983065 LAY983060:LAY983065 LKU983060:LKU983065 LUQ983060:LUQ983065 MEM983060:MEM983065 MOI983060:MOI983065 MYE983060:MYE983065 NIA983060:NIA983065 NRW983060:NRW983065 OBS983060:OBS983065 OLO983060:OLO983065 OVK983060:OVK983065 PFG983060:PFG983065 PPC983060:PPC983065 PYY983060:PYY983065 QIU983060:QIU983065 QSQ983060:QSQ983065 RCM983060:RCM983065 RMI983060:RMI983065 RWE983060:RWE983065 SGA983060:SGA983065 SPW983060:SPW983065 SZS983060:SZS983065 TJO983060:TJO983065 TTK983060:TTK983065 UDG983060:UDG983065 UNC983060:UNC983065 UWY983060:UWY983065 VGU983060:VGU983065 VQQ983060:VQQ983065 WAM983060:WAM983065 WKI983060:WKI983065 WUE983060:WUE983065 D65556:D65581 HR65556:HR65581 RN65556:RN65581 ABJ65556:ABJ65581 ALF65556:ALF65581 AVB65556:AVB65581 BEX65556:BEX65581 BOT65556:BOT65581 BYP65556:BYP65581 CIL65556:CIL65581 CSH65556:CSH65581 DCD65556:DCD65581 DLZ65556:DLZ65581 DVV65556:DVV65581 EFR65556:EFR65581 EPN65556:EPN65581 EZJ65556:EZJ65581 FJF65556:FJF65581 FTB65556:FTB65581 GCX65556:GCX65581 GMT65556:GMT65581 GWP65556:GWP65581 HGL65556:HGL65581 HQH65556:HQH65581 IAD65556:IAD65581 IJZ65556:IJZ65581 ITV65556:ITV65581 JDR65556:JDR65581 JNN65556:JNN65581 JXJ65556:JXJ65581 KHF65556:KHF65581 KRB65556:KRB65581 LAX65556:LAX65581 LKT65556:LKT65581 LUP65556:LUP65581 MEL65556:MEL65581 MOH65556:MOH65581 MYD65556:MYD65581 NHZ65556:NHZ65581 NRV65556:NRV65581 OBR65556:OBR65581 OLN65556:OLN65581 OVJ65556:OVJ65581 PFF65556:PFF65581 PPB65556:PPB65581 PYX65556:PYX65581 QIT65556:QIT65581 QSP65556:QSP65581 RCL65556:RCL65581 RMH65556:RMH65581 RWD65556:RWD65581 SFZ65556:SFZ65581 SPV65556:SPV65581 SZR65556:SZR65581 TJN65556:TJN65581 TTJ65556:TTJ65581 UDF65556:UDF65581 UNB65556:UNB65581 UWX65556:UWX65581 VGT65556:VGT65581 VQP65556:VQP65581 WAL65556:WAL65581 WKH65556:WKH65581 WUD65556:WUD65581 D131092:D131117 HR131092:HR131117 RN131092:RN131117 ABJ131092:ABJ131117 ALF131092:ALF131117 AVB131092:AVB131117 BEX131092:BEX131117 BOT131092:BOT131117 BYP131092:BYP131117 CIL131092:CIL131117 CSH131092:CSH131117 DCD131092:DCD131117 DLZ131092:DLZ131117 DVV131092:DVV131117 EFR131092:EFR131117 EPN131092:EPN131117 EZJ131092:EZJ131117 FJF131092:FJF131117 FTB131092:FTB131117 GCX131092:GCX131117 GMT131092:GMT131117 GWP131092:GWP131117 HGL131092:HGL131117 HQH131092:HQH131117 IAD131092:IAD131117 IJZ131092:IJZ131117 ITV131092:ITV131117 JDR131092:JDR131117 JNN131092:JNN131117 JXJ131092:JXJ131117 KHF131092:KHF131117 KRB131092:KRB131117 LAX131092:LAX131117 LKT131092:LKT131117 LUP131092:LUP131117 MEL131092:MEL131117 MOH131092:MOH131117 MYD131092:MYD131117 NHZ131092:NHZ131117 NRV131092:NRV131117 OBR131092:OBR131117 OLN131092:OLN131117 OVJ131092:OVJ131117 PFF131092:PFF131117 PPB131092:PPB131117 PYX131092:PYX131117 QIT131092:QIT131117 QSP131092:QSP131117 RCL131092:RCL131117 RMH131092:RMH131117 RWD131092:RWD131117 SFZ131092:SFZ131117 SPV131092:SPV131117 SZR131092:SZR131117 TJN131092:TJN131117 TTJ131092:TTJ131117 UDF131092:UDF131117 UNB131092:UNB131117 UWX131092:UWX131117 VGT131092:VGT131117 VQP131092:VQP131117 WAL131092:WAL131117 WKH131092:WKH131117 WUD131092:WUD131117 D196628:D196653 HR196628:HR196653 RN196628:RN196653 ABJ196628:ABJ196653 ALF196628:ALF196653 AVB196628:AVB196653 BEX196628:BEX196653 BOT196628:BOT196653 BYP196628:BYP196653 CIL196628:CIL196653 CSH196628:CSH196653 DCD196628:DCD196653 DLZ196628:DLZ196653 DVV196628:DVV196653 EFR196628:EFR196653 EPN196628:EPN196653 EZJ196628:EZJ196653 FJF196628:FJF196653 FTB196628:FTB196653 GCX196628:GCX196653 GMT196628:GMT196653 GWP196628:GWP196653 HGL196628:HGL196653 HQH196628:HQH196653 IAD196628:IAD196653 IJZ196628:IJZ196653 ITV196628:ITV196653 JDR196628:JDR196653 JNN196628:JNN196653 JXJ196628:JXJ196653 KHF196628:KHF196653 KRB196628:KRB196653 LAX196628:LAX196653 LKT196628:LKT196653 LUP196628:LUP196653 MEL196628:MEL196653 MOH196628:MOH196653 MYD196628:MYD196653 NHZ196628:NHZ196653 NRV196628:NRV196653 OBR196628:OBR196653 OLN196628:OLN196653 OVJ196628:OVJ196653 PFF196628:PFF196653 PPB196628:PPB196653 PYX196628:PYX196653 QIT196628:QIT196653 QSP196628:QSP196653 RCL196628:RCL196653 RMH196628:RMH196653 RWD196628:RWD196653 SFZ196628:SFZ196653 SPV196628:SPV196653 SZR196628:SZR196653 TJN196628:TJN196653 TTJ196628:TTJ196653 UDF196628:UDF196653 UNB196628:UNB196653 UWX196628:UWX196653 VGT196628:VGT196653 VQP196628:VQP196653 WAL196628:WAL196653 WKH196628:WKH196653 WUD196628:WUD196653 D262164:D262189 HR262164:HR262189 RN262164:RN262189 ABJ262164:ABJ262189 ALF262164:ALF262189 AVB262164:AVB262189 BEX262164:BEX262189 BOT262164:BOT262189 BYP262164:BYP262189 CIL262164:CIL262189 CSH262164:CSH262189 DCD262164:DCD262189 DLZ262164:DLZ262189 DVV262164:DVV262189 EFR262164:EFR262189 EPN262164:EPN262189 EZJ262164:EZJ262189 FJF262164:FJF262189 FTB262164:FTB262189 GCX262164:GCX262189 GMT262164:GMT262189 GWP262164:GWP262189 HGL262164:HGL262189 HQH262164:HQH262189 IAD262164:IAD262189 IJZ262164:IJZ262189 ITV262164:ITV262189 JDR262164:JDR262189 JNN262164:JNN262189 JXJ262164:JXJ262189 KHF262164:KHF262189 KRB262164:KRB262189 LAX262164:LAX262189 LKT262164:LKT262189 LUP262164:LUP262189 MEL262164:MEL262189 MOH262164:MOH262189 MYD262164:MYD262189 NHZ262164:NHZ262189 NRV262164:NRV262189 OBR262164:OBR262189 OLN262164:OLN262189 OVJ262164:OVJ262189 PFF262164:PFF262189 PPB262164:PPB262189 PYX262164:PYX262189 QIT262164:QIT262189 QSP262164:QSP262189 RCL262164:RCL262189 RMH262164:RMH262189 RWD262164:RWD262189 SFZ262164:SFZ262189 SPV262164:SPV262189 SZR262164:SZR262189 TJN262164:TJN262189 TTJ262164:TTJ262189 UDF262164:UDF262189 UNB262164:UNB262189 UWX262164:UWX262189 VGT262164:VGT262189 VQP262164:VQP262189 WAL262164:WAL262189 WKH262164:WKH262189 WUD262164:WUD262189 D327700:D327725 HR327700:HR327725 RN327700:RN327725 ABJ327700:ABJ327725 ALF327700:ALF327725 AVB327700:AVB327725 BEX327700:BEX327725 BOT327700:BOT327725 BYP327700:BYP327725 CIL327700:CIL327725 CSH327700:CSH327725 DCD327700:DCD327725 DLZ327700:DLZ327725 DVV327700:DVV327725 EFR327700:EFR327725 EPN327700:EPN327725 EZJ327700:EZJ327725 FJF327700:FJF327725 FTB327700:FTB327725 GCX327700:GCX327725 GMT327700:GMT327725 GWP327700:GWP327725 HGL327700:HGL327725 HQH327700:HQH327725 IAD327700:IAD327725 IJZ327700:IJZ327725 ITV327700:ITV327725 JDR327700:JDR327725 JNN327700:JNN327725 JXJ327700:JXJ327725 KHF327700:KHF327725 KRB327700:KRB327725 LAX327700:LAX327725 LKT327700:LKT327725 LUP327700:LUP327725 MEL327700:MEL327725 MOH327700:MOH327725 MYD327700:MYD327725 NHZ327700:NHZ327725 NRV327700:NRV327725 OBR327700:OBR327725 OLN327700:OLN327725 OVJ327700:OVJ327725 PFF327700:PFF327725 PPB327700:PPB327725 PYX327700:PYX327725 QIT327700:QIT327725 QSP327700:QSP327725 RCL327700:RCL327725 RMH327700:RMH327725 RWD327700:RWD327725 SFZ327700:SFZ327725 SPV327700:SPV327725 SZR327700:SZR327725 TJN327700:TJN327725 TTJ327700:TTJ327725 UDF327700:UDF327725 UNB327700:UNB327725 UWX327700:UWX327725 VGT327700:VGT327725 VQP327700:VQP327725 WAL327700:WAL327725 WKH327700:WKH327725 WUD327700:WUD327725 D393236:D393261 HR393236:HR393261 RN393236:RN393261 ABJ393236:ABJ393261 ALF393236:ALF393261 AVB393236:AVB393261 BEX393236:BEX393261 BOT393236:BOT393261 BYP393236:BYP393261 CIL393236:CIL393261 CSH393236:CSH393261 DCD393236:DCD393261 DLZ393236:DLZ393261 DVV393236:DVV393261 EFR393236:EFR393261 EPN393236:EPN393261 EZJ393236:EZJ393261 FJF393236:FJF393261 FTB393236:FTB393261 GCX393236:GCX393261 GMT393236:GMT393261 GWP393236:GWP393261 HGL393236:HGL393261 HQH393236:HQH393261 IAD393236:IAD393261 IJZ393236:IJZ393261 ITV393236:ITV393261 JDR393236:JDR393261 JNN393236:JNN393261 JXJ393236:JXJ393261 KHF393236:KHF393261 KRB393236:KRB393261 LAX393236:LAX393261 LKT393236:LKT393261 LUP393236:LUP393261 MEL393236:MEL393261 MOH393236:MOH393261 MYD393236:MYD393261 NHZ393236:NHZ393261 NRV393236:NRV393261 OBR393236:OBR393261 OLN393236:OLN393261 OVJ393236:OVJ393261 PFF393236:PFF393261 PPB393236:PPB393261 PYX393236:PYX393261 QIT393236:QIT393261 QSP393236:QSP393261 RCL393236:RCL393261 RMH393236:RMH393261 RWD393236:RWD393261 SFZ393236:SFZ393261 SPV393236:SPV393261 SZR393236:SZR393261 TJN393236:TJN393261 TTJ393236:TTJ393261 UDF393236:UDF393261 UNB393236:UNB393261 UWX393236:UWX393261 VGT393236:VGT393261 VQP393236:VQP393261 WAL393236:WAL393261 WKH393236:WKH393261 WUD393236:WUD393261 D458772:D458797 HR458772:HR458797 RN458772:RN458797 ABJ458772:ABJ458797 ALF458772:ALF458797 AVB458772:AVB458797 BEX458772:BEX458797 BOT458772:BOT458797 BYP458772:BYP458797 CIL458772:CIL458797 CSH458772:CSH458797 DCD458772:DCD458797 DLZ458772:DLZ458797 DVV458772:DVV458797 EFR458772:EFR458797 EPN458772:EPN458797 EZJ458772:EZJ458797 FJF458772:FJF458797 FTB458772:FTB458797 GCX458772:GCX458797 GMT458772:GMT458797 GWP458772:GWP458797 HGL458772:HGL458797 HQH458772:HQH458797 IAD458772:IAD458797 IJZ458772:IJZ458797 ITV458772:ITV458797 JDR458772:JDR458797 JNN458772:JNN458797 JXJ458772:JXJ458797 KHF458772:KHF458797 KRB458772:KRB458797 LAX458772:LAX458797 LKT458772:LKT458797 LUP458772:LUP458797 MEL458772:MEL458797 MOH458772:MOH458797 MYD458772:MYD458797 NHZ458772:NHZ458797 NRV458772:NRV458797 OBR458772:OBR458797 OLN458772:OLN458797 OVJ458772:OVJ458797 PFF458772:PFF458797 PPB458772:PPB458797 PYX458772:PYX458797 QIT458772:QIT458797 QSP458772:QSP458797 RCL458772:RCL458797 RMH458772:RMH458797 RWD458772:RWD458797 SFZ458772:SFZ458797 SPV458772:SPV458797 SZR458772:SZR458797 TJN458772:TJN458797 TTJ458772:TTJ458797 UDF458772:UDF458797 UNB458772:UNB458797 UWX458772:UWX458797 VGT458772:VGT458797 VQP458772:VQP458797 WAL458772:WAL458797 WKH458772:WKH458797 WUD458772:WUD458797 D524308:D524333 HR524308:HR524333 RN524308:RN524333 ABJ524308:ABJ524333 ALF524308:ALF524333 AVB524308:AVB524333 BEX524308:BEX524333 BOT524308:BOT524333 BYP524308:BYP524333 CIL524308:CIL524333 CSH524308:CSH524333 DCD524308:DCD524333 DLZ524308:DLZ524333 DVV524308:DVV524333 EFR524308:EFR524333 EPN524308:EPN524333 EZJ524308:EZJ524333 FJF524308:FJF524333 FTB524308:FTB524333 GCX524308:GCX524333 GMT524308:GMT524333 GWP524308:GWP524333 HGL524308:HGL524333 HQH524308:HQH524333 IAD524308:IAD524333 IJZ524308:IJZ524333 ITV524308:ITV524333 JDR524308:JDR524333 JNN524308:JNN524333 JXJ524308:JXJ524333 KHF524308:KHF524333 KRB524308:KRB524333 LAX524308:LAX524333 LKT524308:LKT524333 LUP524308:LUP524333 MEL524308:MEL524333 MOH524308:MOH524333 MYD524308:MYD524333 NHZ524308:NHZ524333 NRV524308:NRV524333 OBR524308:OBR524333 OLN524308:OLN524333 OVJ524308:OVJ524333 PFF524308:PFF524333 PPB524308:PPB524333 PYX524308:PYX524333 QIT524308:QIT524333 QSP524308:QSP524333 RCL524308:RCL524333 RMH524308:RMH524333 RWD524308:RWD524333 SFZ524308:SFZ524333 SPV524308:SPV524333 SZR524308:SZR524333 TJN524308:TJN524333 TTJ524308:TTJ524333 UDF524308:UDF524333 UNB524308:UNB524333 UWX524308:UWX524333 VGT524308:VGT524333 VQP524308:VQP524333 WAL524308:WAL524333 WKH524308:WKH524333 WUD524308:WUD524333 D589844:D589869 HR589844:HR589869 RN589844:RN589869 ABJ589844:ABJ589869 ALF589844:ALF589869 AVB589844:AVB589869 BEX589844:BEX589869 BOT589844:BOT589869 BYP589844:BYP589869 CIL589844:CIL589869 CSH589844:CSH589869 DCD589844:DCD589869 DLZ589844:DLZ589869 DVV589844:DVV589869 EFR589844:EFR589869 EPN589844:EPN589869 EZJ589844:EZJ589869 FJF589844:FJF589869 FTB589844:FTB589869 GCX589844:GCX589869 GMT589844:GMT589869 GWP589844:GWP589869 HGL589844:HGL589869 HQH589844:HQH589869 IAD589844:IAD589869 IJZ589844:IJZ589869 ITV589844:ITV589869 JDR589844:JDR589869 JNN589844:JNN589869 JXJ589844:JXJ589869 KHF589844:KHF589869 KRB589844:KRB589869 LAX589844:LAX589869 LKT589844:LKT589869 LUP589844:LUP589869 MEL589844:MEL589869 MOH589844:MOH589869 MYD589844:MYD589869 NHZ589844:NHZ589869 NRV589844:NRV589869 OBR589844:OBR589869 OLN589844:OLN589869 OVJ589844:OVJ589869 PFF589844:PFF589869 PPB589844:PPB589869 PYX589844:PYX589869 QIT589844:QIT589869 QSP589844:QSP589869 RCL589844:RCL589869 RMH589844:RMH589869 RWD589844:RWD589869 SFZ589844:SFZ589869 SPV589844:SPV589869 SZR589844:SZR589869 TJN589844:TJN589869 TTJ589844:TTJ589869 UDF589844:UDF589869 UNB589844:UNB589869 UWX589844:UWX589869 VGT589844:VGT589869 VQP589844:VQP589869 WAL589844:WAL589869 WKH589844:WKH589869 WUD589844:WUD589869 D655380:D655405 HR655380:HR655405 RN655380:RN655405 ABJ655380:ABJ655405 ALF655380:ALF655405 AVB655380:AVB655405 BEX655380:BEX655405 BOT655380:BOT655405 BYP655380:BYP655405 CIL655380:CIL655405 CSH655380:CSH655405 DCD655380:DCD655405 DLZ655380:DLZ655405 DVV655380:DVV655405 EFR655380:EFR655405 EPN655380:EPN655405 EZJ655380:EZJ655405 FJF655380:FJF655405 FTB655380:FTB655405 GCX655380:GCX655405 GMT655380:GMT655405 GWP655380:GWP655405 HGL655380:HGL655405 HQH655380:HQH655405 IAD655380:IAD655405 IJZ655380:IJZ655405 ITV655380:ITV655405 JDR655380:JDR655405 JNN655380:JNN655405 JXJ655380:JXJ655405 KHF655380:KHF655405 KRB655380:KRB655405 LAX655380:LAX655405 LKT655380:LKT655405 LUP655380:LUP655405 MEL655380:MEL655405 MOH655380:MOH655405 MYD655380:MYD655405 NHZ655380:NHZ655405 NRV655380:NRV655405 OBR655380:OBR655405 OLN655380:OLN655405 OVJ655380:OVJ655405 PFF655380:PFF655405 PPB655380:PPB655405 PYX655380:PYX655405 QIT655380:QIT655405 QSP655380:QSP655405 RCL655380:RCL655405 RMH655380:RMH655405 RWD655380:RWD655405 SFZ655380:SFZ655405 SPV655380:SPV655405 SZR655380:SZR655405 TJN655380:TJN655405 TTJ655380:TTJ655405 UDF655380:UDF655405 UNB655380:UNB655405 UWX655380:UWX655405 VGT655380:VGT655405 VQP655380:VQP655405 WAL655380:WAL655405 WKH655380:WKH655405 WUD655380:WUD655405 D720916:D720941 HR720916:HR720941 RN720916:RN720941 ABJ720916:ABJ720941 ALF720916:ALF720941 AVB720916:AVB720941 BEX720916:BEX720941 BOT720916:BOT720941 BYP720916:BYP720941 CIL720916:CIL720941 CSH720916:CSH720941 DCD720916:DCD720941 DLZ720916:DLZ720941 DVV720916:DVV720941 EFR720916:EFR720941 EPN720916:EPN720941 EZJ720916:EZJ720941 FJF720916:FJF720941 FTB720916:FTB720941 GCX720916:GCX720941 GMT720916:GMT720941 GWP720916:GWP720941 HGL720916:HGL720941 HQH720916:HQH720941 IAD720916:IAD720941 IJZ720916:IJZ720941 ITV720916:ITV720941 JDR720916:JDR720941 JNN720916:JNN720941 JXJ720916:JXJ720941 KHF720916:KHF720941 KRB720916:KRB720941 LAX720916:LAX720941 LKT720916:LKT720941 LUP720916:LUP720941 MEL720916:MEL720941 MOH720916:MOH720941 MYD720916:MYD720941 NHZ720916:NHZ720941 NRV720916:NRV720941 OBR720916:OBR720941 OLN720916:OLN720941 OVJ720916:OVJ720941 PFF720916:PFF720941 PPB720916:PPB720941 PYX720916:PYX720941 QIT720916:QIT720941 QSP720916:QSP720941 RCL720916:RCL720941 RMH720916:RMH720941 RWD720916:RWD720941 SFZ720916:SFZ720941 SPV720916:SPV720941 SZR720916:SZR720941 TJN720916:TJN720941 TTJ720916:TTJ720941 UDF720916:UDF720941 UNB720916:UNB720941 UWX720916:UWX720941 VGT720916:VGT720941 VQP720916:VQP720941 WAL720916:WAL720941 WKH720916:WKH720941 WUD720916:WUD720941 D786452:D786477 HR786452:HR786477 RN786452:RN786477 ABJ786452:ABJ786477 ALF786452:ALF786477 AVB786452:AVB786477 BEX786452:BEX786477 BOT786452:BOT786477 BYP786452:BYP786477 CIL786452:CIL786477 CSH786452:CSH786477 DCD786452:DCD786477 DLZ786452:DLZ786477 DVV786452:DVV786477 EFR786452:EFR786477 EPN786452:EPN786477 EZJ786452:EZJ786477 FJF786452:FJF786477 FTB786452:FTB786477 GCX786452:GCX786477 GMT786452:GMT786477 GWP786452:GWP786477 HGL786452:HGL786477 HQH786452:HQH786477 IAD786452:IAD786477 IJZ786452:IJZ786477 ITV786452:ITV786477 JDR786452:JDR786477 JNN786452:JNN786477 JXJ786452:JXJ786477 KHF786452:KHF786477 KRB786452:KRB786477 LAX786452:LAX786477 LKT786452:LKT786477 LUP786452:LUP786477 MEL786452:MEL786477 MOH786452:MOH786477 MYD786452:MYD786477 NHZ786452:NHZ786477 NRV786452:NRV786477 OBR786452:OBR786477 OLN786452:OLN786477 OVJ786452:OVJ786477 PFF786452:PFF786477 PPB786452:PPB786477 PYX786452:PYX786477 QIT786452:QIT786477 QSP786452:QSP786477 RCL786452:RCL786477 RMH786452:RMH786477 RWD786452:RWD786477 SFZ786452:SFZ786477 SPV786452:SPV786477 SZR786452:SZR786477 TJN786452:TJN786477 TTJ786452:TTJ786477 UDF786452:UDF786477 UNB786452:UNB786477 UWX786452:UWX786477 VGT786452:VGT786477 VQP786452:VQP786477 WAL786452:WAL786477 WKH786452:WKH786477 WUD786452:WUD786477 D851988:D852013 HR851988:HR852013 RN851988:RN852013 ABJ851988:ABJ852013 ALF851988:ALF852013 AVB851988:AVB852013 BEX851988:BEX852013 BOT851988:BOT852013 BYP851988:BYP852013 CIL851988:CIL852013 CSH851988:CSH852013 DCD851988:DCD852013 DLZ851988:DLZ852013 DVV851988:DVV852013 EFR851988:EFR852013 EPN851988:EPN852013 EZJ851988:EZJ852013 FJF851988:FJF852013 FTB851988:FTB852013 GCX851988:GCX852013 GMT851988:GMT852013 GWP851988:GWP852013 HGL851988:HGL852013 HQH851988:HQH852013 IAD851988:IAD852013 IJZ851988:IJZ852013 ITV851988:ITV852013 JDR851988:JDR852013 JNN851988:JNN852013 JXJ851988:JXJ852013 KHF851988:KHF852013 KRB851988:KRB852013 LAX851988:LAX852013 LKT851988:LKT852013 LUP851988:LUP852013 MEL851988:MEL852013 MOH851988:MOH852013 MYD851988:MYD852013 NHZ851988:NHZ852013 NRV851988:NRV852013 OBR851988:OBR852013 OLN851988:OLN852013 OVJ851988:OVJ852013 PFF851988:PFF852013 PPB851988:PPB852013 PYX851988:PYX852013 QIT851988:QIT852013 QSP851988:QSP852013 RCL851988:RCL852013 RMH851988:RMH852013 RWD851988:RWD852013 SFZ851988:SFZ852013 SPV851988:SPV852013 SZR851988:SZR852013 TJN851988:TJN852013 TTJ851988:TTJ852013 UDF851988:UDF852013 UNB851988:UNB852013 UWX851988:UWX852013 VGT851988:VGT852013 VQP851988:VQP852013 WAL851988:WAL852013 WKH851988:WKH852013 WUD851988:WUD852013 D917524:D917549 HR917524:HR917549 RN917524:RN917549 ABJ917524:ABJ917549 ALF917524:ALF917549 AVB917524:AVB917549 BEX917524:BEX917549 BOT917524:BOT917549 BYP917524:BYP917549 CIL917524:CIL917549 CSH917524:CSH917549 DCD917524:DCD917549 DLZ917524:DLZ917549 DVV917524:DVV917549 EFR917524:EFR917549 EPN917524:EPN917549 EZJ917524:EZJ917549 FJF917524:FJF917549 FTB917524:FTB917549 GCX917524:GCX917549 GMT917524:GMT917549 GWP917524:GWP917549 HGL917524:HGL917549 HQH917524:HQH917549 IAD917524:IAD917549 IJZ917524:IJZ917549 ITV917524:ITV917549 JDR917524:JDR917549 JNN917524:JNN917549 JXJ917524:JXJ917549 KHF917524:KHF917549 KRB917524:KRB917549 LAX917524:LAX917549 LKT917524:LKT917549 LUP917524:LUP917549 MEL917524:MEL917549 MOH917524:MOH917549 MYD917524:MYD917549 NHZ917524:NHZ917549 NRV917524:NRV917549 OBR917524:OBR917549 OLN917524:OLN917549 OVJ917524:OVJ917549 PFF917524:PFF917549 PPB917524:PPB917549 PYX917524:PYX917549 QIT917524:QIT917549 QSP917524:QSP917549 RCL917524:RCL917549 RMH917524:RMH917549 RWD917524:RWD917549 SFZ917524:SFZ917549 SPV917524:SPV917549 SZR917524:SZR917549 TJN917524:TJN917549 TTJ917524:TTJ917549 UDF917524:UDF917549 UNB917524:UNB917549 UWX917524:UWX917549 VGT917524:VGT917549 VQP917524:VQP917549 WAL917524:WAL917549 WKH917524:WKH917549 WUD917524:WUD917549 D983060:D983085 HR983060:HR983085 RN983060:RN983085 ABJ983060:ABJ983085 ALF983060:ALF983085 AVB983060:AVB983085 BEX983060:BEX983085 BOT983060:BOT983085 BYP983060:BYP983085 CIL983060:CIL983085 CSH983060:CSH983085 DCD983060:DCD983085 DLZ983060:DLZ983085 DVV983060:DVV983085 EFR983060:EFR983085 EPN983060:EPN983085 EZJ983060:EZJ983085 FJF983060:FJF983085 FTB983060:FTB983085 GCX983060:GCX983085 GMT983060:GMT983085 GWP983060:GWP983085 HGL983060:HGL983085 HQH983060:HQH983085 IAD983060:IAD983085 IJZ983060:IJZ983085 ITV983060:ITV983085 JDR983060:JDR983085 JNN983060:JNN983085 JXJ983060:JXJ983085 KHF983060:KHF983085 KRB983060:KRB983085 LAX983060:LAX983085 LKT983060:LKT983085 LUP983060:LUP983085 MEL983060:MEL983085 MOH983060:MOH983085 MYD983060:MYD983085 NHZ983060:NHZ983085 NRV983060:NRV983085 OBR983060:OBR983085 OLN983060:OLN983085 OVJ983060:OVJ983085 PFF983060:PFF983085 PPB983060:PPB983085 PYX983060:PYX983085 QIT983060:QIT983085 QSP983060:QSP983085 RCL983060:RCL983085 RMH983060:RMH983085 RWD983060:RWD983085 SFZ983060:SFZ983085 SPV983060:SPV983085 SZR983060:SZR983085 TJN983060:TJN983085 TTJ983060:TTJ983085 UDF983060:UDF983085 UNB983060:UNB983085 UWX983060:UWX983085 VGT983060:VGT983085 VQP983060:VQP983085 WAL983060:WAL983085 WKH983060:WKH983085 WUD983060:WUD983085 HS27:HS44 RO27:RO44 ABK27:ABK44 ALG27:ALG44 AVC27:AVC44 BEY27:BEY44 BOU27:BOU44 BYQ27:BYQ44 CIM27:CIM44 CSI27:CSI44 DCE27:DCE44 DMA27:DMA44 DVW27:DVW44 EFS27:EFS44 EPO27:EPO44 EZK27:EZK44 FJG27:FJG44 FTC27:FTC44 GCY27:GCY44 GMU27:GMU44 GWQ27:GWQ44 HGM27:HGM44 HQI27:HQI44 IAE27:IAE44 IKA27:IKA44 ITW27:ITW44 JDS27:JDS44 JNO27:JNO44 JXK27:JXK44 KHG27:KHG44 KRC27:KRC44 LAY27:LAY44 LKU27:LKU44 LUQ27:LUQ44 MEM27:MEM44 MOI27:MOI44 MYE27:MYE44 NIA27:NIA44 NRW27:NRW44 OBS27:OBS44 OLO27:OLO44 OVK27:OVK44 PFG27:PFG44 PPC27:PPC44 PYY27:PYY44 QIU27:QIU44 QSQ27:QSQ44 RCM27:RCM44 RMI27:RMI44 RWE27:RWE44 SGA27:SGA44 SPW27:SPW44 SZS27:SZS44 TJO27:TJO44 TTK27:TTK44 UDG27:UDG44 UNC27:UNC44 UWY27:UWY44 VGU27:VGU44 VQQ27:VQQ44 WAM27:WAM44 WKI27:WKI44 WUE27:WUE44 E65564:E65581 HS65564:HS65581 RO65564:RO65581 ABK65564:ABK65581 ALG65564:ALG65581 AVC65564:AVC65581 BEY65564:BEY65581 BOU65564:BOU65581 BYQ65564:BYQ65581 CIM65564:CIM65581 CSI65564:CSI65581 DCE65564:DCE65581 DMA65564:DMA65581 DVW65564:DVW65581 EFS65564:EFS65581 EPO65564:EPO65581 EZK65564:EZK65581 FJG65564:FJG65581 FTC65564:FTC65581 GCY65564:GCY65581 GMU65564:GMU65581 GWQ65564:GWQ65581 HGM65564:HGM65581 HQI65564:HQI65581 IAE65564:IAE65581 IKA65564:IKA65581 ITW65564:ITW65581 JDS65564:JDS65581 JNO65564:JNO65581 JXK65564:JXK65581 KHG65564:KHG65581 KRC65564:KRC65581 LAY65564:LAY65581 LKU65564:LKU65581 LUQ65564:LUQ65581 MEM65564:MEM65581 MOI65564:MOI65581 MYE65564:MYE65581 NIA65564:NIA65581 NRW65564:NRW65581 OBS65564:OBS65581 OLO65564:OLO65581 OVK65564:OVK65581 PFG65564:PFG65581 PPC65564:PPC65581 PYY65564:PYY65581 QIU65564:QIU65581 QSQ65564:QSQ65581 RCM65564:RCM65581 RMI65564:RMI65581 RWE65564:RWE65581 SGA65564:SGA65581 SPW65564:SPW65581 SZS65564:SZS65581 TJO65564:TJO65581 TTK65564:TTK65581 UDG65564:UDG65581 UNC65564:UNC65581 UWY65564:UWY65581 VGU65564:VGU65581 VQQ65564:VQQ65581 WAM65564:WAM65581 WKI65564:WKI65581 WUE65564:WUE65581 E131100:E131117 HS131100:HS131117 RO131100:RO131117 ABK131100:ABK131117 ALG131100:ALG131117 AVC131100:AVC131117 BEY131100:BEY131117 BOU131100:BOU131117 BYQ131100:BYQ131117 CIM131100:CIM131117 CSI131100:CSI131117 DCE131100:DCE131117 DMA131100:DMA131117 DVW131100:DVW131117 EFS131100:EFS131117 EPO131100:EPO131117 EZK131100:EZK131117 FJG131100:FJG131117 FTC131100:FTC131117 GCY131100:GCY131117 GMU131100:GMU131117 GWQ131100:GWQ131117 HGM131100:HGM131117 HQI131100:HQI131117 IAE131100:IAE131117 IKA131100:IKA131117 ITW131100:ITW131117 JDS131100:JDS131117 JNO131100:JNO131117 JXK131100:JXK131117 KHG131100:KHG131117 KRC131100:KRC131117 LAY131100:LAY131117 LKU131100:LKU131117 LUQ131100:LUQ131117 MEM131100:MEM131117 MOI131100:MOI131117 MYE131100:MYE131117 NIA131100:NIA131117 NRW131100:NRW131117 OBS131100:OBS131117 OLO131100:OLO131117 OVK131100:OVK131117 PFG131100:PFG131117 PPC131100:PPC131117 PYY131100:PYY131117 QIU131100:QIU131117 QSQ131100:QSQ131117 RCM131100:RCM131117 RMI131100:RMI131117 RWE131100:RWE131117 SGA131100:SGA131117 SPW131100:SPW131117 SZS131100:SZS131117 TJO131100:TJO131117 TTK131100:TTK131117 UDG131100:UDG131117 UNC131100:UNC131117 UWY131100:UWY131117 VGU131100:VGU131117 VQQ131100:VQQ131117 WAM131100:WAM131117 WKI131100:WKI131117 WUE131100:WUE131117 E196636:E196653 HS196636:HS196653 RO196636:RO196653 ABK196636:ABK196653 ALG196636:ALG196653 AVC196636:AVC196653 BEY196636:BEY196653 BOU196636:BOU196653 BYQ196636:BYQ196653 CIM196636:CIM196653 CSI196636:CSI196653 DCE196636:DCE196653 DMA196636:DMA196653 DVW196636:DVW196653 EFS196636:EFS196653 EPO196636:EPO196653 EZK196636:EZK196653 FJG196636:FJG196653 FTC196636:FTC196653 GCY196636:GCY196653 GMU196636:GMU196653 GWQ196636:GWQ196653 HGM196636:HGM196653 HQI196636:HQI196653 IAE196636:IAE196653 IKA196636:IKA196653 ITW196636:ITW196653 JDS196636:JDS196653 JNO196636:JNO196653 JXK196636:JXK196653 KHG196636:KHG196653 KRC196636:KRC196653 LAY196636:LAY196653 LKU196636:LKU196653 LUQ196636:LUQ196653 MEM196636:MEM196653 MOI196636:MOI196653 MYE196636:MYE196653 NIA196636:NIA196653 NRW196636:NRW196653 OBS196636:OBS196653 OLO196636:OLO196653 OVK196636:OVK196653 PFG196636:PFG196653 PPC196636:PPC196653 PYY196636:PYY196653 QIU196636:QIU196653 QSQ196636:QSQ196653 RCM196636:RCM196653 RMI196636:RMI196653 RWE196636:RWE196653 SGA196636:SGA196653 SPW196636:SPW196653 SZS196636:SZS196653 TJO196636:TJO196653 TTK196636:TTK196653 UDG196636:UDG196653 UNC196636:UNC196653 UWY196636:UWY196653 VGU196636:VGU196653 VQQ196636:VQQ196653 WAM196636:WAM196653 WKI196636:WKI196653 WUE196636:WUE196653 E262172:E262189 HS262172:HS262189 RO262172:RO262189 ABK262172:ABK262189 ALG262172:ALG262189 AVC262172:AVC262189 BEY262172:BEY262189 BOU262172:BOU262189 BYQ262172:BYQ262189 CIM262172:CIM262189 CSI262172:CSI262189 DCE262172:DCE262189 DMA262172:DMA262189 DVW262172:DVW262189 EFS262172:EFS262189 EPO262172:EPO262189 EZK262172:EZK262189 FJG262172:FJG262189 FTC262172:FTC262189 GCY262172:GCY262189 GMU262172:GMU262189 GWQ262172:GWQ262189 HGM262172:HGM262189 HQI262172:HQI262189 IAE262172:IAE262189 IKA262172:IKA262189 ITW262172:ITW262189 JDS262172:JDS262189 JNO262172:JNO262189 JXK262172:JXK262189 KHG262172:KHG262189 KRC262172:KRC262189 LAY262172:LAY262189 LKU262172:LKU262189 LUQ262172:LUQ262189 MEM262172:MEM262189 MOI262172:MOI262189 MYE262172:MYE262189 NIA262172:NIA262189 NRW262172:NRW262189 OBS262172:OBS262189 OLO262172:OLO262189 OVK262172:OVK262189 PFG262172:PFG262189 PPC262172:PPC262189 PYY262172:PYY262189 QIU262172:QIU262189 QSQ262172:QSQ262189 RCM262172:RCM262189 RMI262172:RMI262189 RWE262172:RWE262189 SGA262172:SGA262189 SPW262172:SPW262189 SZS262172:SZS262189 TJO262172:TJO262189 TTK262172:TTK262189 UDG262172:UDG262189 UNC262172:UNC262189 UWY262172:UWY262189 VGU262172:VGU262189 VQQ262172:VQQ262189 WAM262172:WAM262189 WKI262172:WKI262189 WUE262172:WUE262189 E327708:E327725 HS327708:HS327725 RO327708:RO327725 ABK327708:ABK327725 ALG327708:ALG327725 AVC327708:AVC327725 BEY327708:BEY327725 BOU327708:BOU327725 BYQ327708:BYQ327725 CIM327708:CIM327725 CSI327708:CSI327725 DCE327708:DCE327725 DMA327708:DMA327725 DVW327708:DVW327725 EFS327708:EFS327725 EPO327708:EPO327725 EZK327708:EZK327725 FJG327708:FJG327725 FTC327708:FTC327725 GCY327708:GCY327725 GMU327708:GMU327725 GWQ327708:GWQ327725 HGM327708:HGM327725 HQI327708:HQI327725 IAE327708:IAE327725 IKA327708:IKA327725 ITW327708:ITW327725 JDS327708:JDS327725 JNO327708:JNO327725 JXK327708:JXK327725 KHG327708:KHG327725 KRC327708:KRC327725 LAY327708:LAY327725 LKU327708:LKU327725 LUQ327708:LUQ327725 MEM327708:MEM327725 MOI327708:MOI327725 MYE327708:MYE327725 NIA327708:NIA327725 NRW327708:NRW327725 OBS327708:OBS327725 OLO327708:OLO327725 OVK327708:OVK327725 PFG327708:PFG327725 PPC327708:PPC327725 PYY327708:PYY327725 QIU327708:QIU327725 QSQ327708:QSQ327725 RCM327708:RCM327725 RMI327708:RMI327725 RWE327708:RWE327725 SGA327708:SGA327725 SPW327708:SPW327725 SZS327708:SZS327725 TJO327708:TJO327725 TTK327708:TTK327725 UDG327708:UDG327725 UNC327708:UNC327725 UWY327708:UWY327725 VGU327708:VGU327725 VQQ327708:VQQ327725 WAM327708:WAM327725 WKI327708:WKI327725 WUE327708:WUE327725 E393244:E393261 HS393244:HS393261 RO393244:RO393261 ABK393244:ABK393261 ALG393244:ALG393261 AVC393244:AVC393261 BEY393244:BEY393261 BOU393244:BOU393261 BYQ393244:BYQ393261 CIM393244:CIM393261 CSI393244:CSI393261 DCE393244:DCE393261 DMA393244:DMA393261 DVW393244:DVW393261 EFS393244:EFS393261 EPO393244:EPO393261 EZK393244:EZK393261 FJG393244:FJG393261 FTC393244:FTC393261 GCY393244:GCY393261 GMU393244:GMU393261 GWQ393244:GWQ393261 HGM393244:HGM393261 HQI393244:HQI393261 IAE393244:IAE393261 IKA393244:IKA393261 ITW393244:ITW393261 JDS393244:JDS393261 JNO393244:JNO393261 JXK393244:JXK393261 KHG393244:KHG393261 KRC393244:KRC393261 LAY393244:LAY393261 LKU393244:LKU393261 LUQ393244:LUQ393261 MEM393244:MEM393261 MOI393244:MOI393261 MYE393244:MYE393261 NIA393244:NIA393261 NRW393244:NRW393261 OBS393244:OBS393261 OLO393244:OLO393261 OVK393244:OVK393261 PFG393244:PFG393261 PPC393244:PPC393261 PYY393244:PYY393261 QIU393244:QIU393261 QSQ393244:QSQ393261 RCM393244:RCM393261 RMI393244:RMI393261 RWE393244:RWE393261 SGA393244:SGA393261 SPW393244:SPW393261 SZS393244:SZS393261 TJO393244:TJO393261 TTK393244:TTK393261 UDG393244:UDG393261 UNC393244:UNC393261 UWY393244:UWY393261 VGU393244:VGU393261 VQQ393244:VQQ393261 WAM393244:WAM393261 WKI393244:WKI393261 WUE393244:WUE393261 E458780:E458797 HS458780:HS458797 RO458780:RO458797 ABK458780:ABK458797 ALG458780:ALG458797 AVC458780:AVC458797 BEY458780:BEY458797 BOU458780:BOU458797 BYQ458780:BYQ458797 CIM458780:CIM458797 CSI458780:CSI458797 DCE458780:DCE458797 DMA458780:DMA458797 DVW458780:DVW458797 EFS458780:EFS458797 EPO458780:EPO458797 EZK458780:EZK458797 FJG458780:FJG458797 FTC458780:FTC458797 GCY458780:GCY458797 GMU458780:GMU458797 GWQ458780:GWQ458797 HGM458780:HGM458797 HQI458780:HQI458797 IAE458780:IAE458797 IKA458780:IKA458797 ITW458780:ITW458797 JDS458780:JDS458797 JNO458780:JNO458797 JXK458780:JXK458797 KHG458780:KHG458797 KRC458780:KRC458797 LAY458780:LAY458797 LKU458780:LKU458797 LUQ458780:LUQ458797 MEM458780:MEM458797 MOI458780:MOI458797 MYE458780:MYE458797 NIA458780:NIA458797 NRW458780:NRW458797 OBS458780:OBS458797 OLO458780:OLO458797 OVK458780:OVK458797 PFG458780:PFG458797 PPC458780:PPC458797 PYY458780:PYY458797 QIU458780:QIU458797 QSQ458780:QSQ458797 RCM458780:RCM458797 RMI458780:RMI458797 RWE458780:RWE458797 SGA458780:SGA458797 SPW458780:SPW458797 SZS458780:SZS458797 TJO458780:TJO458797 TTK458780:TTK458797 UDG458780:UDG458797 UNC458780:UNC458797 UWY458780:UWY458797 VGU458780:VGU458797 VQQ458780:VQQ458797 WAM458780:WAM458797 WKI458780:WKI458797 WUE458780:WUE458797 E524316:E524333 HS524316:HS524333 RO524316:RO524333 ABK524316:ABK524333 ALG524316:ALG524333 AVC524316:AVC524333 BEY524316:BEY524333 BOU524316:BOU524333 BYQ524316:BYQ524333 CIM524316:CIM524333 CSI524316:CSI524333 DCE524316:DCE524333 DMA524316:DMA524333 DVW524316:DVW524333 EFS524316:EFS524333 EPO524316:EPO524333 EZK524316:EZK524333 FJG524316:FJG524333 FTC524316:FTC524333 GCY524316:GCY524333 GMU524316:GMU524333 GWQ524316:GWQ524333 HGM524316:HGM524333 HQI524316:HQI524333 IAE524316:IAE524333 IKA524316:IKA524333 ITW524316:ITW524333 JDS524316:JDS524333 JNO524316:JNO524333 JXK524316:JXK524333 KHG524316:KHG524333 KRC524316:KRC524333 LAY524316:LAY524333 LKU524316:LKU524333 LUQ524316:LUQ524333 MEM524316:MEM524333 MOI524316:MOI524333 MYE524316:MYE524333 NIA524316:NIA524333 NRW524316:NRW524333 OBS524316:OBS524333 OLO524316:OLO524333 OVK524316:OVK524333 PFG524316:PFG524333 PPC524316:PPC524333 PYY524316:PYY524333 QIU524316:QIU524333 QSQ524316:QSQ524333 RCM524316:RCM524333 RMI524316:RMI524333 RWE524316:RWE524333 SGA524316:SGA524333 SPW524316:SPW524333 SZS524316:SZS524333 TJO524316:TJO524333 TTK524316:TTK524333 UDG524316:UDG524333 UNC524316:UNC524333 UWY524316:UWY524333 VGU524316:VGU524333 VQQ524316:VQQ524333 WAM524316:WAM524333 WKI524316:WKI524333 WUE524316:WUE524333 E589852:E589869 HS589852:HS589869 RO589852:RO589869 ABK589852:ABK589869 ALG589852:ALG589869 AVC589852:AVC589869 BEY589852:BEY589869 BOU589852:BOU589869 BYQ589852:BYQ589869 CIM589852:CIM589869 CSI589852:CSI589869 DCE589852:DCE589869 DMA589852:DMA589869 DVW589852:DVW589869 EFS589852:EFS589869 EPO589852:EPO589869 EZK589852:EZK589869 FJG589852:FJG589869 FTC589852:FTC589869 GCY589852:GCY589869 GMU589852:GMU589869 GWQ589852:GWQ589869 HGM589852:HGM589869 HQI589852:HQI589869 IAE589852:IAE589869 IKA589852:IKA589869 ITW589852:ITW589869 JDS589852:JDS589869 JNO589852:JNO589869 JXK589852:JXK589869 KHG589852:KHG589869 KRC589852:KRC589869 LAY589852:LAY589869 LKU589852:LKU589869 LUQ589852:LUQ589869 MEM589852:MEM589869 MOI589852:MOI589869 MYE589852:MYE589869 NIA589852:NIA589869 NRW589852:NRW589869 OBS589852:OBS589869 OLO589852:OLO589869 OVK589852:OVK589869 PFG589852:PFG589869 PPC589852:PPC589869 PYY589852:PYY589869 QIU589852:QIU589869 QSQ589852:QSQ589869 RCM589852:RCM589869 RMI589852:RMI589869 RWE589852:RWE589869 SGA589852:SGA589869 SPW589852:SPW589869 SZS589852:SZS589869 TJO589852:TJO589869 TTK589852:TTK589869 UDG589852:UDG589869 UNC589852:UNC589869 UWY589852:UWY589869 VGU589852:VGU589869 VQQ589852:VQQ589869 WAM589852:WAM589869 WKI589852:WKI589869 WUE589852:WUE589869 E655388:E655405 HS655388:HS655405 RO655388:RO655405 ABK655388:ABK655405 ALG655388:ALG655405 AVC655388:AVC655405 BEY655388:BEY655405 BOU655388:BOU655405 BYQ655388:BYQ655405 CIM655388:CIM655405 CSI655388:CSI655405 DCE655388:DCE655405 DMA655388:DMA655405 DVW655388:DVW655405 EFS655388:EFS655405 EPO655388:EPO655405 EZK655388:EZK655405 FJG655388:FJG655405 FTC655388:FTC655405 GCY655388:GCY655405 GMU655388:GMU655405 GWQ655388:GWQ655405 HGM655388:HGM655405 HQI655388:HQI655405 IAE655388:IAE655405 IKA655388:IKA655405 ITW655388:ITW655405 JDS655388:JDS655405 JNO655388:JNO655405 JXK655388:JXK655405 KHG655388:KHG655405 KRC655388:KRC655405 LAY655388:LAY655405 LKU655388:LKU655405 LUQ655388:LUQ655405 MEM655388:MEM655405 MOI655388:MOI655405 MYE655388:MYE655405 NIA655388:NIA655405 NRW655388:NRW655405 OBS655388:OBS655405 OLO655388:OLO655405 OVK655388:OVK655405 PFG655388:PFG655405 PPC655388:PPC655405 PYY655388:PYY655405 QIU655388:QIU655405 QSQ655388:QSQ655405 RCM655388:RCM655405 RMI655388:RMI655405 RWE655388:RWE655405 SGA655388:SGA655405 SPW655388:SPW655405 SZS655388:SZS655405 TJO655388:TJO655405 TTK655388:TTK655405 UDG655388:UDG655405 UNC655388:UNC655405 UWY655388:UWY655405 VGU655388:VGU655405 VQQ655388:VQQ655405 WAM655388:WAM655405 WKI655388:WKI655405 WUE655388:WUE655405 E720924:E720941 HS720924:HS720941 RO720924:RO720941 ABK720924:ABK720941 ALG720924:ALG720941 AVC720924:AVC720941 BEY720924:BEY720941 BOU720924:BOU720941 BYQ720924:BYQ720941 CIM720924:CIM720941 CSI720924:CSI720941 DCE720924:DCE720941 DMA720924:DMA720941 DVW720924:DVW720941 EFS720924:EFS720941 EPO720924:EPO720941 EZK720924:EZK720941 FJG720924:FJG720941 FTC720924:FTC720941 GCY720924:GCY720941 GMU720924:GMU720941 GWQ720924:GWQ720941 HGM720924:HGM720941 HQI720924:HQI720941 IAE720924:IAE720941 IKA720924:IKA720941 ITW720924:ITW720941 JDS720924:JDS720941 JNO720924:JNO720941 JXK720924:JXK720941 KHG720924:KHG720941 KRC720924:KRC720941 LAY720924:LAY720941 LKU720924:LKU720941 LUQ720924:LUQ720941 MEM720924:MEM720941 MOI720924:MOI720941 MYE720924:MYE720941 NIA720924:NIA720941 NRW720924:NRW720941 OBS720924:OBS720941 OLO720924:OLO720941 OVK720924:OVK720941 PFG720924:PFG720941 PPC720924:PPC720941 PYY720924:PYY720941 QIU720924:QIU720941 QSQ720924:QSQ720941 RCM720924:RCM720941 RMI720924:RMI720941 RWE720924:RWE720941 SGA720924:SGA720941 SPW720924:SPW720941 SZS720924:SZS720941 TJO720924:TJO720941 TTK720924:TTK720941 UDG720924:UDG720941 UNC720924:UNC720941 UWY720924:UWY720941 VGU720924:VGU720941 VQQ720924:VQQ720941 WAM720924:WAM720941 WKI720924:WKI720941 WUE720924:WUE720941 E786460:E786477 HS786460:HS786477 RO786460:RO786477 ABK786460:ABK786477 ALG786460:ALG786477 AVC786460:AVC786477 BEY786460:BEY786477 BOU786460:BOU786477 BYQ786460:BYQ786477 CIM786460:CIM786477 CSI786460:CSI786477 DCE786460:DCE786477 DMA786460:DMA786477 DVW786460:DVW786477 EFS786460:EFS786477 EPO786460:EPO786477 EZK786460:EZK786477 FJG786460:FJG786477 FTC786460:FTC786477 GCY786460:GCY786477 GMU786460:GMU786477 GWQ786460:GWQ786477 HGM786460:HGM786477 HQI786460:HQI786477 IAE786460:IAE786477 IKA786460:IKA786477 ITW786460:ITW786477 JDS786460:JDS786477 JNO786460:JNO786477 JXK786460:JXK786477 KHG786460:KHG786477 KRC786460:KRC786477 LAY786460:LAY786477 LKU786460:LKU786477 LUQ786460:LUQ786477 MEM786460:MEM786477 MOI786460:MOI786477 MYE786460:MYE786477 NIA786460:NIA786477 NRW786460:NRW786477 OBS786460:OBS786477 OLO786460:OLO786477 OVK786460:OVK786477 PFG786460:PFG786477 PPC786460:PPC786477 PYY786460:PYY786477 QIU786460:QIU786477 QSQ786460:QSQ786477 RCM786460:RCM786477 RMI786460:RMI786477 RWE786460:RWE786477 SGA786460:SGA786477 SPW786460:SPW786477 SZS786460:SZS786477 TJO786460:TJO786477 TTK786460:TTK786477 UDG786460:UDG786477 UNC786460:UNC786477 UWY786460:UWY786477 VGU786460:VGU786477 VQQ786460:VQQ786477 WAM786460:WAM786477 WKI786460:WKI786477 WUE786460:WUE786477 E851996:E852013 HS851996:HS852013 RO851996:RO852013 ABK851996:ABK852013 ALG851996:ALG852013 AVC851996:AVC852013 BEY851996:BEY852013 BOU851996:BOU852013 BYQ851996:BYQ852013 CIM851996:CIM852013 CSI851996:CSI852013 DCE851996:DCE852013 DMA851996:DMA852013 DVW851996:DVW852013 EFS851996:EFS852013 EPO851996:EPO852013 EZK851996:EZK852013 FJG851996:FJG852013 FTC851996:FTC852013 GCY851996:GCY852013 GMU851996:GMU852013 GWQ851996:GWQ852013 HGM851996:HGM852013 HQI851996:HQI852013 IAE851996:IAE852013 IKA851996:IKA852013 ITW851996:ITW852013 JDS851996:JDS852013 JNO851996:JNO852013 JXK851996:JXK852013 KHG851996:KHG852013 KRC851996:KRC852013 LAY851996:LAY852013 LKU851996:LKU852013 LUQ851996:LUQ852013 MEM851996:MEM852013 MOI851996:MOI852013 MYE851996:MYE852013 NIA851996:NIA852013 NRW851996:NRW852013 OBS851996:OBS852013 OLO851996:OLO852013 OVK851996:OVK852013 PFG851996:PFG852013 PPC851996:PPC852013 PYY851996:PYY852013 QIU851996:QIU852013 QSQ851996:QSQ852013 RCM851996:RCM852013 RMI851996:RMI852013 RWE851996:RWE852013 SGA851996:SGA852013 SPW851996:SPW852013 SZS851996:SZS852013 TJO851996:TJO852013 TTK851996:TTK852013 UDG851996:UDG852013 UNC851996:UNC852013 UWY851996:UWY852013 VGU851996:VGU852013 VQQ851996:VQQ852013 WAM851996:WAM852013 WKI851996:WKI852013 WUE851996:WUE852013 E917532:E917549 HS917532:HS917549 RO917532:RO917549 ABK917532:ABK917549 ALG917532:ALG917549 AVC917532:AVC917549 BEY917532:BEY917549 BOU917532:BOU917549 BYQ917532:BYQ917549 CIM917532:CIM917549 CSI917532:CSI917549 DCE917532:DCE917549 DMA917532:DMA917549 DVW917532:DVW917549 EFS917532:EFS917549 EPO917532:EPO917549 EZK917532:EZK917549 FJG917532:FJG917549 FTC917532:FTC917549 GCY917532:GCY917549 GMU917532:GMU917549 GWQ917532:GWQ917549 HGM917532:HGM917549 HQI917532:HQI917549 IAE917532:IAE917549 IKA917532:IKA917549 ITW917532:ITW917549 JDS917532:JDS917549 JNO917532:JNO917549 JXK917532:JXK917549 KHG917532:KHG917549 KRC917532:KRC917549 LAY917532:LAY917549 LKU917532:LKU917549 LUQ917532:LUQ917549 MEM917532:MEM917549 MOI917532:MOI917549 MYE917532:MYE917549 NIA917532:NIA917549 NRW917532:NRW917549 OBS917532:OBS917549 OLO917532:OLO917549 OVK917532:OVK917549 PFG917532:PFG917549 PPC917532:PPC917549 PYY917532:PYY917549 QIU917532:QIU917549 QSQ917532:QSQ917549 RCM917532:RCM917549 RMI917532:RMI917549 RWE917532:RWE917549 SGA917532:SGA917549 SPW917532:SPW917549 SZS917532:SZS917549 TJO917532:TJO917549 TTK917532:TTK917549 UDG917532:UDG917549 UNC917532:UNC917549 UWY917532:UWY917549 VGU917532:VGU917549 VQQ917532:VQQ917549 WAM917532:WAM917549 WKI917532:WKI917549 WUE917532:WUE917549 E983068:E983085 HS983068:HS983085 RO983068:RO983085 ABK983068:ABK983085 ALG983068:ALG983085 AVC983068:AVC983085 BEY983068:BEY983085 BOU983068:BOU983085 BYQ983068:BYQ983085 CIM983068:CIM983085 CSI983068:CSI983085 DCE983068:DCE983085 DMA983068:DMA983085 DVW983068:DVW983085 EFS983068:EFS983085 EPO983068:EPO983085 EZK983068:EZK983085 FJG983068:FJG983085 FTC983068:FTC983085 GCY983068:GCY983085 GMU983068:GMU983085 GWQ983068:GWQ983085 HGM983068:HGM983085 HQI983068:HQI983085 IAE983068:IAE983085 IKA983068:IKA983085 ITW983068:ITW983085 JDS983068:JDS983085 JNO983068:JNO983085 JXK983068:JXK983085 KHG983068:KHG983085 KRC983068:KRC983085 LAY983068:LAY983085 LKU983068:LKU983085 LUQ983068:LUQ983085 MEM983068:MEM983085 MOI983068:MOI983085 MYE983068:MYE983085 NIA983068:NIA983085 NRW983068:NRW983085 OBS983068:OBS983085 OLO983068:OLO983085 OVK983068:OVK983085 PFG983068:PFG983085 PPC983068:PPC983085 PYY983068:PYY983085 QIU983068:QIU983085 QSQ983068:QSQ983085 RCM983068:RCM983085 RMI983068:RMI983085 RWE983068:RWE983085 SGA983068:SGA983085 SPW983068:SPW983085 SZS983068:SZS983085 TJO983068:TJO983085 TTK983068:TTK983085 UDG983068:UDG983085 UNC983068:UNC983085 UWY983068:UWY983085 VGU983068:VGU983085 VQQ983068:VQQ983085 WAM983068:WAM983085 WKI983068:WKI983085 E19:E23 WUD19:WUD44 WKH19:WKH44 WAL19:WAL44 VQP19:VQP44 VGT19:VGT44 UWX19:UWX44 UNB19:UNB44 UDF19:UDF44 TTJ19:TTJ44 TJN19:TJN44 SZR19:SZR44 SPV19:SPV44 SFZ19:SFZ44 RWD19:RWD44 RMH19:RMH44 RCL19:RCL44 QSP19:QSP44 QIT19:QIT44 PYX19:PYX44 PPB19:PPB44 PFF19:PFF44 OVJ19:OVJ44 OLN19:OLN44 OBR19:OBR44 NRV19:NRV44 NHZ19:NHZ44 MYD19:MYD44 MOH19:MOH44 MEL19:MEL44 LUP19:LUP44 LKT19:LKT44 LAX19:LAX44 KRB19:KRB44 KHF19:KHF44 JXJ19:JXJ44 JNN19:JNN44 JDR19:JDR44 ITV19:ITV44 IJZ19:IJZ44 IAD19:IAD44 HQH19:HQH44 HGL19:HGL44 GWP19:GWP44 GMT19:GMT44 GCX19:GCX44 FTB19:FTB44 FJF19:FJF44 EZJ19:EZJ44 EPN19:EPN44 EFR19:EFR44 DVV19:DVV44 DLZ19:DLZ44 DCD19:DCD44 CSH19:CSH44 CIL19:CIL44 BYP19:BYP44 BOT19:BOT44 BEX19:BEX44 AVB19:AVB44 ALF19:ALF44 ABJ19:ABJ44 RN19:RN44 HR19:HR44 WUE19:WUE23 WKI19:WKI23 WAM19:WAM23 VQQ19:VQQ23 VGU19:VGU23 UWY19:UWY23 UNC19:UNC23 UDG19:UDG23 TTK19:TTK23 TJO19:TJO23 SZS19:SZS23 SPW19:SPW23 SGA19:SGA23 RWE19:RWE23 RMI19:RMI23 RCM19:RCM23 QSQ19:QSQ23 QIU19:QIU23 PYY19:PYY23 PPC19:PPC23 PFG19:PFG23 OVK19:OVK23 OLO19:OLO23 OBS19:OBS23 NRW19:NRW23 NIA19:NIA23 MYE19:MYE23 MOI19:MOI23 MEM19:MEM23 LUQ19:LUQ23 LKU19:LKU23 LAY19:LAY23 KRC19:KRC23 KHG19:KHG23 JXK19:JXK23 JNO19:JNO23 JDS19:JDS23 ITW19:ITW23 IKA19:IKA23 IAE19:IAE23 HQI19:HQI23 HGM19:HGM23 GWQ19:GWQ23 GMU19:GMU23 GCY19:GCY23 FTC19:FTC23 FJG19:FJG23 EZK19:EZK23 EPO19:EPO23 EFS19:EFS23 DVW19:DVW23 DMA19:DMA23 DCE19:DCE23 CSI19:CSI23 CIM19:CIM23 BYQ19:BYQ23 BOU19:BOU23 BEY19:BEY23 AVC19:AVC23 ALG19:ALG23 ABK19:ABK23 RO19:RO23 HS19:HS23 E26:E28 D19:D28 WUC57:WUD57 WUD45:WUE56 WKG57:WKH57 WKH45:WKI56 WAK57:WAL57 WAL45:WAM56 VQO57:VQP57 VQP45:VQQ56 VGS57:VGT57 VGT45:VGU56 UWW57:UWX57 UWX45:UWY56 UNA57:UNB57 UNB45:UNC56 UDE57:UDF57 UDF45:UDG56 TTI57:TTJ57 TTJ45:TTK56 TJM57:TJN57 TJN45:TJO56 SZQ57:SZR57 SZR45:SZS56 SPU57:SPV57 SPV45:SPW56 SFY57:SFZ57 SFZ45:SGA56 RWC57:RWD57 RWD45:RWE56 RMG57:RMH57 RMH45:RMI56 RCK57:RCL57 RCL45:RCM56 QSO57:QSP57 QSP45:QSQ56 QIS57:QIT57 QIT45:QIU56 PYW57:PYX57 PYX45:PYY56 PPA57:PPB57 PPB45:PPC56 PFE57:PFF57 PFF45:PFG56 OVI57:OVJ57 OVJ45:OVK56 OLM57:OLN57 OLN45:OLO56 OBQ57:OBR57 OBR45:OBS56 NRU57:NRV57 NRV45:NRW56 NHY57:NHZ57 NHZ45:NIA56 MYC57:MYD57 MYD45:MYE56 MOG57:MOH57 MOH45:MOI56 MEK57:MEL57 MEL45:MEM56 LUO57:LUP57 LUP45:LUQ56 LKS57:LKT57 LKT45:LKU56 LAW57:LAX57 LAX45:LAY56 KRA57:KRB57 KRB45:KRC56 KHE57:KHF57 KHF45:KHG56 JXI57:JXJ57 JXJ45:JXK56 JNM57:JNN57 JNN45:JNO56 JDQ57:JDR57 JDR45:JDS56 ITU57:ITV57 ITV45:ITW56 IJY57:IJZ57 IJZ45:IKA56 IAC57:IAD57 IAD45:IAE56 HQG57:HQH57 HQH45:HQI56 HGK57:HGL57 HGL45:HGM56 GWO57:GWP57 GWP45:GWQ56 GMS57:GMT57 GMT45:GMU56 GCW57:GCX57 GCX45:GCY56 FTA57:FTB57 FTB45:FTC56 FJE57:FJF57 FJF45:FJG56 EZI57:EZJ57 EZJ45:EZK56 EPM57:EPN57 EPN45:EPO56 EFQ57:EFR57 EFR45:EFS56 DVU57:DVV57 DVV45:DVW56 DLY57:DLZ57 DLZ45:DMA56 DCC57:DCD57 DCD45:DCE56 CSG57:CSH57 CSH45:CSI56 CIK57:CIL57 CIL45:CIM56 BYO57:BYP57 BYP45:BYQ56 BOS57:BOT57 BOT45:BOU56 BEW57:BEX57 BEX45:BEY56 AVA57:AVB57 AVB45:AVC56 ALE57:ALF57 ALF45:ALG56 ABI57:ABJ57 ABJ45:ABK56 RM57:RN57 RN45:RO56 HQ57:HR57 HR45:HS56 HR62:HS64 D61:D64 RM60:RN61 RN58:RO59 RN62:RO64 ABI60:ABJ61 ABJ58:ABK59 ABJ62:ABK64 ALE60:ALF61 ALF58:ALG59 ALF62:ALG64 AVA60:AVB61 AVB58:AVC59 AVB62:AVC64 BEW60:BEX61 BEX58:BEY59 BEX62:BEY64 BOS60:BOT61 BOT58:BOU59 BOT62:BOU64 BYO60:BYP61 BYP58:BYQ59 BYP62:BYQ64 CIK60:CIL61 CIL58:CIM59 CIL62:CIM64 CSG60:CSH61 CSH58:CSI59 CSH62:CSI64 DCC60:DCD61 DCD58:DCE59 DCD62:DCE64 DLY60:DLZ61 DLZ58:DMA59 DLZ62:DMA64 DVU60:DVV61 DVV58:DVW59 DVV62:DVW64 EFQ60:EFR61 EFR58:EFS59 EFR62:EFS64 EPM60:EPN61 EPN58:EPO59 EPN62:EPO64 EZI60:EZJ61 EZJ58:EZK59 EZJ62:EZK64 FJE60:FJF61 FJF58:FJG59 FJF62:FJG64 FTA60:FTB61 FTB58:FTC59 FTB62:FTC64 GCW60:GCX61 GCX58:GCY59 GCX62:GCY64 GMS60:GMT61 GMT58:GMU59 GMT62:GMU64 GWO60:GWP61 GWP58:GWQ59 GWP62:GWQ64 HGK60:HGL61 HGL58:HGM59 HGL62:HGM64 HQG60:HQH61 HQH58:HQI59 HQH62:HQI64 IAC60:IAD61 IAD58:IAE59 IAD62:IAE64 IJY60:IJZ61 IJZ58:IKA59 IJZ62:IKA64 ITU60:ITV61 ITV58:ITW59 ITV62:ITW64 JDQ60:JDR61 JDR58:JDS59 JDR62:JDS64 JNM60:JNN61 JNN58:JNO59 JNN62:JNO64 JXI60:JXJ61 JXJ58:JXK59 JXJ62:JXK64 KHE60:KHF61 KHF58:KHG59 KHF62:KHG64 KRA60:KRB61 KRB58:KRC59 KRB62:KRC64 LAW60:LAX61 LAX58:LAY59 LAX62:LAY64 LKS60:LKT61 LKT58:LKU59 LKT62:LKU64 LUO60:LUP61 LUP58:LUQ59 LUP62:LUQ64 MEK60:MEL61 MEL58:MEM59 MEL62:MEM64 MOG60:MOH61 MOH58:MOI59 MOH62:MOI64 MYC60:MYD61 MYD58:MYE59 MYD62:MYE64 NHY60:NHZ61 NHZ58:NIA59 NHZ62:NIA64 NRU60:NRV61 NRV58:NRW59 NRV62:NRW64 OBQ60:OBR61 OBR58:OBS59 OBR62:OBS64 OLM60:OLN61 OLN58:OLO59 OLN62:OLO64 OVI60:OVJ61 OVJ58:OVK59 OVJ62:OVK64 PFE60:PFF61 PFF58:PFG59 PFF62:PFG64 PPA60:PPB61 PPB58:PPC59 PPB62:PPC64 PYW60:PYX61 PYX58:PYY59 PYX62:PYY64 QIS60:QIT61 QIT58:QIU59 QIT62:QIU64 QSO60:QSP61 QSP58:QSQ59 QSP62:QSQ64 RCK60:RCL61 RCL58:RCM59 RCL62:RCM64 RMG60:RMH61 RMH58:RMI59 RMH62:RMI64 RWC60:RWD61 RWD58:RWE59 RWD62:RWE64 SFY60:SFZ61 SFZ58:SGA59 SFZ62:SGA64 SPU60:SPV61 SPV58:SPW59 SPV62:SPW64 SZQ60:SZR61 SZR58:SZS59 SZR62:SZS64 TJM60:TJN61 TJN58:TJO59 TJN62:TJO64 TTI60:TTJ61 TTJ58:TTK59 TTJ62:TTK64 UDE60:UDF61 UDF58:UDG59 UDF62:UDG64 UNA60:UNB61 UNB58:UNC59 UNB62:UNC64 UWW60:UWX61 UWX58:UWY59 UWX62:UWY64 VGS60:VGT61 VGT58:VGU59 VGT62:VGU64 VQO60:VQP61 VQP58:VQQ59 VQP62:VQQ64 WAK60:WAL61 WAL58:WAM59 WAL62:WAM64 WKG60:WKH61 WKH58:WKI59 WKH62:WKI64 WUC60:WUD61 WUD58:WUE59 WUD62:WUE64 HQ60:HR61 HR58:HS59 D30:D58 E30:E64">
      <formula1>-9999999999999990000</formula1>
      <formula2>99999999999999900000</formula2>
    </dataValidation>
    <dataValidation allowBlank="1" showInputMessage="1" showErrorMessage="1" promptTitle="Lưu ý nhập liệu!" prompt="Nhập năm báo cáo!" sqref="WUD983059:WUE983059 HR18:HS18 RN18:RO18 ABJ18:ABK18 ALF18:ALG18 AVB18:AVC18 BEX18:BEY18 BOT18:BOU18 BYP18:BYQ18 CIL18:CIM18 CSH18:CSI18 DCD18:DCE18 DLZ18:DMA18 DVV18:DVW18 EFR18:EFS18 EPN18:EPO18 EZJ18:EZK18 FJF18:FJG18 FTB18:FTC18 GCX18:GCY18 GMT18:GMU18 GWP18:GWQ18 HGL18:HGM18 HQH18:HQI18 IAD18:IAE18 IJZ18:IKA18 ITV18:ITW18 JDR18:JDS18 JNN18:JNO18 JXJ18:JXK18 KHF18:KHG18 KRB18:KRC18 LAX18:LAY18 LKT18:LKU18 LUP18:LUQ18 MEL18:MEM18 MOH18:MOI18 MYD18:MYE18 NHZ18:NIA18 NRV18:NRW18 OBR18:OBS18 OLN18:OLO18 OVJ18:OVK18 PFF18:PFG18 PPB18:PPC18 PYX18:PYY18 QIT18:QIU18 QSP18:QSQ18 RCL18:RCM18 RMH18:RMI18 RWD18:RWE18 SFZ18:SGA18 SPV18:SPW18 SZR18:SZS18 TJN18:TJO18 TTJ18:TTK18 UDF18:UDG18 UNB18:UNC18 UWX18:UWY18 VGT18:VGU18 VQP18:VQQ18 WAL18:WAM18 WKH18:WKI18 WUD18:WUE18 D65555:E65555 HR65555:HS65555 RN65555:RO65555 ABJ65555:ABK65555 ALF65555:ALG65555 AVB65555:AVC65555 BEX65555:BEY65555 BOT65555:BOU65555 BYP65555:BYQ65555 CIL65555:CIM65555 CSH65555:CSI65555 DCD65555:DCE65555 DLZ65555:DMA65555 DVV65555:DVW65555 EFR65555:EFS65555 EPN65555:EPO65555 EZJ65555:EZK65555 FJF65555:FJG65555 FTB65555:FTC65555 GCX65555:GCY65555 GMT65555:GMU65555 GWP65555:GWQ65555 HGL65555:HGM65555 HQH65555:HQI65555 IAD65555:IAE65555 IJZ65555:IKA65555 ITV65555:ITW65555 JDR65555:JDS65555 JNN65555:JNO65555 JXJ65555:JXK65555 KHF65555:KHG65555 KRB65555:KRC65555 LAX65555:LAY65555 LKT65555:LKU65555 LUP65555:LUQ65555 MEL65555:MEM65555 MOH65555:MOI65555 MYD65555:MYE65555 NHZ65555:NIA65555 NRV65555:NRW65555 OBR65555:OBS65555 OLN65555:OLO65555 OVJ65555:OVK65555 PFF65555:PFG65555 PPB65555:PPC65555 PYX65555:PYY65555 QIT65555:QIU65555 QSP65555:QSQ65555 RCL65555:RCM65555 RMH65555:RMI65555 RWD65555:RWE65555 SFZ65555:SGA65555 SPV65555:SPW65555 SZR65555:SZS65555 TJN65555:TJO65555 TTJ65555:TTK65555 UDF65555:UDG65555 UNB65555:UNC65555 UWX65555:UWY65555 VGT65555:VGU65555 VQP65555:VQQ65555 WAL65555:WAM65555 WKH65555:WKI65555 WUD65555:WUE65555 D131091:E131091 HR131091:HS131091 RN131091:RO131091 ABJ131091:ABK131091 ALF131091:ALG131091 AVB131091:AVC131091 BEX131091:BEY131091 BOT131091:BOU131091 BYP131091:BYQ131091 CIL131091:CIM131091 CSH131091:CSI131091 DCD131091:DCE131091 DLZ131091:DMA131091 DVV131091:DVW131091 EFR131091:EFS131091 EPN131091:EPO131091 EZJ131091:EZK131091 FJF131091:FJG131091 FTB131091:FTC131091 GCX131091:GCY131091 GMT131091:GMU131091 GWP131091:GWQ131091 HGL131091:HGM131091 HQH131091:HQI131091 IAD131091:IAE131091 IJZ131091:IKA131091 ITV131091:ITW131091 JDR131091:JDS131091 JNN131091:JNO131091 JXJ131091:JXK131091 KHF131091:KHG131091 KRB131091:KRC131091 LAX131091:LAY131091 LKT131091:LKU131091 LUP131091:LUQ131091 MEL131091:MEM131091 MOH131091:MOI131091 MYD131091:MYE131091 NHZ131091:NIA131091 NRV131091:NRW131091 OBR131091:OBS131091 OLN131091:OLO131091 OVJ131091:OVK131091 PFF131091:PFG131091 PPB131091:PPC131091 PYX131091:PYY131091 QIT131091:QIU131091 QSP131091:QSQ131091 RCL131091:RCM131091 RMH131091:RMI131091 RWD131091:RWE131091 SFZ131091:SGA131091 SPV131091:SPW131091 SZR131091:SZS131091 TJN131091:TJO131091 TTJ131091:TTK131091 UDF131091:UDG131091 UNB131091:UNC131091 UWX131091:UWY131091 VGT131091:VGU131091 VQP131091:VQQ131091 WAL131091:WAM131091 WKH131091:WKI131091 WUD131091:WUE131091 D196627:E196627 HR196627:HS196627 RN196627:RO196627 ABJ196627:ABK196627 ALF196627:ALG196627 AVB196627:AVC196627 BEX196627:BEY196627 BOT196627:BOU196627 BYP196627:BYQ196627 CIL196627:CIM196627 CSH196627:CSI196627 DCD196627:DCE196627 DLZ196627:DMA196627 DVV196627:DVW196627 EFR196627:EFS196627 EPN196627:EPO196627 EZJ196627:EZK196627 FJF196627:FJG196627 FTB196627:FTC196627 GCX196627:GCY196627 GMT196627:GMU196627 GWP196627:GWQ196627 HGL196627:HGM196627 HQH196627:HQI196627 IAD196627:IAE196627 IJZ196627:IKA196627 ITV196627:ITW196627 JDR196627:JDS196627 JNN196627:JNO196627 JXJ196627:JXK196627 KHF196627:KHG196627 KRB196627:KRC196627 LAX196627:LAY196627 LKT196627:LKU196627 LUP196627:LUQ196627 MEL196627:MEM196627 MOH196627:MOI196627 MYD196627:MYE196627 NHZ196627:NIA196627 NRV196627:NRW196627 OBR196627:OBS196627 OLN196627:OLO196627 OVJ196627:OVK196627 PFF196627:PFG196627 PPB196627:PPC196627 PYX196627:PYY196627 QIT196627:QIU196627 QSP196627:QSQ196627 RCL196627:RCM196627 RMH196627:RMI196627 RWD196627:RWE196627 SFZ196627:SGA196627 SPV196627:SPW196627 SZR196627:SZS196627 TJN196627:TJO196627 TTJ196627:TTK196627 UDF196627:UDG196627 UNB196627:UNC196627 UWX196627:UWY196627 VGT196627:VGU196627 VQP196627:VQQ196627 WAL196627:WAM196627 WKH196627:WKI196627 WUD196627:WUE196627 D262163:E262163 HR262163:HS262163 RN262163:RO262163 ABJ262163:ABK262163 ALF262163:ALG262163 AVB262163:AVC262163 BEX262163:BEY262163 BOT262163:BOU262163 BYP262163:BYQ262163 CIL262163:CIM262163 CSH262163:CSI262163 DCD262163:DCE262163 DLZ262163:DMA262163 DVV262163:DVW262163 EFR262163:EFS262163 EPN262163:EPO262163 EZJ262163:EZK262163 FJF262163:FJG262163 FTB262163:FTC262163 GCX262163:GCY262163 GMT262163:GMU262163 GWP262163:GWQ262163 HGL262163:HGM262163 HQH262163:HQI262163 IAD262163:IAE262163 IJZ262163:IKA262163 ITV262163:ITW262163 JDR262163:JDS262163 JNN262163:JNO262163 JXJ262163:JXK262163 KHF262163:KHG262163 KRB262163:KRC262163 LAX262163:LAY262163 LKT262163:LKU262163 LUP262163:LUQ262163 MEL262163:MEM262163 MOH262163:MOI262163 MYD262163:MYE262163 NHZ262163:NIA262163 NRV262163:NRW262163 OBR262163:OBS262163 OLN262163:OLO262163 OVJ262163:OVK262163 PFF262163:PFG262163 PPB262163:PPC262163 PYX262163:PYY262163 QIT262163:QIU262163 QSP262163:QSQ262163 RCL262163:RCM262163 RMH262163:RMI262163 RWD262163:RWE262163 SFZ262163:SGA262163 SPV262163:SPW262163 SZR262163:SZS262163 TJN262163:TJO262163 TTJ262163:TTK262163 UDF262163:UDG262163 UNB262163:UNC262163 UWX262163:UWY262163 VGT262163:VGU262163 VQP262163:VQQ262163 WAL262163:WAM262163 WKH262163:WKI262163 WUD262163:WUE262163 D327699:E327699 HR327699:HS327699 RN327699:RO327699 ABJ327699:ABK327699 ALF327699:ALG327699 AVB327699:AVC327699 BEX327699:BEY327699 BOT327699:BOU327699 BYP327699:BYQ327699 CIL327699:CIM327699 CSH327699:CSI327699 DCD327699:DCE327699 DLZ327699:DMA327699 DVV327699:DVW327699 EFR327699:EFS327699 EPN327699:EPO327699 EZJ327699:EZK327699 FJF327699:FJG327699 FTB327699:FTC327699 GCX327699:GCY327699 GMT327699:GMU327699 GWP327699:GWQ327699 HGL327699:HGM327699 HQH327699:HQI327699 IAD327699:IAE327699 IJZ327699:IKA327699 ITV327699:ITW327699 JDR327699:JDS327699 JNN327699:JNO327699 JXJ327699:JXK327699 KHF327699:KHG327699 KRB327699:KRC327699 LAX327699:LAY327699 LKT327699:LKU327699 LUP327699:LUQ327699 MEL327699:MEM327699 MOH327699:MOI327699 MYD327699:MYE327699 NHZ327699:NIA327699 NRV327699:NRW327699 OBR327699:OBS327699 OLN327699:OLO327699 OVJ327699:OVK327699 PFF327699:PFG327699 PPB327699:PPC327699 PYX327699:PYY327699 QIT327699:QIU327699 QSP327699:QSQ327699 RCL327699:RCM327699 RMH327699:RMI327699 RWD327699:RWE327699 SFZ327699:SGA327699 SPV327699:SPW327699 SZR327699:SZS327699 TJN327699:TJO327699 TTJ327699:TTK327699 UDF327699:UDG327699 UNB327699:UNC327699 UWX327699:UWY327699 VGT327699:VGU327699 VQP327699:VQQ327699 WAL327699:WAM327699 WKH327699:WKI327699 WUD327699:WUE327699 D393235:E393235 HR393235:HS393235 RN393235:RO393235 ABJ393235:ABK393235 ALF393235:ALG393235 AVB393235:AVC393235 BEX393235:BEY393235 BOT393235:BOU393235 BYP393235:BYQ393235 CIL393235:CIM393235 CSH393235:CSI393235 DCD393235:DCE393235 DLZ393235:DMA393235 DVV393235:DVW393235 EFR393235:EFS393235 EPN393235:EPO393235 EZJ393235:EZK393235 FJF393235:FJG393235 FTB393235:FTC393235 GCX393235:GCY393235 GMT393235:GMU393235 GWP393235:GWQ393235 HGL393235:HGM393235 HQH393235:HQI393235 IAD393235:IAE393235 IJZ393235:IKA393235 ITV393235:ITW393235 JDR393235:JDS393235 JNN393235:JNO393235 JXJ393235:JXK393235 KHF393235:KHG393235 KRB393235:KRC393235 LAX393235:LAY393235 LKT393235:LKU393235 LUP393235:LUQ393235 MEL393235:MEM393235 MOH393235:MOI393235 MYD393235:MYE393235 NHZ393235:NIA393235 NRV393235:NRW393235 OBR393235:OBS393235 OLN393235:OLO393235 OVJ393235:OVK393235 PFF393235:PFG393235 PPB393235:PPC393235 PYX393235:PYY393235 QIT393235:QIU393235 QSP393235:QSQ393235 RCL393235:RCM393235 RMH393235:RMI393235 RWD393235:RWE393235 SFZ393235:SGA393235 SPV393235:SPW393235 SZR393235:SZS393235 TJN393235:TJO393235 TTJ393235:TTK393235 UDF393235:UDG393235 UNB393235:UNC393235 UWX393235:UWY393235 VGT393235:VGU393235 VQP393235:VQQ393235 WAL393235:WAM393235 WKH393235:WKI393235 WUD393235:WUE393235 D458771:E458771 HR458771:HS458771 RN458771:RO458771 ABJ458771:ABK458771 ALF458771:ALG458771 AVB458771:AVC458771 BEX458771:BEY458771 BOT458771:BOU458771 BYP458771:BYQ458771 CIL458771:CIM458771 CSH458771:CSI458771 DCD458771:DCE458771 DLZ458771:DMA458771 DVV458771:DVW458771 EFR458771:EFS458771 EPN458771:EPO458771 EZJ458771:EZK458771 FJF458771:FJG458771 FTB458771:FTC458771 GCX458771:GCY458771 GMT458771:GMU458771 GWP458771:GWQ458771 HGL458771:HGM458771 HQH458771:HQI458771 IAD458771:IAE458771 IJZ458771:IKA458771 ITV458771:ITW458771 JDR458771:JDS458771 JNN458771:JNO458771 JXJ458771:JXK458771 KHF458771:KHG458771 KRB458771:KRC458771 LAX458771:LAY458771 LKT458771:LKU458771 LUP458771:LUQ458771 MEL458771:MEM458771 MOH458771:MOI458771 MYD458771:MYE458771 NHZ458771:NIA458771 NRV458771:NRW458771 OBR458771:OBS458771 OLN458771:OLO458771 OVJ458771:OVK458771 PFF458771:PFG458771 PPB458771:PPC458771 PYX458771:PYY458771 QIT458771:QIU458771 QSP458771:QSQ458771 RCL458771:RCM458771 RMH458771:RMI458771 RWD458771:RWE458771 SFZ458771:SGA458771 SPV458771:SPW458771 SZR458771:SZS458771 TJN458771:TJO458771 TTJ458771:TTK458771 UDF458771:UDG458771 UNB458771:UNC458771 UWX458771:UWY458771 VGT458771:VGU458771 VQP458771:VQQ458771 WAL458771:WAM458771 WKH458771:WKI458771 WUD458771:WUE458771 D524307:E524307 HR524307:HS524307 RN524307:RO524307 ABJ524307:ABK524307 ALF524307:ALG524307 AVB524307:AVC524307 BEX524307:BEY524307 BOT524307:BOU524307 BYP524307:BYQ524307 CIL524307:CIM524307 CSH524307:CSI524307 DCD524307:DCE524307 DLZ524307:DMA524307 DVV524307:DVW524307 EFR524307:EFS524307 EPN524307:EPO524307 EZJ524307:EZK524307 FJF524307:FJG524307 FTB524307:FTC524307 GCX524307:GCY524307 GMT524307:GMU524307 GWP524307:GWQ524307 HGL524307:HGM524307 HQH524307:HQI524307 IAD524307:IAE524307 IJZ524307:IKA524307 ITV524307:ITW524307 JDR524307:JDS524307 JNN524307:JNO524307 JXJ524307:JXK524307 KHF524307:KHG524307 KRB524307:KRC524307 LAX524307:LAY524307 LKT524307:LKU524307 LUP524307:LUQ524307 MEL524307:MEM524307 MOH524307:MOI524307 MYD524307:MYE524307 NHZ524307:NIA524307 NRV524307:NRW524307 OBR524307:OBS524307 OLN524307:OLO524307 OVJ524307:OVK524307 PFF524307:PFG524307 PPB524307:PPC524307 PYX524307:PYY524307 QIT524307:QIU524307 QSP524307:QSQ524307 RCL524307:RCM524307 RMH524307:RMI524307 RWD524307:RWE524307 SFZ524307:SGA524307 SPV524307:SPW524307 SZR524307:SZS524307 TJN524307:TJO524307 TTJ524307:TTK524307 UDF524307:UDG524307 UNB524307:UNC524307 UWX524307:UWY524307 VGT524307:VGU524307 VQP524307:VQQ524307 WAL524307:WAM524307 WKH524307:WKI524307 WUD524307:WUE524307 D589843:E589843 HR589843:HS589843 RN589843:RO589843 ABJ589843:ABK589843 ALF589843:ALG589843 AVB589843:AVC589843 BEX589843:BEY589843 BOT589843:BOU589843 BYP589843:BYQ589843 CIL589843:CIM589843 CSH589843:CSI589843 DCD589843:DCE589843 DLZ589843:DMA589843 DVV589843:DVW589843 EFR589843:EFS589843 EPN589843:EPO589843 EZJ589843:EZK589843 FJF589843:FJG589843 FTB589843:FTC589843 GCX589843:GCY589843 GMT589843:GMU589843 GWP589843:GWQ589843 HGL589843:HGM589843 HQH589843:HQI589843 IAD589843:IAE589843 IJZ589843:IKA589843 ITV589843:ITW589843 JDR589843:JDS589843 JNN589843:JNO589843 JXJ589843:JXK589843 KHF589843:KHG589843 KRB589843:KRC589843 LAX589843:LAY589843 LKT589843:LKU589843 LUP589843:LUQ589843 MEL589843:MEM589843 MOH589843:MOI589843 MYD589843:MYE589843 NHZ589843:NIA589843 NRV589843:NRW589843 OBR589843:OBS589843 OLN589843:OLO589843 OVJ589843:OVK589843 PFF589843:PFG589843 PPB589843:PPC589843 PYX589843:PYY589843 QIT589843:QIU589843 QSP589843:QSQ589843 RCL589843:RCM589843 RMH589843:RMI589843 RWD589843:RWE589843 SFZ589843:SGA589843 SPV589843:SPW589843 SZR589843:SZS589843 TJN589843:TJO589843 TTJ589843:TTK589843 UDF589843:UDG589843 UNB589843:UNC589843 UWX589843:UWY589843 VGT589843:VGU589843 VQP589843:VQQ589843 WAL589843:WAM589843 WKH589843:WKI589843 WUD589843:WUE589843 D655379:E655379 HR655379:HS655379 RN655379:RO655379 ABJ655379:ABK655379 ALF655379:ALG655379 AVB655379:AVC655379 BEX655379:BEY655379 BOT655379:BOU655379 BYP655379:BYQ655379 CIL655379:CIM655379 CSH655379:CSI655379 DCD655379:DCE655379 DLZ655379:DMA655379 DVV655379:DVW655379 EFR655379:EFS655379 EPN655379:EPO655379 EZJ655379:EZK655379 FJF655379:FJG655379 FTB655379:FTC655379 GCX655379:GCY655379 GMT655379:GMU655379 GWP655379:GWQ655379 HGL655379:HGM655379 HQH655379:HQI655379 IAD655379:IAE655379 IJZ655379:IKA655379 ITV655379:ITW655379 JDR655379:JDS655379 JNN655379:JNO655379 JXJ655379:JXK655379 KHF655379:KHG655379 KRB655379:KRC655379 LAX655379:LAY655379 LKT655379:LKU655379 LUP655379:LUQ655379 MEL655379:MEM655379 MOH655379:MOI655379 MYD655379:MYE655379 NHZ655379:NIA655379 NRV655379:NRW655379 OBR655379:OBS655379 OLN655379:OLO655379 OVJ655379:OVK655379 PFF655379:PFG655379 PPB655379:PPC655379 PYX655379:PYY655379 QIT655379:QIU655379 QSP655379:QSQ655379 RCL655379:RCM655379 RMH655379:RMI655379 RWD655379:RWE655379 SFZ655379:SGA655379 SPV655379:SPW655379 SZR655379:SZS655379 TJN655379:TJO655379 TTJ655379:TTK655379 UDF655379:UDG655379 UNB655379:UNC655379 UWX655379:UWY655379 VGT655379:VGU655379 VQP655379:VQQ655379 WAL655379:WAM655379 WKH655379:WKI655379 WUD655379:WUE655379 D720915:E720915 HR720915:HS720915 RN720915:RO720915 ABJ720915:ABK720915 ALF720915:ALG720915 AVB720915:AVC720915 BEX720915:BEY720915 BOT720915:BOU720915 BYP720915:BYQ720915 CIL720915:CIM720915 CSH720915:CSI720915 DCD720915:DCE720915 DLZ720915:DMA720915 DVV720915:DVW720915 EFR720915:EFS720915 EPN720915:EPO720915 EZJ720915:EZK720915 FJF720915:FJG720915 FTB720915:FTC720915 GCX720915:GCY720915 GMT720915:GMU720915 GWP720915:GWQ720915 HGL720915:HGM720915 HQH720915:HQI720915 IAD720915:IAE720915 IJZ720915:IKA720915 ITV720915:ITW720915 JDR720915:JDS720915 JNN720915:JNO720915 JXJ720915:JXK720915 KHF720915:KHG720915 KRB720915:KRC720915 LAX720915:LAY720915 LKT720915:LKU720915 LUP720915:LUQ720915 MEL720915:MEM720915 MOH720915:MOI720915 MYD720915:MYE720915 NHZ720915:NIA720915 NRV720915:NRW720915 OBR720915:OBS720915 OLN720915:OLO720915 OVJ720915:OVK720915 PFF720915:PFG720915 PPB720915:PPC720915 PYX720915:PYY720915 QIT720915:QIU720915 QSP720915:QSQ720915 RCL720915:RCM720915 RMH720915:RMI720915 RWD720915:RWE720915 SFZ720915:SGA720915 SPV720915:SPW720915 SZR720915:SZS720915 TJN720915:TJO720915 TTJ720915:TTK720915 UDF720915:UDG720915 UNB720915:UNC720915 UWX720915:UWY720915 VGT720915:VGU720915 VQP720915:VQQ720915 WAL720915:WAM720915 WKH720915:WKI720915 WUD720915:WUE720915 D786451:E786451 HR786451:HS786451 RN786451:RO786451 ABJ786451:ABK786451 ALF786451:ALG786451 AVB786451:AVC786451 BEX786451:BEY786451 BOT786451:BOU786451 BYP786451:BYQ786451 CIL786451:CIM786451 CSH786451:CSI786451 DCD786451:DCE786451 DLZ786451:DMA786451 DVV786451:DVW786451 EFR786451:EFS786451 EPN786451:EPO786451 EZJ786451:EZK786451 FJF786451:FJG786451 FTB786451:FTC786451 GCX786451:GCY786451 GMT786451:GMU786451 GWP786451:GWQ786451 HGL786451:HGM786451 HQH786451:HQI786451 IAD786451:IAE786451 IJZ786451:IKA786451 ITV786451:ITW786451 JDR786451:JDS786451 JNN786451:JNO786451 JXJ786451:JXK786451 KHF786451:KHG786451 KRB786451:KRC786451 LAX786451:LAY786451 LKT786451:LKU786451 LUP786451:LUQ786451 MEL786451:MEM786451 MOH786451:MOI786451 MYD786451:MYE786451 NHZ786451:NIA786451 NRV786451:NRW786451 OBR786451:OBS786451 OLN786451:OLO786451 OVJ786451:OVK786451 PFF786451:PFG786451 PPB786451:PPC786451 PYX786451:PYY786451 QIT786451:QIU786451 QSP786451:QSQ786451 RCL786451:RCM786451 RMH786451:RMI786451 RWD786451:RWE786451 SFZ786451:SGA786451 SPV786451:SPW786451 SZR786451:SZS786451 TJN786451:TJO786451 TTJ786451:TTK786451 UDF786451:UDG786451 UNB786451:UNC786451 UWX786451:UWY786451 VGT786451:VGU786451 VQP786451:VQQ786451 WAL786451:WAM786451 WKH786451:WKI786451 WUD786451:WUE786451 D851987:E851987 HR851987:HS851987 RN851987:RO851987 ABJ851987:ABK851987 ALF851987:ALG851987 AVB851987:AVC851987 BEX851987:BEY851987 BOT851987:BOU851987 BYP851987:BYQ851987 CIL851987:CIM851987 CSH851987:CSI851987 DCD851987:DCE851987 DLZ851987:DMA851987 DVV851987:DVW851987 EFR851987:EFS851987 EPN851987:EPO851987 EZJ851987:EZK851987 FJF851987:FJG851987 FTB851987:FTC851987 GCX851987:GCY851987 GMT851987:GMU851987 GWP851987:GWQ851987 HGL851987:HGM851987 HQH851987:HQI851987 IAD851987:IAE851987 IJZ851987:IKA851987 ITV851987:ITW851987 JDR851987:JDS851987 JNN851987:JNO851987 JXJ851987:JXK851987 KHF851987:KHG851987 KRB851987:KRC851987 LAX851987:LAY851987 LKT851987:LKU851987 LUP851987:LUQ851987 MEL851987:MEM851987 MOH851987:MOI851987 MYD851987:MYE851987 NHZ851987:NIA851987 NRV851987:NRW851987 OBR851987:OBS851987 OLN851987:OLO851987 OVJ851987:OVK851987 PFF851987:PFG851987 PPB851987:PPC851987 PYX851987:PYY851987 QIT851987:QIU851987 QSP851987:QSQ851987 RCL851987:RCM851987 RMH851987:RMI851987 RWD851987:RWE851987 SFZ851987:SGA851987 SPV851987:SPW851987 SZR851987:SZS851987 TJN851987:TJO851987 TTJ851987:TTK851987 UDF851987:UDG851987 UNB851987:UNC851987 UWX851987:UWY851987 VGT851987:VGU851987 VQP851987:VQQ851987 WAL851987:WAM851987 WKH851987:WKI851987 WUD851987:WUE851987 D917523:E917523 HR917523:HS917523 RN917523:RO917523 ABJ917523:ABK917523 ALF917523:ALG917523 AVB917523:AVC917523 BEX917523:BEY917523 BOT917523:BOU917523 BYP917523:BYQ917523 CIL917523:CIM917523 CSH917523:CSI917523 DCD917523:DCE917523 DLZ917523:DMA917523 DVV917523:DVW917523 EFR917523:EFS917523 EPN917523:EPO917523 EZJ917523:EZK917523 FJF917523:FJG917523 FTB917523:FTC917523 GCX917523:GCY917523 GMT917523:GMU917523 GWP917523:GWQ917523 HGL917523:HGM917523 HQH917523:HQI917523 IAD917523:IAE917523 IJZ917523:IKA917523 ITV917523:ITW917523 JDR917523:JDS917523 JNN917523:JNO917523 JXJ917523:JXK917523 KHF917523:KHG917523 KRB917523:KRC917523 LAX917523:LAY917523 LKT917523:LKU917523 LUP917523:LUQ917523 MEL917523:MEM917523 MOH917523:MOI917523 MYD917523:MYE917523 NHZ917523:NIA917523 NRV917523:NRW917523 OBR917523:OBS917523 OLN917523:OLO917523 OVJ917523:OVK917523 PFF917523:PFG917523 PPB917523:PPC917523 PYX917523:PYY917523 QIT917523:QIU917523 QSP917523:QSQ917523 RCL917523:RCM917523 RMH917523:RMI917523 RWD917523:RWE917523 SFZ917523:SGA917523 SPV917523:SPW917523 SZR917523:SZS917523 TJN917523:TJO917523 TTJ917523:TTK917523 UDF917523:UDG917523 UNB917523:UNC917523 UWX917523:UWY917523 VGT917523:VGU917523 VQP917523:VQQ917523 WAL917523:WAM917523 WKH917523:WKI917523 WUD917523:WUE917523 D983059:E983059 HR983059:HS983059 RN983059:RO983059 ABJ983059:ABK983059 ALF983059:ALG983059 AVB983059:AVC983059 BEX983059:BEY983059 BOT983059:BOU983059 BYP983059:BYQ983059 CIL983059:CIM983059 CSH983059:CSI983059 DCD983059:DCE983059 DLZ983059:DMA983059 DVV983059:DVW983059 EFR983059:EFS983059 EPN983059:EPO983059 EZJ983059:EZK983059 FJF983059:FJG983059 FTB983059:FTC983059 GCX983059:GCY983059 GMT983059:GMU983059 GWP983059:GWQ983059 HGL983059:HGM983059 HQH983059:HQI983059 IAD983059:IAE983059 IJZ983059:IKA983059 ITV983059:ITW983059 JDR983059:JDS983059 JNN983059:JNO983059 JXJ983059:JXK983059 KHF983059:KHG983059 KRB983059:KRC983059 LAX983059:LAY983059 LKT983059:LKU983059 LUP983059:LUQ983059 MEL983059:MEM983059 MOH983059:MOI983059 MYD983059:MYE983059 NHZ983059:NIA983059 NRV983059:NRW983059 OBR983059:OBS983059 OLN983059:OLO983059 OVJ983059:OVK983059 PFF983059:PFG983059 PPB983059:PPC983059 PYX983059:PYY983059 QIT983059:QIU983059 QSP983059:QSQ983059 RCL983059:RCM983059 RMH983059:RMI983059 RWD983059:RWE983059 SFZ983059:SGA983059 SPV983059:SPW983059 SZR983059:SZS983059 TJN983059:TJO983059 TTJ983059:TTK983059 UDF983059:UDG983059 UNB983059:UNC983059 UWX983059:UWY983059 VGT983059:VGU983059 VQP983059:VQQ983059 WAL983059:WAM983059 WKH983059:WKI983059 D18:E18"/>
  </dataValidations>
  <printOptions horizontalCentered="1"/>
  <pageMargins left="0.59055118110236227" right="0.59055118110236227" top="0.31624999999999998" bottom="0.59055118110236227" header="0.31496062992125984" footer="0.31496062992125984"/>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showGridLines="0" view="pageBreakPreview" topLeftCell="B7" zoomScaleSheetLayoutView="100" workbookViewId="0">
      <selection activeCell="J1" sqref="J1:W1048576"/>
    </sheetView>
  </sheetViews>
  <sheetFormatPr defaultRowHeight="12.75"/>
  <cols>
    <col min="1" max="1" width="0.140625" style="182" hidden="1" customWidth="1"/>
    <col min="2" max="2" width="6.85546875" style="192" customWidth="1"/>
    <col min="3" max="3" width="47.85546875" style="191" customWidth="1"/>
    <col min="4" max="4" width="14.85546875" style="170" customWidth="1"/>
    <col min="5" max="5" width="12.140625" style="170" hidden="1" customWidth="1"/>
    <col min="6" max="7" width="22.5703125" style="141" customWidth="1"/>
    <col min="8" max="9" width="24" style="170" customWidth="1"/>
    <col min="10" max="16384" width="9.140625" style="170"/>
  </cols>
  <sheetData>
    <row r="1" spans="1:9" s="551" customFormat="1" ht="30.6" customHeight="1">
      <c r="B1" s="702" t="s">
        <v>655</v>
      </c>
      <c r="C1" s="702"/>
      <c r="D1" s="702"/>
      <c r="E1" s="702"/>
      <c r="F1" s="702"/>
      <c r="G1" s="702"/>
      <c r="H1" s="702"/>
      <c r="I1" s="702"/>
    </row>
    <row r="2" spans="1:9" s="551" customFormat="1" ht="32.25" customHeight="1">
      <c r="B2" s="703" t="s">
        <v>634</v>
      </c>
      <c r="C2" s="703"/>
      <c r="D2" s="703"/>
      <c r="E2" s="703"/>
      <c r="F2" s="703"/>
      <c r="G2" s="703"/>
      <c r="H2" s="703"/>
      <c r="I2" s="703"/>
    </row>
    <row r="3" spans="1:9" s="53" customFormat="1" ht="40.15" customHeight="1">
      <c r="B3" s="704" t="s">
        <v>279</v>
      </c>
      <c r="C3" s="704"/>
      <c r="D3" s="704"/>
      <c r="E3" s="704"/>
      <c r="F3" s="704"/>
      <c r="G3" s="704"/>
      <c r="H3" s="704"/>
      <c r="I3" s="704"/>
    </row>
    <row r="4" spans="1:9" s="53" customFormat="1" ht="12.75" customHeight="1">
      <c r="B4" s="705" t="s">
        <v>1107</v>
      </c>
      <c r="C4" s="706"/>
      <c r="D4" s="706"/>
      <c r="E4" s="706"/>
      <c r="F4" s="706"/>
      <c r="G4" s="706"/>
      <c r="H4" s="706"/>
      <c r="I4" s="706"/>
    </row>
    <row r="5" spans="1:9" s="53" customFormat="1" ht="4.5" customHeight="1">
      <c r="B5" s="139"/>
      <c r="C5" s="140"/>
      <c r="D5" s="138"/>
      <c r="E5" s="138"/>
      <c r="F5" s="141"/>
      <c r="G5" s="141"/>
      <c r="H5" s="138"/>
      <c r="I5" s="138"/>
    </row>
    <row r="6" spans="1:9" s="53" customFormat="1" ht="30" customHeight="1">
      <c r="B6" s="142" t="s">
        <v>280</v>
      </c>
      <c r="C6" s="516" t="s">
        <v>539</v>
      </c>
      <c r="D6" s="697" t="s">
        <v>1099</v>
      </c>
      <c r="E6" s="697"/>
      <c r="F6" s="697"/>
      <c r="G6" s="697"/>
      <c r="I6" s="143"/>
    </row>
    <row r="7" spans="1:9" s="53" customFormat="1" ht="30" customHeight="1">
      <c r="B7" s="142" t="s">
        <v>281</v>
      </c>
      <c r="C7" s="516" t="s">
        <v>541</v>
      </c>
      <c r="D7" s="698" t="s">
        <v>665</v>
      </c>
      <c r="E7" s="698"/>
      <c r="F7" s="698"/>
      <c r="G7" s="698"/>
      <c r="H7" s="698"/>
      <c r="I7" s="143"/>
    </row>
    <row r="8" spans="1:9" s="53" customFormat="1" ht="30" customHeight="1">
      <c r="B8" s="142" t="s">
        <v>282</v>
      </c>
      <c r="C8" s="516" t="s">
        <v>542</v>
      </c>
      <c r="D8" s="697" t="s">
        <v>1093</v>
      </c>
      <c r="E8" s="697"/>
      <c r="F8" s="697"/>
      <c r="G8" s="697"/>
      <c r="I8" s="143"/>
    </row>
    <row r="9" spans="1:9" s="53" customFormat="1" ht="30" customHeight="1">
      <c r="B9" s="144" t="s">
        <v>419</v>
      </c>
      <c r="C9" s="548" t="s">
        <v>988</v>
      </c>
      <c r="D9" s="549" t="s">
        <v>1094</v>
      </c>
      <c r="E9" s="513"/>
      <c r="F9" s="513"/>
      <c r="G9" s="513"/>
      <c r="I9" s="143"/>
    </row>
    <row r="10" spans="1:9" s="53" customFormat="1" ht="30" customHeight="1">
      <c r="B10" s="144" t="s">
        <v>422</v>
      </c>
      <c r="C10" s="516" t="s">
        <v>543</v>
      </c>
      <c r="D10" s="698" t="s">
        <v>1105</v>
      </c>
      <c r="E10" s="698"/>
      <c r="F10" s="698"/>
      <c r="G10" s="698"/>
      <c r="I10" s="512"/>
    </row>
    <row r="11" spans="1:9" s="53" customFormat="1">
      <c r="A11" s="517"/>
      <c r="B11" s="139"/>
      <c r="C11" s="140"/>
      <c r="D11" s="138"/>
      <c r="E11" s="138"/>
      <c r="F11" s="141"/>
      <c r="G11" s="141"/>
      <c r="H11" s="138"/>
      <c r="I11" s="145" t="s">
        <v>503</v>
      </c>
    </row>
    <row r="12" spans="1:9" s="53" customFormat="1" ht="26.25" customHeight="1">
      <c r="B12" s="699" t="s">
        <v>283</v>
      </c>
      <c r="C12" s="700" t="s">
        <v>284</v>
      </c>
      <c r="D12" s="699" t="s">
        <v>285</v>
      </c>
      <c r="E12" s="506"/>
      <c r="F12" s="696" t="s">
        <v>286</v>
      </c>
      <c r="G12" s="696"/>
      <c r="H12" s="696" t="s">
        <v>610</v>
      </c>
      <c r="I12" s="696"/>
    </row>
    <row r="13" spans="1:9" s="53" customFormat="1" ht="84.75" customHeight="1">
      <c r="B13" s="700"/>
      <c r="C13" s="700"/>
      <c r="D13" s="700"/>
      <c r="E13" s="507"/>
      <c r="F13" s="146" t="s">
        <v>499</v>
      </c>
      <c r="G13" s="146" t="s">
        <v>500</v>
      </c>
      <c r="H13" s="147" t="s">
        <v>501</v>
      </c>
      <c r="I13" s="147" t="s">
        <v>502</v>
      </c>
    </row>
    <row r="14" spans="1:9" s="53" customFormat="1" ht="35.25" customHeight="1">
      <c r="B14" s="507" t="s">
        <v>288</v>
      </c>
      <c r="C14" s="148" t="s">
        <v>544</v>
      </c>
      <c r="D14" s="149" t="s">
        <v>289</v>
      </c>
      <c r="E14" s="149"/>
      <c r="F14" s="102">
        <v>589630168</v>
      </c>
      <c r="G14" s="102">
        <v>8871795688</v>
      </c>
      <c r="H14" s="102"/>
      <c r="I14" s="102"/>
    </row>
    <row r="15" spans="1:9" s="53" customFormat="1" ht="35.25" customHeight="1">
      <c r="A15" s="53" t="s">
        <v>290</v>
      </c>
      <c r="B15" s="150" t="s">
        <v>291</v>
      </c>
      <c r="C15" s="151" t="s">
        <v>671</v>
      </c>
      <c r="D15" s="152" t="s">
        <v>292</v>
      </c>
      <c r="E15" s="152"/>
      <c r="F15" s="598">
        <v>166465000</v>
      </c>
      <c r="G15" s="598">
        <v>2343063400</v>
      </c>
      <c r="H15" s="598"/>
      <c r="I15" s="598"/>
    </row>
    <row r="16" spans="1:9" s="53" customFormat="1" ht="35.25" customHeight="1">
      <c r="A16" s="53" t="s">
        <v>293</v>
      </c>
      <c r="B16" s="150" t="s">
        <v>294</v>
      </c>
      <c r="C16" s="151" t="s">
        <v>672</v>
      </c>
      <c r="D16" s="152" t="s">
        <v>295</v>
      </c>
      <c r="E16" s="152"/>
      <c r="F16" s="598">
        <v>624568</v>
      </c>
      <c r="G16" s="598">
        <v>3159688</v>
      </c>
      <c r="H16" s="598"/>
      <c r="I16" s="598"/>
    </row>
    <row r="17" spans="1:9" s="53" customFormat="1" ht="35.25" customHeight="1">
      <c r="A17" s="53" t="s">
        <v>296</v>
      </c>
      <c r="B17" s="150" t="s">
        <v>297</v>
      </c>
      <c r="C17" s="54" t="s">
        <v>673</v>
      </c>
      <c r="D17" s="152"/>
      <c r="E17" s="152"/>
      <c r="F17" s="598"/>
      <c r="G17" s="598"/>
      <c r="H17" s="598"/>
      <c r="I17" s="598"/>
    </row>
    <row r="18" spans="1:9" s="53" customFormat="1" ht="35.25" customHeight="1">
      <c r="A18" s="53" t="s">
        <v>298</v>
      </c>
      <c r="B18" s="150" t="s">
        <v>299</v>
      </c>
      <c r="C18" s="151" t="s">
        <v>537</v>
      </c>
      <c r="D18" s="152" t="s">
        <v>300</v>
      </c>
      <c r="E18" s="152"/>
      <c r="F18" s="598">
        <v>680450000</v>
      </c>
      <c r="G18" s="598">
        <v>680450000</v>
      </c>
      <c r="H18" s="598"/>
      <c r="I18" s="598"/>
    </row>
    <row r="19" spans="1:9" s="53" customFormat="1" ht="35.25" customHeight="1">
      <c r="B19" s="150"/>
      <c r="C19" s="55" t="s">
        <v>537</v>
      </c>
      <c r="D19" s="153"/>
      <c r="E19" s="153"/>
      <c r="F19" s="598">
        <v>680450000</v>
      </c>
      <c r="G19" s="598">
        <v>680450000</v>
      </c>
      <c r="H19" s="598"/>
      <c r="I19" s="598"/>
    </row>
    <row r="20" spans="1:9" s="53" customFormat="1" ht="35.25" customHeight="1">
      <c r="B20" s="150"/>
      <c r="C20" s="55" t="s">
        <v>697</v>
      </c>
      <c r="D20" s="153"/>
      <c r="E20" s="153"/>
      <c r="F20" s="598"/>
      <c r="G20" s="598"/>
      <c r="H20" s="598"/>
      <c r="I20" s="598"/>
    </row>
    <row r="21" spans="1:9" s="53" customFormat="1" ht="35.25" customHeight="1">
      <c r="B21" s="150"/>
      <c r="C21" s="55" t="s">
        <v>744</v>
      </c>
      <c r="D21" s="153"/>
      <c r="E21" s="153"/>
      <c r="F21" s="598"/>
      <c r="G21" s="598"/>
      <c r="H21" s="598"/>
      <c r="I21" s="598"/>
    </row>
    <row r="22" spans="1:9" s="53" customFormat="1" ht="51.75" customHeight="1">
      <c r="A22" s="53" t="s">
        <v>301</v>
      </c>
      <c r="B22" s="150" t="s">
        <v>302</v>
      </c>
      <c r="C22" s="151" t="s">
        <v>674</v>
      </c>
      <c r="D22" s="152" t="s">
        <v>303</v>
      </c>
      <c r="E22" s="152"/>
      <c r="F22" s="598">
        <v>-257909400</v>
      </c>
      <c r="G22" s="598">
        <v>5845122600</v>
      </c>
      <c r="H22" s="598"/>
      <c r="I22" s="598"/>
    </row>
    <row r="23" spans="1:9" s="154" customFormat="1" ht="35.25" customHeight="1">
      <c r="A23" s="53" t="s">
        <v>304</v>
      </c>
      <c r="B23" s="150" t="s">
        <v>305</v>
      </c>
      <c r="C23" s="151" t="s">
        <v>675</v>
      </c>
      <c r="D23" s="152" t="s">
        <v>306</v>
      </c>
      <c r="E23" s="152"/>
      <c r="F23" s="598"/>
      <c r="G23" s="598"/>
      <c r="H23" s="598"/>
      <c r="I23" s="598"/>
    </row>
    <row r="24" spans="1:9" s="154" customFormat="1" ht="48" customHeight="1">
      <c r="A24" s="53" t="s">
        <v>307</v>
      </c>
      <c r="B24" s="150" t="s">
        <v>308</v>
      </c>
      <c r="C24" s="151" t="s">
        <v>676</v>
      </c>
      <c r="D24" s="152" t="s">
        <v>309</v>
      </c>
      <c r="E24" s="152"/>
      <c r="F24" s="598"/>
      <c r="G24" s="598"/>
      <c r="H24" s="598"/>
      <c r="I24" s="598"/>
    </row>
    <row r="25" spans="1:9" s="154" customFormat="1" ht="35.25" customHeight="1">
      <c r="A25" s="53"/>
      <c r="B25" s="150" t="s">
        <v>310</v>
      </c>
      <c r="C25" s="151" t="s">
        <v>677</v>
      </c>
      <c r="D25" s="152" t="s">
        <v>311</v>
      </c>
      <c r="E25" s="152"/>
      <c r="F25" s="598"/>
      <c r="G25" s="598"/>
      <c r="H25" s="598"/>
      <c r="I25" s="598"/>
    </row>
    <row r="26" spans="1:9" s="53" customFormat="1" ht="35.25" customHeight="1">
      <c r="B26" s="155" t="s">
        <v>312</v>
      </c>
      <c r="C26" s="148" t="s">
        <v>313</v>
      </c>
      <c r="D26" s="149" t="s">
        <v>314</v>
      </c>
      <c r="E26" s="149"/>
      <c r="F26" s="102">
        <v>10428400</v>
      </c>
      <c r="G26" s="102">
        <v>10428400</v>
      </c>
      <c r="H26" s="102"/>
      <c r="I26" s="102"/>
    </row>
    <row r="27" spans="1:9" s="53" customFormat="1" ht="35.25" customHeight="1">
      <c r="A27" s="53" t="s">
        <v>315</v>
      </c>
      <c r="B27" s="156" t="s">
        <v>316</v>
      </c>
      <c r="C27" s="151" t="s">
        <v>678</v>
      </c>
      <c r="D27" s="152" t="s">
        <v>317</v>
      </c>
      <c r="E27" s="152"/>
      <c r="F27" s="598">
        <v>10428400</v>
      </c>
      <c r="G27" s="598">
        <v>10428400</v>
      </c>
      <c r="H27" s="598"/>
      <c r="I27" s="598"/>
    </row>
    <row r="28" spans="1:9" s="53" customFormat="1" ht="35.25" customHeight="1">
      <c r="A28" s="53" t="s">
        <v>318</v>
      </c>
      <c r="B28" s="157"/>
      <c r="C28" s="54" t="s">
        <v>319</v>
      </c>
      <c r="D28" s="153">
        <v>11.1</v>
      </c>
      <c r="E28" s="153"/>
      <c r="F28" s="598">
        <v>10428400</v>
      </c>
      <c r="G28" s="598">
        <v>10428400</v>
      </c>
      <c r="H28" s="598"/>
      <c r="I28" s="598"/>
    </row>
    <row r="29" spans="1:9" s="53" customFormat="1" ht="35.25" customHeight="1">
      <c r="B29" s="157"/>
      <c r="C29" s="54" t="s">
        <v>612</v>
      </c>
      <c r="D29" s="153">
        <v>11.2</v>
      </c>
      <c r="E29" s="153"/>
      <c r="F29" s="598"/>
      <c r="G29" s="598"/>
      <c r="H29" s="598"/>
      <c r="I29" s="598"/>
    </row>
    <row r="30" spans="1:9" s="53" customFormat="1" ht="35.25" customHeight="1">
      <c r="A30" s="53" t="s">
        <v>320</v>
      </c>
      <c r="B30" s="156" t="s">
        <v>321</v>
      </c>
      <c r="C30" s="148" t="s">
        <v>679</v>
      </c>
      <c r="D30" s="152" t="s">
        <v>322</v>
      </c>
      <c r="E30" s="152"/>
      <c r="F30" s="102"/>
      <c r="G30" s="102"/>
      <c r="H30" s="102"/>
      <c r="I30" s="102"/>
    </row>
    <row r="31" spans="1:9" s="53" customFormat="1" ht="35.25" customHeight="1">
      <c r="B31" s="155" t="s">
        <v>323</v>
      </c>
      <c r="C31" s="148" t="s">
        <v>324</v>
      </c>
      <c r="D31" s="149" t="s">
        <v>325</v>
      </c>
      <c r="E31" s="149"/>
      <c r="F31" s="102">
        <v>371198114</v>
      </c>
      <c r="G31" s="102">
        <v>599406138</v>
      </c>
      <c r="H31" s="102"/>
      <c r="I31" s="102"/>
    </row>
    <row r="32" spans="1:9" s="158" customFormat="1" ht="35.25" customHeight="1">
      <c r="A32" s="53" t="s">
        <v>326</v>
      </c>
      <c r="B32" s="156" t="s">
        <v>327</v>
      </c>
      <c r="C32" s="151" t="s">
        <v>680</v>
      </c>
      <c r="D32" s="152" t="s">
        <v>328</v>
      </c>
      <c r="E32" s="152"/>
      <c r="F32" s="598">
        <v>100711162</v>
      </c>
      <c r="G32" s="598">
        <v>155731690</v>
      </c>
      <c r="H32" s="598"/>
      <c r="I32" s="598"/>
    </row>
    <row r="33" spans="1:9" s="158" customFormat="1" ht="35.25" customHeight="1">
      <c r="A33" s="53"/>
      <c r="B33" s="156" t="s">
        <v>329</v>
      </c>
      <c r="C33" s="151" t="s">
        <v>681</v>
      </c>
      <c r="D33" s="152" t="s">
        <v>330</v>
      </c>
      <c r="E33" s="152"/>
      <c r="F33" s="598">
        <v>64653324</v>
      </c>
      <c r="G33" s="598">
        <v>98602644</v>
      </c>
      <c r="H33" s="598"/>
      <c r="I33" s="598"/>
    </row>
    <row r="34" spans="1:9" s="158" customFormat="1" ht="35.25" customHeight="1">
      <c r="A34" s="53" t="s">
        <v>331</v>
      </c>
      <c r="B34" s="159"/>
      <c r="C34" s="54" t="s">
        <v>332</v>
      </c>
      <c r="D34" s="202" t="s">
        <v>746</v>
      </c>
      <c r="E34" s="160"/>
      <c r="F34" s="598">
        <v>60000000</v>
      </c>
      <c r="G34" s="598">
        <v>93548387</v>
      </c>
      <c r="H34" s="598"/>
      <c r="I34" s="598"/>
    </row>
    <row r="35" spans="1:9" s="158" customFormat="1" ht="35.25" customHeight="1">
      <c r="A35" s="53" t="s">
        <v>333</v>
      </c>
      <c r="B35" s="159"/>
      <c r="C35" s="54" t="s">
        <v>545</v>
      </c>
      <c r="D35" s="202" t="s">
        <v>747</v>
      </c>
      <c r="E35" s="160"/>
      <c r="F35" s="598">
        <v>3441372</v>
      </c>
      <c r="G35" s="598">
        <v>3441372</v>
      </c>
      <c r="H35" s="598"/>
      <c r="I35" s="598"/>
    </row>
    <row r="36" spans="1:9" s="158" customFormat="1" ht="38.25">
      <c r="A36" s="53"/>
      <c r="B36" s="159"/>
      <c r="C36" s="54" t="s">
        <v>632</v>
      </c>
      <c r="D36" s="202" t="s">
        <v>748</v>
      </c>
      <c r="E36" s="160"/>
      <c r="F36" s="598"/>
      <c r="G36" s="598"/>
      <c r="H36" s="598"/>
      <c r="I36" s="598"/>
    </row>
    <row r="37" spans="1:9" s="158" customFormat="1" ht="35.25" customHeight="1">
      <c r="A37" s="53"/>
      <c r="B37" s="159"/>
      <c r="C37" s="54" t="s">
        <v>177</v>
      </c>
      <c r="D37" s="202" t="s">
        <v>749</v>
      </c>
      <c r="E37" s="160"/>
      <c r="F37" s="598">
        <v>1211952</v>
      </c>
      <c r="G37" s="598">
        <v>1612885</v>
      </c>
      <c r="H37" s="598"/>
      <c r="I37" s="598"/>
    </row>
    <row r="38" spans="1:9" s="154" customFormat="1" ht="35.25" customHeight="1">
      <c r="A38" s="53" t="s">
        <v>334</v>
      </c>
      <c r="B38" s="156" t="s">
        <v>335</v>
      </c>
      <c r="C38" s="151" t="s">
        <v>682</v>
      </c>
      <c r="D38" s="152" t="s">
        <v>336</v>
      </c>
      <c r="E38" s="152"/>
      <c r="F38" s="598">
        <v>16500000</v>
      </c>
      <c r="G38" s="598">
        <v>25725806</v>
      </c>
      <c r="H38" s="598"/>
      <c r="I38" s="598"/>
    </row>
    <row r="39" spans="1:9" s="154" customFormat="1" ht="35.25" customHeight="1">
      <c r="A39" s="53" t="s">
        <v>337</v>
      </c>
      <c r="B39" s="156" t="s">
        <v>338</v>
      </c>
      <c r="C39" s="151" t="s">
        <v>683</v>
      </c>
      <c r="D39" s="152" t="s">
        <v>339</v>
      </c>
      <c r="E39" s="152"/>
      <c r="F39" s="598">
        <v>49500000</v>
      </c>
      <c r="G39" s="598">
        <v>77177419</v>
      </c>
      <c r="H39" s="598"/>
      <c r="I39" s="598"/>
    </row>
    <row r="40" spans="1:9" s="154" customFormat="1" ht="35.25" customHeight="1">
      <c r="A40" s="53" t="s">
        <v>340</v>
      </c>
      <c r="B40" s="156" t="s">
        <v>341</v>
      </c>
      <c r="C40" s="151" t="s">
        <v>684</v>
      </c>
      <c r="D40" s="152" t="s">
        <v>342</v>
      </c>
      <c r="E40" s="152"/>
      <c r="F40" s="598">
        <v>24874194</v>
      </c>
      <c r="G40" s="598">
        <v>34100000</v>
      </c>
      <c r="H40" s="598"/>
      <c r="I40" s="598"/>
    </row>
    <row r="41" spans="1:9" s="154" customFormat="1" ht="35.25" customHeight="1">
      <c r="A41" s="53"/>
      <c r="B41" s="156" t="s">
        <v>343</v>
      </c>
      <c r="C41" s="151" t="s">
        <v>685</v>
      </c>
      <c r="D41" s="152" t="s">
        <v>344</v>
      </c>
      <c r="E41" s="152"/>
      <c r="F41" s="598">
        <v>25951734</v>
      </c>
      <c r="G41" s="598">
        <v>89609266</v>
      </c>
      <c r="H41" s="598"/>
      <c r="I41" s="598"/>
    </row>
    <row r="42" spans="1:9" s="154" customFormat="1" ht="35.25" customHeight="1">
      <c r="A42" s="53" t="s">
        <v>345</v>
      </c>
      <c r="B42" s="156" t="s">
        <v>346</v>
      </c>
      <c r="C42" s="151" t="s">
        <v>686</v>
      </c>
      <c r="D42" s="152" t="s">
        <v>347</v>
      </c>
      <c r="E42" s="152"/>
      <c r="F42" s="598"/>
      <c r="G42" s="598"/>
      <c r="H42" s="598"/>
      <c r="I42" s="598"/>
    </row>
    <row r="43" spans="1:9" s="154" customFormat="1" ht="35.25" customHeight="1">
      <c r="A43" s="53" t="s">
        <v>348</v>
      </c>
      <c r="B43" s="156" t="s">
        <v>349</v>
      </c>
      <c r="C43" s="151" t="s">
        <v>687</v>
      </c>
      <c r="D43" s="152" t="s">
        <v>350</v>
      </c>
      <c r="E43" s="152"/>
      <c r="F43" s="598">
        <v>43200000</v>
      </c>
      <c r="G43" s="598">
        <v>43200000</v>
      </c>
      <c r="H43" s="598"/>
      <c r="I43" s="598"/>
    </row>
    <row r="44" spans="1:9" s="154" customFormat="1" ht="35.25" customHeight="1">
      <c r="A44" s="53" t="s">
        <v>351</v>
      </c>
      <c r="B44" s="156" t="s">
        <v>352</v>
      </c>
      <c r="C44" s="151" t="s">
        <v>688</v>
      </c>
      <c r="D44" s="152" t="s">
        <v>353</v>
      </c>
      <c r="E44" s="152"/>
      <c r="F44" s="598"/>
      <c r="G44" s="598"/>
      <c r="H44" s="598"/>
      <c r="I44" s="598"/>
    </row>
    <row r="45" spans="1:9" s="154" customFormat="1" ht="35.25" customHeight="1">
      <c r="A45" s="154" t="s">
        <v>354</v>
      </c>
      <c r="B45" s="156" t="s">
        <v>355</v>
      </c>
      <c r="C45" s="151" t="s">
        <v>689</v>
      </c>
      <c r="D45" s="152" t="s">
        <v>356</v>
      </c>
      <c r="E45" s="152"/>
      <c r="F45" s="598">
        <v>45807700</v>
      </c>
      <c r="G45" s="598">
        <v>75259313</v>
      </c>
      <c r="H45" s="598"/>
      <c r="I45" s="598"/>
    </row>
    <row r="46" spans="1:9" s="154" customFormat="1" ht="35.25" customHeight="1">
      <c r="A46" s="53" t="s">
        <v>357</v>
      </c>
      <c r="B46" s="161"/>
      <c r="C46" s="55" t="s">
        <v>690</v>
      </c>
      <c r="D46" s="202" t="s">
        <v>750</v>
      </c>
      <c r="E46" s="160"/>
      <c r="F46" s="598"/>
      <c r="G46" s="598"/>
      <c r="H46" s="598"/>
      <c r="I46" s="598"/>
    </row>
    <row r="47" spans="1:9" s="154" customFormat="1" ht="35.25" customHeight="1">
      <c r="A47" s="53"/>
      <c r="B47" s="161"/>
      <c r="C47" s="55" t="s">
        <v>505</v>
      </c>
      <c r="D47" s="202" t="s">
        <v>751</v>
      </c>
      <c r="E47" s="160"/>
      <c r="F47" s="598"/>
      <c r="G47" s="598">
        <v>11000000</v>
      </c>
      <c r="H47" s="598"/>
      <c r="I47" s="598"/>
    </row>
    <row r="48" spans="1:9" s="154" customFormat="1" ht="35.25" customHeight="1">
      <c r="A48" s="53"/>
      <c r="B48" s="161"/>
      <c r="C48" s="55" t="s">
        <v>187</v>
      </c>
      <c r="D48" s="202" t="s">
        <v>752</v>
      </c>
      <c r="E48" s="160"/>
      <c r="F48" s="598">
        <v>2057700</v>
      </c>
      <c r="G48" s="598">
        <v>2057700</v>
      </c>
      <c r="H48" s="598"/>
      <c r="I48" s="598"/>
    </row>
    <row r="49" spans="1:9" s="154" customFormat="1" ht="35.25" customHeight="1">
      <c r="A49" s="53"/>
      <c r="B49" s="161"/>
      <c r="C49" s="55" t="s">
        <v>615</v>
      </c>
      <c r="D49" s="202" t="s">
        <v>753</v>
      </c>
      <c r="E49" s="160"/>
      <c r="F49" s="598"/>
      <c r="G49" s="598"/>
      <c r="H49" s="598"/>
      <c r="I49" s="598"/>
    </row>
    <row r="50" spans="1:9" s="154" customFormat="1" ht="35.25" customHeight="1">
      <c r="A50" s="53"/>
      <c r="B50" s="161"/>
      <c r="C50" s="55" t="s">
        <v>358</v>
      </c>
      <c r="D50" s="202" t="s">
        <v>754</v>
      </c>
      <c r="E50" s="160"/>
      <c r="F50" s="598">
        <v>33000000</v>
      </c>
      <c r="G50" s="598">
        <v>51451613</v>
      </c>
      <c r="H50" s="598"/>
      <c r="I50" s="598"/>
    </row>
    <row r="51" spans="1:9" s="154" customFormat="1" ht="44.25" customHeight="1">
      <c r="A51" s="53"/>
      <c r="B51" s="161"/>
      <c r="C51" s="55" t="s">
        <v>275</v>
      </c>
      <c r="D51" s="202" t="s">
        <v>755</v>
      </c>
      <c r="E51" s="160"/>
      <c r="F51" s="598"/>
      <c r="G51" s="598"/>
      <c r="H51" s="598"/>
      <c r="I51" s="598"/>
    </row>
    <row r="52" spans="1:9" s="154" customFormat="1" ht="47.25" customHeight="1">
      <c r="A52" s="53"/>
      <c r="B52" s="161"/>
      <c r="C52" s="55" t="s">
        <v>762</v>
      </c>
      <c r="D52" s="202" t="s">
        <v>756</v>
      </c>
      <c r="E52" s="160"/>
      <c r="F52" s="598">
        <v>10750000</v>
      </c>
      <c r="G52" s="598">
        <v>10750000</v>
      </c>
      <c r="H52" s="598"/>
      <c r="I52" s="598"/>
    </row>
    <row r="53" spans="1:9" s="154" customFormat="1" ht="35.25" customHeight="1">
      <c r="A53" s="53"/>
      <c r="B53" s="161"/>
      <c r="C53" s="55" t="s">
        <v>266</v>
      </c>
      <c r="D53" s="202" t="s">
        <v>757</v>
      </c>
      <c r="E53" s="160"/>
      <c r="F53" s="598"/>
      <c r="G53" s="598"/>
      <c r="H53" s="598"/>
      <c r="I53" s="598"/>
    </row>
    <row r="54" spans="1:9" s="154" customFormat="1" ht="35.25" customHeight="1">
      <c r="A54" s="53" t="s">
        <v>359</v>
      </c>
      <c r="B54" s="161"/>
      <c r="C54" s="55" t="s">
        <v>360</v>
      </c>
      <c r="D54" s="202" t="s">
        <v>979</v>
      </c>
      <c r="E54" s="160"/>
      <c r="F54" s="598"/>
      <c r="G54" s="598"/>
      <c r="H54" s="598"/>
      <c r="I54" s="598"/>
    </row>
    <row r="55" spans="1:9" s="154" customFormat="1" ht="51.75" customHeight="1">
      <c r="B55" s="162" t="s">
        <v>91</v>
      </c>
      <c r="C55" s="148" t="s">
        <v>361</v>
      </c>
      <c r="D55" s="155">
        <v>23</v>
      </c>
      <c r="E55" s="155"/>
      <c r="F55" s="102">
        <v>208003654</v>
      </c>
      <c r="G55" s="102">
        <v>8261961150</v>
      </c>
      <c r="H55" s="102"/>
      <c r="I55" s="102"/>
    </row>
    <row r="56" spans="1:9" s="154" customFormat="1" ht="35.25" customHeight="1">
      <c r="B56" s="162" t="s">
        <v>92</v>
      </c>
      <c r="C56" s="148" t="s">
        <v>362</v>
      </c>
      <c r="D56" s="149" t="s">
        <v>363</v>
      </c>
      <c r="E56" s="149"/>
      <c r="F56" s="598"/>
      <c r="G56" s="598"/>
      <c r="H56" s="598"/>
      <c r="I56" s="598"/>
    </row>
    <row r="57" spans="1:9" s="154" customFormat="1" ht="35.25" customHeight="1">
      <c r="A57" s="53" t="s">
        <v>364</v>
      </c>
      <c r="B57" s="156" t="s">
        <v>365</v>
      </c>
      <c r="C57" s="151" t="s">
        <v>691</v>
      </c>
      <c r="D57" s="152" t="s">
        <v>366</v>
      </c>
      <c r="E57" s="152"/>
      <c r="F57" s="598"/>
      <c r="G57" s="598"/>
      <c r="H57" s="598"/>
      <c r="I57" s="598"/>
    </row>
    <row r="58" spans="1:9" s="154" customFormat="1" ht="35.25" customHeight="1">
      <c r="A58" s="53" t="s">
        <v>367</v>
      </c>
      <c r="B58" s="156" t="s">
        <v>368</v>
      </c>
      <c r="C58" s="151" t="s">
        <v>692</v>
      </c>
      <c r="D58" s="152" t="s">
        <v>369</v>
      </c>
      <c r="E58" s="152"/>
      <c r="F58" s="598"/>
      <c r="G58" s="598"/>
      <c r="H58" s="598"/>
      <c r="I58" s="598"/>
    </row>
    <row r="59" spans="1:9" s="154" customFormat="1" ht="51.6" customHeight="1">
      <c r="B59" s="162" t="s">
        <v>93</v>
      </c>
      <c r="C59" s="148" t="s">
        <v>370</v>
      </c>
      <c r="D59" s="155">
        <v>30</v>
      </c>
      <c r="E59" s="155"/>
      <c r="F59" s="102">
        <v>208003654</v>
      </c>
      <c r="G59" s="102">
        <v>8261961150</v>
      </c>
      <c r="H59" s="102"/>
      <c r="I59" s="102"/>
    </row>
    <row r="60" spans="1:9" s="154" customFormat="1" ht="35.25" customHeight="1">
      <c r="A60" s="53"/>
      <c r="B60" s="156">
        <v>6.1</v>
      </c>
      <c r="C60" s="151" t="s">
        <v>693</v>
      </c>
      <c r="D60" s="163">
        <v>31</v>
      </c>
      <c r="E60" s="163"/>
      <c r="F60" s="598">
        <v>465913054</v>
      </c>
      <c r="G60" s="598">
        <v>2416838550</v>
      </c>
      <c r="H60" s="598"/>
      <c r="I60" s="598"/>
    </row>
    <row r="61" spans="1:9" s="154" customFormat="1" ht="35.25" customHeight="1">
      <c r="A61" s="53" t="s">
        <v>301</v>
      </c>
      <c r="B61" s="156">
        <v>6.2</v>
      </c>
      <c r="C61" s="151" t="s">
        <v>694</v>
      </c>
      <c r="D61" s="163">
        <v>32</v>
      </c>
      <c r="E61" s="163"/>
      <c r="F61" s="598">
        <v>-257909400</v>
      </c>
      <c r="G61" s="598">
        <v>5845122600</v>
      </c>
      <c r="H61" s="598"/>
      <c r="I61" s="598"/>
    </row>
    <row r="62" spans="1:9" s="154" customFormat="1" ht="35.25" customHeight="1">
      <c r="B62" s="162" t="s">
        <v>62</v>
      </c>
      <c r="C62" s="148" t="s">
        <v>371</v>
      </c>
      <c r="D62" s="155">
        <v>40</v>
      </c>
      <c r="E62" s="155"/>
      <c r="F62" s="102"/>
      <c r="G62" s="102"/>
      <c r="H62" s="102"/>
      <c r="I62" s="102"/>
    </row>
    <row r="63" spans="1:9" s="154" customFormat="1" ht="51.75" customHeight="1">
      <c r="B63" s="155" t="s">
        <v>94</v>
      </c>
      <c r="C63" s="164" t="s">
        <v>372</v>
      </c>
      <c r="D63" s="155">
        <v>41</v>
      </c>
      <c r="E63" s="155"/>
      <c r="F63" s="102">
        <v>208003654</v>
      </c>
      <c r="G63" s="102">
        <v>8261961150</v>
      </c>
      <c r="H63" s="102"/>
      <c r="I63" s="102"/>
    </row>
    <row r="64" spans="1:9" s="53" customFormat="1" ht="20.25" customHeight="1">
      <c r="A64" s="165"/>
      <c r="B64" s="166"/>
      <c r="C64" s="518"/>
      <c r="D64" s="167"/>
      <c r="E64" s="167"/>
      <c r="F64" s="168"/>
      <c r="G64" s="168"/>
      <c r="H64" s="168"/>
    </row>
    <row r="65" spans="1:9" ht="15" customHeight="1">
      <c r="A65" s="170"/>
      <c r="B65" s="171"/>
      <c r="C65" s="171"/>
      <c r="D65" s="171"/>
      <c r="E65" s="171"/>
      <c r="G65" s="685"/>
      <c r="H65" s="685"/>
      <c r="I65" s="172"/>
    </row>
    <row r="66" spans="1:9" ht="29.25" customHeight="1">
      <c r="A66" s="170"/>
      <c r="B66" s="685" t="s">
        <v>975</v>
      </c>
      <c r="C66" s="685"/>
      <c r="D66" s="701" t="s">
        <v>982</v>
      </c>
      <c r="E66" s="695"/>
      <c r="F66" s="695"/>
      <c r="G66" s="701" t="s">
        <v>976</v>
      </c>
      <c r="H66" s="685" t="s">
        <v>977</v>
      </c>
      <c r="I66" s="685"/>
    </row>
    <row r="67" spans="1:9" ht="12.75" customHeight="1">
      <c r="A67" s="170"/>
      <c r="B67" s="519"/>
      <c r="C67" s="519"/>
      <c r="D67" s="701"/>
      <c r="E67" s="520"/>
      <c r="F67" s="520"/>
      <c r="G67" s="701"/>
      <c r="H67" s="112"/>
      <c r="I67" s="177"/>
    </row>
    <row r="68" spans="1:9" ht="19.5" customHeight="1">
      <c r="A68" s="170"/>
      <c r="B68" s="257"/>
      <c r="C68" s="176"/>
      <c r="D68" s="176"/>
      <c r="E68" s="176"/>
      <c r="G68" s="259"/>
      <c r="H68" s="177"/>
      <c r="I68" s="177"/>
    </row>
    <row r="69" spans="1:9" ht="19.5" customHeight="1">
      <c r="A69" s="170"/>
      <c r="B69" s="257"/>
      <c r="C69" s="176"/>
      <c r="D69" s="176"/>
      <c r="E69" s="176"/>
      <c r="G69" s="259"/>
      <c r="H69" s="177"/>
      <c r="I69" s="177"/>
    </row>
    <row r="70" spans="1:9" ht="19.5" customHeight="1">
      <c r="A70" s="170"/>
      <c r="B70" s="257"/>
      <c r="C70" s="176"/>
      <c r="D70" s="176"/>
      <c r="E70" s="176"/>
      <c r="G70" s="259"/>
      <c r="H70" s="177"/>
      <c r="I70" s="177"/>
    </row>
    <row r="71" spans="1:9" ht="19.5" customHeight="1">
      <c r="A71" s="170"/>
      <c r="B71" s="257"/>
      <c r="C71" s="176"/>
      <c r="D71" s="176"/>
      <c r="E71" s="176"/>
      <c r="G71" s="259"/>
      <c r="H71" s="177"/>
      <c r="I71" s="177"/>
    </row>
    <row r="72" spans="1:9">
      <c r="B72" s="183"/>
      <c r="C72" s="184"/>
      <c r="D72" s="183"/>
      <c r="E72" s="183"/>
      <c r="F72" s="185"/>
      <c r="G72" s="186"/>
      <c r="H72" s="187"/>
      <c r="I72" s="187"/>
    </row>
    <row r="73" spans="1:9">
      <c r="B73" s="183"/>
      <c r="C73" s="171"/>
      <c r="D73" s="171"/>
      <c r="E73" s="171"/>
      <c r="F73" s="188"/>
      <c r="G73" s="183"/>
      <c r="H73" s="171"/>
      <c r="I73" s="171"/>
    </row>
    <row r="74" spans="1:9">
      <c r="B74" s="182"/>
      <c r="C74" s="181"/>
      <c r="D74" s="181"/>
      <c r="E74" s="181"/>
      <c r="F74" s="188"/>
      <c r="G74" s="189"/>
      <c r="H74" s="115"/>
      <c r="I74" s="115"/>
    </row>
    <row r="75" spans="1:9">
      <c r="B75" s="190"/>
      <c r="C75" s="175"/>
      <c r="D75" s="175"/>
      <c r="E75" s="175"/>
      <c r="F75" s="188"/>
      <c r="G75" s="140"/>
      <c r="H75" s="138"/>
      <c r="I75" s="138"/>
    </row>
    <row r="76" spans="1:9">
      <c r="B76" s="182"/>
      <c r="D76" s="191"/>
      <c r="E76" s="191"/>
    </row>
    <row r="82" spans="1:7">
      <c r="A82" s="170"/>
      <c r="B82" s="170"/>
      <c r="C82" s="170"/>
      <c r="F82" s="170"/>
      <c r="G82" s="170"/>
    </row>
    <row r="83" spans="1:7">
      <c r="A83" s="170"/>
      <c r="B83" s="170"/>
      <c r="C83" s="170"/>
      <c r="F83" s="170"/>
      <c r="G83" s="170"/>
    </row>
    <row r="84" spans="1:7">
      <c r="A84" s="170"/>
      <c r="B84" s="170"/>
      <c r="C84" s="170"/>
      <c r="F84" s="170"/>
      <c r="G84" s="170"/>
    </row>
    <row r="85" spans="1:7">
      <c r="A85" s="170"/>
      <c r="B85" s="170"/>
      <c r="C85" s="170"/>
      <c r="F85" s="170"/>
      <c r="G85" s="170"/>
    </row>
    <row r="86" spans="1:7">
      <c r="A86" s="170"/>
      <c r="B86" s="170"/>
      <c r="C86" s="170"/>
      <c r="F86" s="170"/>
      <c r="G86" s="170"/>
    </row>
    <row r="87" spans="1:7">
      <c r="A87" s="170"/>
      <c r="B87" s="170"/>
      <c r="C87" s="170"/>
      <c r="F87" s="170"/>
      <c r="G87" s="170"/>
    </row>
    <row r="88" spans="1:7">
      <c r="A88" s="170"/>
      <c r="B88" s="170"/>
      <c r="C88" s="170"/>
      <c r="F88" s="170"/>
      <c r="G88" s="170"/>
    </row>
  </sheetData>
  <mergeCells count="19">
    <mergeCell ref="D7:H7"/>
    <mergeCell ref="B1:I1"/>
    <mergeCell ref="B2:I2"/>
    <mergeCell ref="B3:I3"/>
    <mergeCell ref="B4:I4"/>
    <mergeCell ref="D6:G6"/>
    <mergeCell ref="B66:C66"/>
    <mergeCell ref="E66:F66"/>
    <mergeCell ref="H66:I66"/>
    <mergeCell ref="H12:I12"/>
    <mergeCell ref="D8:G8"/>
    <mergeCell ref="D10:G10"/>
    <mergeCell ref="B12:B13"/>
    <mergeCell ref="C12:C13"/>
    <mergeCell ref="D12:D13"/>
    <mergeCell ref="F12:G12"/>
    <mergeCell ref="G66:G67"/>
    <mergeCell ref="D66:D67"/>
    <mergeCell ref="G65:H65"/>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showGridLines="0" view="pageBreakPreview" topLeftCell="B79" zoomScale="86" zoomScaleSheetLayoutView="86" workbookViewId="0">
      <selection activeCell="G28" sqref="G1:AL1048576"/>
    </sheetView>
  </sheetViews>
  <sheetFormatPr defaultRowHeight="12.75"/>
  <cols>
    <col min="1" max="1" width="7.5703125" style="238" customWidth="1"/>
    <col min="2" max="2" width="55.140625" style="182" customWidth="1"/>
    <col min="3" max="3" width="17.85546875" style="170" customWidth="1"/>
    <col min="4" max="4" width="10.85546875" style="170" customWidth="1"/>
    <col min="5" max="5" width="33" style="170" customWidth="1"/>
    <col min="6" max="6" width="34.7109375" style="170" customWidth="1"/>
    <col min="7" max="16384" width="9.140625" style="170"/>
  </cols>
  <sheetData>
    <row r="1" spans="1:6" s="551" customFormat="1" ht="63.75" customHeight="1">
      <c r="A1" s="711" t="s">
        <v>656</v>
      </c>
      <c r="B1" s="711"/>
      <c r="C1" s="711"/>
      <c r="D1" s="711"/>
      <c r="E1" s="711"/>
      <c r="F1" s="711"/>
    </row>
    <row r="2" spans="1:6" s="551" customFormat="1" ht="30" customHeight="1">
      <c r="A2" s="712" t="s">
        <v>634</v>
      </c>
      <c r="B2" s="712"/>
      <c r="C2" s="712"/>
      <c r="D2" s="712"/>
      <c r="E2" s="712"/>
      <c r="F2" s="712"/>
    </row>
    <row r="3" spans="1:6" s="53" customFormat="1" ht="36.75" customHeight="1">
      <c r="A3" s="713" t="s">
        <v>378</v>
      </c>
      <c r="B3" s="713"/>
      <c r="C3" s="713"/>
      <c r="D3" s="713"/>
      <c r="E3" s="713"/>
      <c r="F3" s="713"/>
    </row>
    <row r="4" spans="1:6" s="53" customFormat="1" ht="15" customHeight="1">
      <c r="A4" s="714" t="s">
        <v>1106</v>
      </c>
      <c r="B4" s="714"/>
      <c r="C4" s="714"/>
      <c r="D4" s="714"/>
      <c r="E4" s="714"/>
      <c r="F4" s="714"/>
    </row>
    <row r="5" spans="1:6" s="53" customFormat="1">
      <c r="A5" s="194"/>
      <c r="B5" s="143"/>
      <c r="C5" s="167"/>
      <c r="D5" s="167"/>
      <c r="E5" s="143"/>
      <c r="F5" s="143"/>
    </row>
    <row r="6" spans="1:6" s="196" customFormat="1" ht="32.25" customHeight="1">
      <c r="A6" s="142" t="s">
        <v>280</v>
      </c>
      <c r="B6" s="195" t="s">
        <v>539</v>
      </c>
      <c r="C6" s="708" t="s">
        <v>1098</v>
      </c>
      <c r="D6" s="708"/>
      <c r="E6" s="708"/>
      <c r="F6" s="708"/>
    </row>
    <row r="7" spans="1:6" s="196" customFormat="1" ht="32.25" customHeight="1">
      <c r="A7" s="142" t="s">
        <v>281</v>
      </c>
      <c r="B7" s="195" t="s">
        <v>541</v>
      </c>
      <c r="C7" s="708" t="s">
        <v>667</v>
      </c>
      <c r="D7" s="708"/>
      <c r="E7" s="708"/>
      <c r="F7" s="708"/>
    </row>
    <row r="8" spans="1:6" s="196" customFormat="1" ht="32.25" customHeight="1">
      <c r="A8" s="142" t="s">
        <v>282</v>
      </c>
      <c r="B8" s="195" t="s">
        <v>542</v>
      </c>
      <c r="C8" s="708" t="s">
        <v>1095</v>
      </c>
      <c r="D8" s="708"/>
      <c r="E8" s="708"/>
      <c r="F8" s="708"/>
    </row>
    <row r="9" spans="1:6" s="53" customFormat="1" ht="30" customHeight="1">
      <c r="A9" s="144" t="s">
        <v>419</v>
      </c>
      <c r="B9" s="548" t="s">
        <v>988</v>
      </c>
      <c r="C9" s="549" t="s">
        <v>1094</v>
      </c>
      <c r="E9" s="513"/>
      <c r="F9" s="513"/>
    </row>
    <row r="10" spans="1:6" s="196" customFormat="1" ht="32.25" customHeight="1">
      <c r="A10" s="144" t="s">
        <v>422</v>
      </c>
      <c r="B10" s="195" t="s">
        <v>543</v>
      </c>
      <c r="C10" s="698" t="s">
        <v>1105</v>
      </c>
      <c r="D10" s="698"/>
      <c r="E10" s="698"/>
      <c r="F10" s="698"/>
    </row>
    <row r="11" spans="1:6" s="53" customFormat="1">
      <c r="A11" s="197"/>
      <c r="F11" s="145" t="s">
        <v>503</v>
      </c>
    </row>
    <row r="12" spans="1:6" s="53" customFormat="1" ht="39.75" customHeight="1">
      <c r="A12" s="506" t="s">
        <v>379</v>
      </c>
      <c r="B12" s="507" t="s">
        <v>284</v>
      </c>
      <c r="C12" s="506" t="s">
        <v>380</v>
      </c>
      <c r="D12" s="506" t="s">
        <v>381</v>
      </c>
      <c r="E12" s="198" t="s">
        <v>499</v>
      </c>
      <c r="F12" s="198" t="s">
        <v>657</v>
      </c>
    </row>
    <row r="13" spans="1:6" s="53" customFormat="1" ht="36.75" customHeight="1">
      <c r="A13" s="506" t="s">
        <v>288</v>
      </c>
      <c r="B13" s="199" t="s">
        <v>382</v>
      </c>
      <c r="C13" s="155"/>
      <c r="D13" s="155"/>
      <c r="E13" s="479"/>
      <c r="F13" s="479"/>
    </row>
    <row r="14" spans="1:6" s="53" customFormat="1" ht="36.75" customHeight="1">
      <c r="A14" s="506" t="s">
        <v>280</v>
      </c>
      <c r="B14" s="199" t="s">
        <v>190</v>
      </c>
      <c r="C14" s="155">
        <v>110</v>
      </c>
      <c r="D14" s="155"/>
      <c r="E14" s="489">
        <v>307545922</v>
      </c>
      <c r="F14" s="489">
        <v>2221692029</v>
      </c>
    </row>
    <row r="15" spans="1:6" s="53" customFormat="1" ht="36.75" customHeight="1">
      <c r="A15" s="200" t="s">
        <v>291</v>
      </c>
      <c r="B15" s="201" t="s">
        <v>668</v>
      </c>
      <c r="C15" s="160" t="s">
        <v>383</v>
      </c>
      <c r="D15" s="202"/>
      <c r="E15" s="490">
        <v>307545921</v>
      </c>
      <c r="F15" s="490">
        <v>2221684688</v>
      </c>
    </row>
    <row r="16" spans="1:6" s="53" customFormat="1" ht="36.75" customHeight="1">
      <c r="A16" s="200" t="s">
        <v>294</v>
      </c>
      <c r="B16" s="201" t="s">
        <v>971</v>
      </c>
      <c r="C16" s="160">
        <v>112</v>
      </c>
      <c r="D16" s="202"/>
      <c r="E16" s="491">
        <v>1</v>
      </c>
      <c r="F16" s="492">
        <v>7341</v>
      </c>
    </row>
    <row r="17" spans="1:6" s="53" customFormat="1" ht="36.75" customHeight="1">
      <c r="A17" s="506" t="s">
        <v>281</v>
      </c>
      <c r="B17" s="199" t="s">
        <v>384</v>
      </c>
      <c r="C17" s="155">
        <v>120</v>
      </c>
      <c r="D17" s="155"/>
      <c r="E17" s="489">
        <v>64991412600</v>
      </c>
      <c r="F17" s="489">
        <v>56729967000</v>
      </c>
    </row>
    <row r="18" spans="1:6" s="158" customFormat="1" ht="36.75" customHeight="1">
      <c r="A18" s="203" t="s">
        <v>316</v>
      </c>
      <c r="B18" s="204" t="s">
        <v>669</v>
      </c>
      <c r="C18" s="152" t="s">
        <v>385</v>
      </c>
      <c r="D18" s="202"/>
      <c r="E18" s="490">
        <v>64991412600</v>
      </c>
      <c r="F18" s="490">
        <v>56729967000</v>
      </c>
    </row>
    <row r="19" spans="1:6" s="158" customFormat="1" ht="36.75" customHeight="1">
      <c r="A19" s="203"/>
      <c r="B19" s="205" t="s">
        <v>386</v>
      </c>
      <c r="C19" s="153">
        <v>121.1</v>
      </c>
      <c r="D19" s="202"/>
      <c r="E19" s="490">
        <v>64991412600</v>
      </c>
      <c r="F19" s="110">
        <v>56729967000</v>
      </c>
    </row>
    <row r="20" spans="1:6" s="158" customFormat="1" ht="36.75" customHeight="1">
      <c r="A20" s="203"/>
      <c r="B20" s="205" t="s">
        <v>205</v>
      </c>
      <c r="C20" s="153">
        <v>121.2</v>
      </c>
      <c r="D20" s="202"/>
      <c r="E20" s="490"/>
      <c r="F20" s="490"/>
    </row>
    <row r="21" spans="1:6" s="158" customFormat="1" ht="36.75" customHeight="1">
      <c r="A21" s="203"/>
      <c r="B21" s="205" t="s">
        <v>387</v>
      </c>
      <c r="C21" s="153">
        <v>121.3</v>
      </c>
      <c r="D21" s="202"/>
      <c r="E21" s="490"/>
      <c r="F21" s="490"/>
    </row>
    <row r="22" spans="1:6" s="158" customFormat="1" ht="36.75" customHeight="1">
      <c r="A22" s="203"/>
      <c r="B22" s="205" t="s">
        <v>388</v>
      </c>
      <c r="C22" s="153">
        <v>121.4</v>
      </c>
      <c r="D22" s="202"/>
      <c r="E22" s="490"/>
      <c r="F22" s="490"/>
    </row>
    <row r="23" spans="1:6" s="158" customFormat="1" ht="36.75" customHeight="1">
      <c r="A23" s="203"/>
      <c r="B23" s="205" t="s">
        <v>389</v>
      </c>
      <c r="C23" s="153">
        <v>121.5</v>
      </c>
      <c r="D23" s="202"/>
      <c r="E23" s="490"/>
      <c r="F23" s="490"/>
    </row>
    <row r="24" spans="1:6" s="158" customFormat="1" ht="36.75" customHeight="1">
      <c r="A24" s="203"/>
      <c r="B24" s="206" t="s">
        <v>390</v>
      </c>
      <c r="C24" s="153">
        <v>121.6</v>
      </c>
      <c r="D24" s="202"/>
      <c r="E24" s="490"/>
      <c r="F24" s="490"/>
    </row>
    <row r="25" spans="1:6" s="158" customFormat="1" ht="36.75" customHeight="1">
      <c r="A25" s="203" t="s">
        <v>321</v>
      </c>
      <c r="B25" s="201" t="s">
        <v>670</v>
      </c>
      <c r="C25" s="152" t="s">
        <v>391</v>
      </c>
      <c r="D25" s="207"/>
      <c r="E25" s="493"/>
      <c r="F25" s="493"/>
    </row>
    <row r="26" spans="1:6" s="53" customFormat="1" ht="36.75" customHeight="1">
      <c r="A26" s="506" t="s">
        <v>282</v>
      </c>
      <c r="B26" s="199" t="s">
        <v>392</v>
      </c>
      <c r="C26" s="149" t="s">
        <v>393</v>
      </c>
      <c r="D26" s="155"/>
      <c r="E26" s="493"/>
      <c r="F26" s="489">
        <v>268350000</v>
      </c>
    </row>
    <row r="27" spans="1:6" s="53" customFormat="1" ht="36.75" customHeight="1">
      <c r="A27" s="203" t="s">
        <v>327</v>
      </c>
      <c r="B27" s="208" t="s">
        <v>618</v>
      </c>
      <c r="C27" s="152" t="s">
        <v>394</v>
      </c>
      <c r="D27" s="207"/>
      <c r="E27" s="493"/>
      <c r="F27" s="493"/>
    </row>
    <row r="28" spans="1:6" s="53" customFormat="1" ht="36.75" customHeight="1">
      <c r="A28" s="209"/>
      <c r="B28" s="201" t="s">
        <v>395</v>
      </c>
      <c r="C28" s="153" t="s">
        <v>396</v>
      </c>
      <c r="D28" s="202"/>
      <c r="E28" s="490"/>
      <c r="F28" s="490"/>
    </row>
    <row r="29" spans="1:6" s="53" customFormat="1" ht="36.75" customHeight="1">
      <c r="A29" s="203" t="s">
        <v>329</v>
      </c>
      <c r="B29" s="208" t="s">
        <v>619</v>
      </c>
      <c r="C29" s="152" t="s">
        <v>397</v>
      </c>
      <c r="D29" s="207"/>
      <c r="E29" s="493"/>
      <c r="F29" s="493">
        <v>260100000</v>
      </c>
    </row>
    <row r="30" spans="1:6" s="53" customFormat="1" ht="36.75" customHeight="1">
      <c r="A30" s="200" t="s">
        <v>398</v>
      </c>
      <c r="B30" s="204" t="s">
        <v>152</v>
      </c>
      <c r="C30" s="160" t="s">
        <v>399</v>
      </c>
      <c r="D30" s="163"/>
      <c r="E30" s="490"/>
      <c r="F30" s="490"/>
    </row>
    <row r="31" spans="1:6" s="53" customFormat="1" ht="54" customHeight="1">
      <c r="A31" s="210"/>
      <c r="B31" s="201" t="s">
        <v>400</v>
      </c>
      <c r="C31" s="153" t="s">
        <v>401</v>
      </c>
      <c r="D31" s="202"/>
      <c r="E31" s="494"/>
      <c r="F31" s="494"/>
    </row>
    <row r="32" spans="1:6" s="53" customFormat="1" ht="36.75" customHeight="1">
      <c r="A32" s="205" t="s">
        <v>402</v>
      </c>
      <c r="B32" s="204" t="s">
        <v>153</v>
      </c>
      <c r="C32" s="153" t="s">
        <v>403</v>
      </c>
      <c r="D32" s="163"/>
      <c r="E32" s="490"/>
      <c r="F32" s="490">
        <v>260100000</v>
      </c>
    </row>
    <row r="33" spans="1:6" s="53" customFormat="1" ht="36.75" customHeight="1">
      <c r="A33" s="211"/>
      <c r="B33" s="201" t="s">
        <v>404</v>
      </c>
      <c r="C33" s="153">
        <v>136.1</v>
      </c>
      <c r="D33" s="163"/>
      <c r="E33" s="494"/>
      <c r="F33" s="494">
        <v>260100000</v>
      </c>
    </row>
    <row r="34" spans="1:6" s="53" customFormat="1" ht="36.75" customHeight="1">
      <c r="A34" s="211"/>
      <c r="B34" s="201" t="s">
        <v>405</v>
      </c>
      <c r="C34" s="160"/>
      <c r="D34" s="163"/>
      <c r="E34" s="494"/>
      <c r="F34" s="494"/>
    </row>
    <row r="35" spans="1:6" s="53" customFormat="1" ht="36.75" customHeight="1">
      <c r="A35" s="212" t="s">
        <v>335</v>
      </c>
      <c r="B35" s="204" t="s">
        <v>210</v>
      </c>
      <c r="C35" s="152" t="s">
        <v>406</v>
      </c>
      <c r="D35" s="207"/>
      <c r="E35" s="490"/>
      <c r="F35" s="490">
        <v>8250000</v>
      </c>
    </row>
    <row r="36" spans="1:6" s="53" customFormat="1" ht="36.75" customHeight="1">
      <c r="A36" s="213"/>
      <c r="B36" s="201" t="s">
        <v>407</v>
      </c>
      <c r="C36" s="153">
        <v>137.1</v>
      </c>
      <c r="D36" s="163"/>
      <c r="E36" s="494"/>
      <c r="F36" s="494"/>
    </row>
    <row r="37" spans="1:6" s="53" customFormat="1" ht="36.75" customHeight="1">
      <c r="A37" s="213"/>
      <c r="B37" s="201" t="s">
        <v>408</v>
      </c>
      <c r="C37" s="153">
        <v>137.19999999999999</v>
      </c>
      <c r="D37" s="163"/>
      <c r="E37" s="494"/>
      <c r="F37" s="494"/>
    </row>
    <row r="38" spans="1:6" s="53" customFormat="1" ht="36.75" customHeight="1">
      <c r="A38" s="213"/>
      <c r="B38" s="201" t="s">
        <v>409</v>
      </c>
      <c r="C38" s="153">
        <v>137.30000000000001</v>
      </c>
      <c r="D38" s="163"/>
      <c r="E38" s="494"/>
      <c r="F38" s="494">
        <v>8250000</v>
      </c>
    </row>
    <row r="39" spans="1:6" s="53" customFormat="1" ht="36.75" customHeight="1">
      <c r="A39" s="213"/>
      <c r="B39" s="201" t="s">
        <v>616</v>
      </c>
      <c r="C39" s="153">
        <v>137.4</v>
      </c>
      <c r="D39" s="163"/>
      <c r="E39" s="494"/>
      <c r="F39" s="494"/>
    </row>
    <row r="40" spans="1:6" s="53" customFormat="1" ht="36.75" customHeight="1">
      <c r="A40" s="203" t="s">
        <v>338</v>
      </c>
      <c r="B40" s="208" t="s">
        <v>620</v>
      </c>
      <c r="C40" s="152" t="s">
        <v>410</v>
      </c>
      <c r="D40" s="207"/>
      <c r="E40" s="493"/>
      <c r="F40" s="493"/>
    </row>
    <row r="41" spans="1:6" s="154" customFormat="1" ht="36.75" customHeight="1">
      <c r="A41" s="214"/>
      <c r="B41" s="164" t="s">
        <v>411</v>
      </c>
      <c r="C41" s="149">
        <v>200</v>
      </c>
      <c r="D41" s="155"/>
      <c r="E41" s="489">
        <v>65298958522</v>
      </c>
      <c r="F41" s="489">
        <v>59220009029</v>
      </c>
    </row>
    <row r="42" spans="1:6" s="53" customFormat="1" ht="36.75" customHeight="1">
      <c r="A42" s="215" t="s">
        <v>312</v>
      </c>
      <c r="B42" s="216" t="s">
        <v>412</v>
      </c>
      <c r="C42" s="155" t="s">
        <v>87</v>
      </c>
      <c r="D42" s="155"/>
      <c r="E42" s="489"/>
      <c r="F42" s="489"/>
    </row>
    <row r="43" spans="1:6" s="53" customFormat="1" ht="36.75" customHeight="1">
      <c r="A43" s="217" t="s">
        <v>280</v>
      </c>
      <c r="B43" s="164" t="s">
        <v>413</v>
      </c>
      <c r="C43" s="153" t="s">
        <v>414</v>
      </c>
      <c r="D43" s="163"/>
      <c r="E43" s="494"/>
      <c r="F43" s="494"/>
    </row>
    <row r="44" spans="1:6" s="53" customFormat="1" ht="36.75" customHeight="1">
      <c r="A44" s="214" t="s">
        <v>281</v>
      </c>
      <c r="B44" s="164" t="s">
        <v>415</v>
      </c>
      <c r="C44" s="153" t="s">
        <v>416</v>
      </c>
      <c r="D44" s="163"/>
      <c r="E44" s="489"/>
      <c r="F44" s="489"/>
    </row>
    <row r="45" spans="1:6" s="53" customFormat="1" ht="66" customHeight="1">
      <c r="A45" s="214" t="s">
        <v>282</v>
      </c>
      <c r="B45" s="164" t="s">
        <v>417</v>
      </c>
      <c r="C45" s="153" t="s">
        <v>418</v>
      </c>
      <c r="D45" s="163"/>
      <c r="E45" s="489"/>
      <c r="F45" s="489"/>
    </row>
    <row r="46" spans="1:6" s="53" customFormat="1" ht="36.75" customHeight="1">
      <c r="A46" s="217" t="s">
        <v>419</v>
      </c>
      <c r="B46" s="164" t="s">
        <v>420</v>
      </c>
      <c r="C46" s="153" t="s">
        <v>421</v>
      </c>
      <c r="D46" s="163"/>
      <c r="E46" s="489"/>
      <c r="F46" s="489"/>
    </row>
    <row r="47" spans="1:6" s="53" customFormat="1" ht="36.75" customHeight="1">
      <c r="A47" s="217" t="s">
        <v>422</v>
      </c>
      <c r="B47" s="164" t="s">
        <v>423</v>
      </c>
      <c r="C47" s="153" t="s">
        <v>424</v>
      </c>
      <c r="D47" s="163"/>
      <c r="E47" s="489"/>
      <c r="F47" s="489"/>
    </row>
    <row r="48" spans="1:6" s="53" customFormat="1" ht="36.75" customHeight="1">
      <c r="A48" s="217"/>
      <c r="B48" s="218" t="s">
        <v>172</v>
      </c>
      <c r="C48" s="153">
        <v>315.10000000000002</v>
      </c>
      <c r="D48" s="163"/>
      <c r="E48" s="490"/>
      <c r="F48" s="490"/>
    </row>
    <row r="49" spans="1:6" s="53" customFormat="1" ht="36.75" customHeight="1">
      <c r="A49" s="217"/>
      <c r="B49" s="218" t="s">
        <v>173</v>
      </c>
      <c r="C49" s="153">
        <v>315.2</v>
      </c>
      <c r="D49" s="163"/>
      <c r="E49" s="490"/>
      <c r="F49" s="490"/>
    </row>
    <row r="50" spans="1:6" s="53" customFormat="1" ht="36.75" customHeight="1">
      <c r="A50" s="214" t="s">
        <v>425</v>
      </c>
      <c r="B50" s="164" t="s">
        <v>426</v>
      </c>
      <c r="C50" s="149" t="s">
        <v>427</v>
      </c>
      <c r="D50" s="163"/>
      <c r="E50" s="489">
        <v>54600000</v>
      </c>
      <c r="F50" s="489">
        <v>18451613</v>
      </c>
    </row>
    <row r="51" spans="1:6" s="53" customFormat="1" ht="36.75" customHeight="1">
      <c r="A51" s="214"/>
      <c r="B51" s="219" t="s">
        <v>428</v>
      </c>
      <c r="C51" s="153">
        <v>316.10000000000002</v>
      </c>
      <c r="D51" s="163"/>
      <c r="E51" s="494"/>
      <c r="F51" s="494"/>
    </row>
    <row r="52" spans="1:6" s="53" customFormat="1" ht="36.75" customHeight="1">
      <c r="A52" s="214"/>
      <c r="B52" s="220" t="s">
        <v>429</v>
      </c>
      <c r="C52" s="153">
        <v>316.2</v>
      </c>
      <c r="D52" s="163"/>
      <c r="E52" s="494">
        <v>21600000</v>
      </c>
      <c r="F52" s="494"/>
    </row>
    <row r="53" spans="1:6" s="53" customFormat="1" ht="36.75" customHeight="1">
      <c r="A53" s="214"/>
      <c r="B53" s="220" t="s">
        <v>430</v>
      </c>
      <c r="C53" s="153">
        <v>316.3</v>
      </c>
      <c r="D53" s="163"/>
      <c r="E53" s="494"/>
      <c r="F53" s="494"/>
    </row>
    <row r="54" spans="1:6" s="53" customFormat="1" ht="45.75" customHeight="1">
      <c r="A54" s="214"/>
      <c r="B54" s="220" t="s">
        <v>431</v>
      </c>
      <c r="C54" s="153">
        <v>316.39999999999998</v>
      </c>
      <c r="D54" s="163"/>
      <c r="E54" s="494">
        <v>33000000</v>
      </c>
      <c r="F54" s="494">
        <v>18451613</v>
      </c>
    </row>
    <row r="55" spans="1:6" s="53" customFormat="1" ht="45.75" customHeight="1">
      <c r="A55" s="214"/>
      <c r="B55" s="221" t="s">
        <v>432</v>
      </c>
      <c r="C55" s="153">
        <v>316.5</v>
      </c>
      <c r="D55" s="163"/>
      <c r="E55" s="494"/>
      <c r="F55" s="494"/>
    </row>
    <row r="56" spans="1:6" s="53" customFormat="1" ht="36.75" customHeight="1">
      <c r="A56" s="214"/>
      <c r="B56" s="221" t="s">
        <v>433</v>
      </c>
      <c r="C56" s="153">
        <v>316.60000000000002</v>
      </c>
      <c r="D56" s="163"/>
      <c r="E56" s="494"/>
      <c r="F56" s="494"/>
    </row>
    <row r="57" spans="1:6" s="53" customFormat="1" ht="36.75" customHeight="1">
      <c r="A57" s="214" t="s">
        <v>434</v>
      </c>
      <c r="B57" s="164" t="s">
        <v>980</v>
      </c>
      <c r="C57" s="149" t="s">
        <v>435</v>
      </c>
      <c r="D57" s="163"/>
      <c r="E57" s="489"/>
      <c r="F57" s="489"/>
    </row>
    <row r="58" spans="1:6" s="53" customFormat="1" ht="36.75" customHeight="1">
      <c r="A58" s="214" t="s">
        <v>436</v>
      </c>
      <c r="B58" s="164" t="s">
        <v>437</v>
      </c>
      <c r="C58" s="149" t="s">
        <v>438</v>
      </c>
      <c r="D58" s="163"/>
      <c r="E58" s="489"/>
      <c r="F58" s="489"/>
    </row>
    <row r="59" spans="1:6" s="608" customFormat="1" ht="36.75" customHeight="1">
      <c r="A59" s="603" t="s">
        <v>439</v>
      </c>
      <c r="B59" s="604" t="s">
        <v>440</v>
      </c>
      <c r="C59" s="605" t="s">
        <v>441</v>
      </c>
      <c r="D59" s="606"/>
      <c r="E59" s="607">
        <v>88581906</v>
      </c>
      <c r="F59" s="607">
        <v>83942388</v>
      </c>
    </row>
    <row r="60" spans="1:6" s="53" customFormat="1" ht="36.75" customHeight="1">
      <c r="A60" s="222">
        <v>9.1</v>
      </c>
      <c r="B60" s="223" t="s">
        <v>621</v>
      </c>
      <c r="C60" s="152">
        <v>319.10000000000002</v>
      </c>
      <c r="D60" s="207"/>
      <c r="E60" s="493">
        <v>35166971</v>
      </c>
      <c r="F60" s="493">
        <v>32352098</v>
      </c>
    </row>
    <row r="61" spans="1:6" s="53" customFormat="1" ht="36.75" customHeight="1">
      <c r="A61" s="222">
        <v>9.1999999999999993</v>
      </c>
      <c r="B61" s="223" t="s">
        <v>622</v>
      </c>
      <c r="C61" s="152">
        <v>319.2</v>
      </c>
      <c r="D61" s="207"/>
      <c r="E61" s="493">
        <v>20414935</v>
      </c>
      <c r="F61" s="493">
        <v>20364484</v>
      </c>
    </row>
    <row r="62" spans="1:6" s="53" customFormat="1" ht="36.75" customHeight="1">
      <c r="A62" s="224"/>
      <c r="B62" s="219" t="s">
        <v>442</v>
      </c>
      <c r="C62" s="202" t="s">
        <v>758</v>
      </c>
      <c r="D62" s="163"/>
      <c r="E62" s="494">
        <v>20000000</v>
      </c>
      <c r="F62" s="494">
        <v>20000000</v>
      </c>
    </row>
    <row r="63" spans="1:6" s="53" customFormat="1" ht="36.75" customHeight="1">
      <c r="A63" s="224"/>
      <c r="B63" s="219" t="s">
        <v>443</v>
      </c>
      <c r="C63" s="202" t="s">
        <v>759</v>
      </c>
      <c r="D63" s="163"/>
      <c r="E63" s="494">
        <v>414935</v>
      </c>
      <c r="F63" s="494">
        <v>364484</v>
      </c>
    </row>
    <row r="64" spans="1:6" s="53" customFormat="1" ht="36.75" customHeight="1">
      <c r="A64" s="222">
        <v>9.3000000000000007</v>
      </c>
      <c r="B64" s="223" t="s">
        <v>623</v>
      </c>
      <c r="C64" s="152">
        <v>319.3</v>
      </c>
      <c r="D64" s="207"/>
      <c r="E64" s="493">
        <v>5500000</v>
      </c>
      <c r="F64" s="493">
        <v>5500000</v>
      </c>
    </row>
    <row r="65" spans="1:6" s="53" customFormat="1" ht="36.75" customHeight="1">
      <c r="A65" s="222">
        <v>9.4</v>
      </c>
      <c r="B65" s="225" t="s">
        <v>624</v>
      </c>
      <c r="C65" s="152">
        <v>319.39999999999998</v>
      </c>
      <c r="D65" s="207"/>
      <c r="E65" s="493">
        <v>16500000</v>
      </c>
      <c r="F65" s="493">
        <v>16500000</v>
      </c>
    </row>
    <row r="66" spans="1:6" s="53" customFormat="1" ht="36.75" customHeight="1">
      <c r="A66" s="222">
        <v>9.5</v>
      </c>
      <c r="B66" s="225" t="s">
        <v>625</v>
      </c>
      <c r="C66" s="152">
        <v>319.5</v>
      </c>
      <c r="D66" s="207"/>
      <c r="E66" s="493">
        <v>11000000</v>
      </c>
      <c r="F66" s="493">
        <v>9225806</v>
      </c>
    </row>
    <row r="67" spans="1:6" s="608" customFormat="1" ht="36.75" customHeight="1">
      <c r="A67" s="603" t="s">
        <v>314</v>
      </c>
      <c r="B67" s="604" t="s">
        <v>444</v>
      </c>
      <c r="C67" s="605" t="s">
        <v>445</v>
      </c>
      <c r="D67" s="606"/>
      <c r="E67" s="607">
        <v>85759266</v>
      </c>
      <c r="F67" s="607">
        <v>63657532</v>
      </c>
    </row>
    <row r="68" spans="1:6" s="53" customFormat="1" ht="36.75" customHeight="1">
      <c r="A68" s="214"/>
      <c r="B68" s="219" t="s">
        <v>170</v>
      </c>
      <c r="C68" s="153">
        <v>320.10000000000002</v>
      </c>
      <c r="D68" s="163"/>
      <c r="E68" s="490"/>
      <c r="F68" s="490"/>
    </row>
    <row r="69" spans="1:6" s="53" customFormat="1" ht="36.75" customHeight="1">
      <c r="A69" s="214"/>
      <c r="B69" s="219" t="s">
        <v>446</v>
      </c>
      <c r="C69" s="153">
        <v>320.2</v>
      </c>
      <c r="D69" s="163"/>
      <c r="E69" s="490"/>
      <c r="F69" s="490"/>
    </row>
    <row r="70" spans="1:6" s="53" customFormat="1" ht="49.9" customHeight="1">
      <c r="A70" s="214"/>
      <c r="B70" s="226" t="s">
        <v>765</v>
      </c>
      <c r="C70" s="153">
        <v>320.3</v>
      </c>
      <c r="D70" s="163"/>
      <c r="E70" s="490">
        <v>9060203</v>
      </c>
      <c r="F70" s="490">
        <v>3164385</v>
      </c>
    </row>
    <row r="71" spans="1:6" s="53" customFormat="1" ht="45.6" customHeight="1">
      <c r="A71" s="214"/>
      <c r="B71" s="226" t="s">
        <v>766</v>
      </c>
      <c r="C71" s="153">
        <v>320.39999999999998</v>
      </c>
      <c r="D71" s="163"/>
      <c r="E71" s="490">
        <v>76699063</v>
      </c>
      <c r="F71" s="490">
        <v>60493147</v>
      </c>
    </row>
    <row r="72" spans="1:6" s="53" customFormat="1" ht="36.75" customHeight="1">
      <c r="A72" s="214"/>
      <c r="B72" s="219" t="s">
        <v>171</v>
      </c>
      <c r="C72" s="153">
        <v>320.5</v>
      </c>
      <c r="D72" s="163"/>
      <c r="E72" s="490"/>
      <c r="F72" s="490"/>
    </row>
    <row r="73" spans="1:6" s="53" customFormat="1" ht="36.75" customHeight="1">
      <c r="A73" s="214"/>
      <c r="B73" s="219" t="s">
        <v>273</v>
      </c>
      <c r="C73" s="153">
        <v>320.60000000000002</v>
      </c>
      <c r="D73" s="163"/>
      <c r="E73" s="490"/>
      <c r="F73" s="490"/>
    </row>
    <row r="74" spans="1:6" s="53" customFormat="1" ht="36.75" customHeight="1">
      <c r="A74" s="214"/>
      <c r="B74" s="164" t="s">
        <v>447</v>
      </c>
      <c r="C74" s="149">
        <v>300</v>
      </c>
      <c r="D74" s="155"/>
      <c r="E74" s="489">
        <v>228941172</v>
      </c>
      <c r="F74" s="489">
        <v>166051533</v>
      </c>
    </row>
    <row r="75" spans="1:6" s="53" customFormat="1" ht="56.25" customHeight="1">
      <c r="A75" s="215" t="s">
        <v>323</v>
      </c>
      <c r="B75" s="216" t="s">
        <v>448</v>
      </c>
      <c r="C75" s="155">
        <v>400</v>
      </c>
      <c r="D75" s="155"/>
      <c r="E75" s="489">
        <v>65070017350</v>
      </c>
      <c r="F75" s="489">
        <v>59053957496</v>
      </c>
    </row>
    <row r="76" spans="1:6" s="53" customFormat="1" ht="36.75" customHeight="1">
      <c r="A76" s="215" t="s">
        <v>280</v>
      </c>
      <c r="B76" s="216" t="s">
        <v>449</v>
      </c>
      <c r="C76" s="160" t="s">
        <v>450</v>
      </c>
      <c r="D76" s="163"/>
      <c r="E76" s="489">
        <v>56000000000</v>
      </c>
      <c r="F76" s="489">
        <v>51000000000</v>
      </c>
    </row>
    <row r="77" spans="1:6" s="158" customFormat="1" ht="36.75" customHeight="1">
      <c r="A77" s="227" t="s">
        <v>451</v>
      </c>
      <c r="B77" s="228" t="s">
        <v>626</v>
      </c>
      <c r="C77" s="152">
        <v>412</v>
      </c>
      <c r="D77" s="207"/>
      <c r="E77" s="493">
        <v>56000000000</v>
      </c>
      <c r="F77" s="493">
        <v>51000000000</v>
      </c>
    </row>
    <row r="78" spans="1:6" s="158" customFormat="1" ht="36.75" customHeight="1">
      <c r="A78" s="227" t="s">
        <v>452</v>
      </c>
      <c r="B78" s="228" t="s">
        <v>627</v>
      </c>
      <c r="C78" s="152">
        <v>413</v>
      </c>
      <c r="D78" s="207"/>
      <c r="E78" s="493"/>
      <c r="F78" s="493"/>
    </row>
    <row r="79" spans="1:6" s="158" customFormat="1" ht="36.75" customHeight="1">
      <c r="A79" s="229" t="s">
        <v>281</v>
      </c>
      <c r="B79" s="216" t="s">
        <v>453</v>
      </c>
      <c r="C79" s="160" t="s">
        <v>454</v>
      </c>
      <c r="D79" s="202"/>
      <c r="E79" s="495">
        <v>808056200</v>
      </c>
      <c r="F79" s="489"/>
    </row>
    <row r="80" spans="1:6" s="158" customFormat="1" ht="36.75" customHeight="1">
      <c r="A80" s="229" t="s">
        <v>282</v>
      </c>
      <c r="B80" s="230" t="s">
        <v>455</v>
      </c>
      <c r="C80" s="160" t="s">
        <v>456</v>
      </c>
      <c r="D80" s="202"/>
      <c r="E80" s="489">
        <v>8261961150</v>
      </c>
      <c r="F80" s="489">
        <v>8053957496</v>
      </c>
    </row>
    <row r="81" spans="1:6" s="158" customFormat="1" ht="68.25" customHeight="1">
      <c r="A81" s="215" t="s">
        <v>457</v>
      </c>
      <c r="B81" s="216" t="s">
        <v>458</v>
      </c>
      <c r="C81" s="160" t="s">
        <v>459</v>
      </c>
      <c r="D81" s="202"/>
      <c r="E81" s="602">
        <v>11619.64</v>
      </c>
      <c r="F81" s="496">
        <v>11579.2</v>
      </c>
    </row>
    <row r="82" spans="1:6" s="158" customFormat="1" ht="37.5" customHeight="1">
      <c r="A82" s="215" t="s">
        <v>460</v>
      </c>
      <c r="B82" s="216" t="s">
        <v>461</v>
      </c>
      <c r="C82" s="160" t="s">
        <v>462</v>
      </c>
      <c r="D82" s="202"/>
      <c r="E82" s="490"/>
      <c r="F82" s="490"/>
    </row>
    <row r="83" spans="1:6" s="158" customFormat="1" ht="36.75" customHeight="1">
      <c r="A83" s="229" t="s">
        <v>280</v>
      </c>
      <c r="B83" s="216" t="s">
        <v>463</v>
      </c>
      <c r="C83" s="160" t="s">
        <v>464</v>
      </c>
      <c r="D83" s="202"/>
      <c r="E83" s="490"/>
      <c r="F83" s="490"/>
    </row>
    <row r="84" spans="1:6" s="158" customFormat="1" ht="53.25" customHeight="1">
      <c r="A84" s="229" t="s">
        <v>281</v>
      </c>
      <c r="B84" s="216" t="s">
        <v>465</v>
      </c>
      <c r="C84" s="160" t="s">
        <v>466</v>
      </c>
      <c r="D84" s="202"/>
      <c r="E84" s="490"/>
      <c r="F84" s="490"/>
    </row>
    <row r="85" spans="1:6" s="53" customFormat="1">
      <c r="A85" s="510"/>
      <c r="B85" s="165"/>
      <c r="C85" s="167"/>
      <c r="D85" s="167"/>
      <c r="E85" s="169"/>
      <c r="F85" s="168"/>
    </row>
    <row r="86" spans="1:6" s="53" customFormat="1" ht="12.75" customHeight="1">
      <c r="A86" s="715" t="s">
        <v>467</v>
      </c>
      <c r="B86" s="715"/>
      <c r="C86" s="715"/>
      <c r="D86" s="715"/>
      <c r="E86" s="715"/>
      <c r="F86" s="715"/>
    </row>
    <row r="87" spans="1:6" s="53" customFormat="1">
      <c r="A87" s="510"/>
      <c r="B87" s="447"/>
      <c r="C87" s="167"/>
      <c r="D87" s="167"/>
      <c r="E87" s="167"/>
      <c r="F87" s="145" t="s">
        <v>468</v>
      </c>
    </row>
    <row r="88" spans="1:6" s="53" customFormat="1" ht="36.75" customHeight="1">
      <c r="A88" s="506" t="s">
        <v>379</v>
      </c>
      <c r="B88" s="507" t="s">
        <v>284</v>
      </c>
      <c r="C88" s="506" t="s">
        <v>380</v>
      </c>
      <c r="D88" s="506" t="s">
        <v>381</v>
      </c>
      <c r="E88" s="198" t="s">
        <v>287</v>
      </c>
      <c r="F88" s="198" t="s">
        <v>657</v>
      </c>
    </row>
    <row r="89" spans="1:6" s="53" customFormat="1" ht="36.75" customHeight="1">
      <c r="A89" s="231" t="s">
        <v>280</v>
      </c>
      <c r="B89" s="199" t="s">
        <v>469</v>
      </c>
      <c r="C89" s="210" t="s">
        <v>470</v>
      </c>
      <c r="D89" s="506"/>
      <c r="E89" s="198"/>
      <c r="F89" s="480"/>
    </row>
    <row r="90" spans="1:6" s="53" customFormat="1" ht="36.75" customHeight="1">
      <c r="A90" s="229" t="s">
        <v>281</v>
      </c>
      <c r="B90" s="216" t="s">
        <v>471</v>
      </c>
      <c r="C90" s="160" t="s">
        <v>472</v>
      </c>
      <c r="D90" s="163"/>
      <c r="E90" s="481"/>
      <c r="F90" s="481"/>
    </row>
    <row r="91" spans="1:6" s="53" customFormat="1" ht="36.75" customHeight="1">
      <c r="A91" s="229" t="s">
        <v>282</v>
      </c>
      <c r="B91" s="216" t="s">
        <v>473</v>
      </c>
      <c r="C91" s="160" t="s">
        <v>474</v>
      </c>
      <c r="D91" s="163"/>
      <c r="E91" s="481"/>
      <c r="F91" s="481"/>
    </row>
    <row r="92" spans="1:6" s="53" customFormat="1" ht="36" customHeight="1">
      <c r="A92" s="229" t="s">
        <v>419</v>
      </c>
      <c r="B92" s="216" t="s">
        <v>614</v>
      </c>
      <c r="C92" s="160" t="s">
        <v>475</v>
      </c>
      <c r="D92" s="163"/>
      <c r="E92" s="482">
        <v>5600000</v>
      </c>
      <c r="F92" s="482">
        <v>5100000</v>
      </c>
    </row>
    <row r="93" spans="1:6" s="53" customFormat="1">
      <c r="A93" s="510"/>
      <c r="B93" s="165"/>
      <c r="C93" s="167"/>
      <c r="D93" s="167"/>
      <c r="E93" s="232"/>
      <c r="F93" s="232"/>
    </row>
    <row r="94" spans="1:6" s="53" customFormat="1">
      <c r="A94" s="510"/>
      <c r="B94" s="165"/>
      <c r="C94" s="167"/>
      <c r="D94" s="167"/>
      <c r="E94" s="232"/>
      <c r="F94" s="232"/>
    </row>
    <row r="95" spans="1:6" s="53" customFormat="1" ht="42" customHeight="1">
      <c r="A95" s="710" t="s">
        <v>975</v>
      </c>
      <c r="B95" s="710"/>
      <c r="C95" s="701" t="s">
        <v>982</v>
      </c>
      <c r="D95" s="709" t="s">
        <v>978</v>
      </c>
      <c r="E95" s="709"/>
      <c r="F95" s="701" t="s">
        <v>977</v>
      </c>
    </row>
    <row r="96" spans="1:6" ht="15" customHeight="1">
      <c r="A96" s="519"/>
      <c r="B96" s="519"/>
      <c r="C96" s="701"/>
      <c r="D96" s="520"/>
      <c r="E96" s="520"/>
      <c r="F96" s="701"/>
    </row>
    <row r="97" spans="1:6" ht="21" customHeight="1">
      <c r="A97" s="178"/>
      <c r="B97" s="504"/>
      <c r="C97" s="179"/>
      <c r="D97" s="233"/>
      <c r="E97" s="232"/>
      <c r="F97" s="111"/>
    </row>
    <row r="98" spans="1:6" ht="21" customHeight="1">
      <c r="A98" s="178"/>
      <c r="B98" s="509"/>
      <c r="C98" s="179"/>
      <c r="D98" s="140"/>
      <c r="E98" s="140"/>
      <c r="F98" s="191"/>
    </row>
    <row r="99" spans="1:6" ht="21" customHeight="1">
      <c r="A99" s="178"/>
      <c r="B99" s="509"/>
      <c r="C99" s="179"/>
      <c r="D99" s="140"/>
      <c r="E99" s="140"/>
      <c r="F99" s="191"/>
    </row>
    <row r="100" spans="1:6" ht="21" customHeight="1">
      <c r="A100" s="178"/>
      <c r="B100" s="509"/>
      <c r="C100" s="179"/>
      <c r="D100" s="140"/>
      <c r="E100" s="140"/>
      <c r="F100" s="191"/>
    </row>
    <row r="101" spans="1:6" ht="12.75" customHeight="1">
      <c r="A101" s="509"/>
      <c r="B101" s="509"/>
      <c r="C101" s="234"/>
      <c r="D101" s="140"/>
      <c r="E101" s="140"/>
      <c r="F101" s="191"/>
    </row>
    <row r="102" spans="1:6" ht="16.5" customHeight="1">
      <c r="A102" s="192"/>
      <c r="B102" s="192"/>
      <c r="C102" s="235"/>
      <c r="D102" s="236"/>
      <c r="E102" s="236"/>
      <c r="F102" s="191"/>
    </row>
    <row r="103" spans="1:6">
      <c r="A103" s="183"/>
      <c r="B103" s="184"/>
      <c r="C103" s="235"/>
      <c r="D103" s="236"/>
      <c r="E103" s="236"/>
      <c r="F103" s="236"/>
    </row>
    <row r="104" spans="1:6">
      <c r="A104" s="171"/>
      <c r="B104" s="171"/>
      <c r="C104" s="237"/>
      <c r="D104" s="183"/>
      <c r="E104" s="171"/>
      <c r="F104" s="171"/>
    </row>
    <row r="105" spans="1:6">
      <c r="A105" s="181"/>
      <c r="B105" s="181"/>
      <c r="C105" s="166"/>
      <c r="D105" s="189"/>
      <c r="E105" s="115"/>
      <c r="F105" s="115"/>
    </row>
    <row r="106" spans="1:6">
      <c r="A106" s="175"/>
      <c r="B106" s="175"/>
      <c r="C106" s="193"/>
      <c r="D106" s="140"/>
      <c r="E106" s="138"/>
      <c r="F106" s="138"/>
    </row>
    <row r="107" spans="1:6">
      <c r="A107" s="504"/>
      <c r="B107" s="183"/>
      <c r="C107" s="707"/>
      <c r="D107" s="707"/>
      <c r="E107" s="707"/>
      <c r="F107" s="707"/>
    </row>
  </sheetData>
  <mergeCells count="14">
    <mergeCell ref="A95:B95"/>
    <mergeCell ref="A1:F1"/>
    <mergeCell ref="A2:F2"/>
    <mergeCell ref="A3:F3"/>
    <mergeCell ref="A4:F4"/>
    <mergeCell ref="A86:F86"/>
    <mergeCell ref="C107:F107"/>
    <mergeCell ref="C6:F6"/>
    <mergeCell ref="C7:F7"/>
    <mergeCell ref="C8:F8"/>
    <mergeCell ref="C10:F10"/>
    <mergeCell ref="C95:C96"/>
    <mergeCell ref="D95:E95"/>
    <mergeCell ref="F95:F9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92" hidden="1" customWidth="1"/>
    <col min="3" max="3" width="9.140625" style="392"/>
    <col min="4" max="4" width="3.42578125" style="392" customWidth="1"/>
    <col min="5" max="5" width="46.140625" style="392" customWidth="1"/>
    <col min="6" max="6" width="52.28515625" style="392" customWidth="1"/>
    <col min="7" max="8" width="32.5703125" style="392" customWidth="1"/>
    <col min="9" max="9" width="12.7109375" style="392" bestFit="1" customWidth="1"/>
    <col min="10" max="10" width="9.140625" style="392"/>
    <col min="11" max="11" width="19" style="392" bestFit="1" customWidth="1"/>
    <col min="12" max="12" width="18.5703125" style="392" bestFit="1" customWidth="1"/>
    <col min="13" max="16384" width="9.140625" style="392"/>
  </cols>
  <sheetData>
    <row r="1" spans="3:12" ht="30.75" customHeight="1">
      <c r="C1" s="746" t="s">
        <v>937</v>
      </c>
      <c r="D1" s="746"/>
      <c r="E1" s="746"/>
      <c r="F1" s="746"/>
      <c r="G1" s="746"/>
      <c r="H1" s="746"/>
      <c r="I1" s="391"/>
      <c r="J1" s="391"/>
      <c r="K1" s="391"/>
    </row>
    <row r="2" spans="3:12" ht="40.5" customHeight="1">
      <c r="C2" s="747" t="s">
        <v>476</v>
      </c>
      <c r="D2" s="747"/>
      <c r="E2" s="747"/>
      <c r="F2" s="747"/>
      <c r="G2" s="747"/>
      <c r="H2" s="747"/>
      <c r="I2" s="391"/>
      <c r="J2" s="391"/>
      <c r="K2" s="391"/>
    </row>
    <row r="3" spans="3:12">
      <c r="H3" s="393"/>
    </row>
    <row r="4" spans="3:12" ht="29.25" customHeight="1">
      <c r="C4" s="748" t="s">
        <v>477</v>
      </c>
      <c r="D4" s="748"/>
      <c r="E4" s="748"/>
      <c r="F4" s="748"/>
      <c r="G4" s="748"/>
      <c r="H4" s="748"/>
      <c r="I4" s="394"/>
      <c r="J4" s="394"/>
      <c r="K4" s="394"/>
    </row>
    <row r="5" spans="3:12" s="396" customFormat="1" ht="18" customHeight="1">
      <c r="C5" s="749" t="str">
        <f>'NGAY THANG'!C21</f>
        <v>Tại ngày 31 tháng 12 năm 2025 - As at 31 December 2025</v>
      </c>
      <c r="D5" s="749"/>
      <c r="E5" s="749"/>
      <c r="F5" s="749"/>
      <c r="G5" s="749"/>
      <c r="H5" s="749"/>
      <c r="I5" s="395"/>
      <c r="J5" s="395"/>
      <c r="K5" s="395"/>
    </row>
    <row r="6" spans="3:12">
      <c r="C6" s="397"/>
      <c r="D6" s="397"/>
      <c r="E6" s="398"/>
      <c r="F6" s="398"/>
      <c r="G6" s="399"/>
      <c r="H6" s="399"/>
      <c r="I6" s="398"/>
      <c r="J6" s="398"/>
      <c r="K6" s="398"/>
    </row>
    <row r="7" spans="3:12" s="402" customFormat="1" ht="32.25" customHeight="1">
      <c r="C7" s="99" t="s">
        <v>280</v>
      </c>
      <c r="D7" s="400"/>
      <c r="E7" s="401" t="s">
        <v>938</v>
      </c>
      <c r="F7" s="750" t="s">
        <v>939</v>
      </c>
      <c r="G7" s="750"/>
      <c r="H7" s="750"/>
      <c r="I7" s="73"/>
      <c r="J7" s="73"/>
      <c r="K7" s="73"/>
    </row>
    <row r="8" spans="3:12" s="402" customFormat="1" ht="32.25" customHeight="1">
      <c r="C8" s="99" t="s">
        <v>281</v>
      </c>
      <c r="D8" s="400"/>
      <c r="E8" s="401" t="s">
        <v>940</v>
      </c>
      <c r="F8" s="745" t="s">
        <v>941</v>
      </c>
      <c r="G8" s="745"/>
      <c r="H8" s="745"/>
      <c r="I8" s="73"/>
      <c r="J8" s="73"/>
      <c r="K8" s="73"/>
    </row>
    <row r="9" spans="3:12" s="402" customFormat="1" ht="32.25" customHeight="1">
      <c r="C9" s="99" t="s">
        <v>282</v>
      </c>
      <c r="D9" s="400"/>
      <c r="E9" s="401" t="s">
        <v>942</v>
      </c>
      <c r="F9" s="738" t="s">
        <v>943</v>
      </c>
      <c r="G9" s="738"/>
      <c r="H9" s="738"/>
      <c r="I9" s="73"/>
      <c r="J9" s="73"/>
      <c r="K9" s="73"/>
    </row>
    <row r="10" spans="3:12" s="402" customFormat="1" ht="32.25" customHeight="1">
      <c r="C10" s="100">
        <v>4</v>
      </c>
      <c r="D10" s="400"/>
      <c r="E10" s="403" t="s">
        <v>944</v>
      </c>
      <c r="F10" s="404" t="str">
        <f>'NGAY THANG'!C20</f>
        <v>Ngày 15 tháng 01 năm 2026
15/01/2026</v>
      </c>
      <c r="G10" s="404"/>
      <c r="H10" s="404"/>
      <c r="I10" s="73"/>
      <c r="J10" s="73"/>
      <c r="K10" s="73"/>
    </row>
    <row r="11" spans="3:12">
      <c r="C11" s="400"/>
      <c r="D11" s="400"/>
      <c r="E11" s="74"/>
      <c r="F11" s="74"/>
      <c r="G11" s="74"/>
      <c r="H11" s="405" t="s">
        <v>503</v>
      </c>
      <c r="I11" s="74"/>
      <c r="J11" s="74"/>
      <c r="K11" s="74"/>
    </row>
    <row r="12" spans="3:12" ht="33.75" customHeight="1">
      <c r="C12" s="406" t="s">
        <v>478</v>
      </c>
      <c r="D12" s="739" t="s">
        <v>479</v>
      </c>
      <c r="E12" s="740"/>
      <c r="F12" s="741"/>
      <c r="G12" s="407" t="s">
        <v>480</v>
      </c>
      <c r="H12" s="407" t="s">
        <v>481</v>
      </c>
      <c r="I12" s="408"/>
      <c r="J12" s="408"/>
      <c r="K12" s="408"/>
    </row>
    <row r="13" spans="3:12" ht="33" customHeight="1">
      <c r="C13" s="423" t="s">
        <v>59</v>
      </c>
      <c r="D13" s="742" t="s">
        <v>945</v>
      </c>
      <c r="E13" s="743"/>
      <c r="F13" s="743"/>
      <c r="G13" s="743"/>
      <c r="H13" s="744"/>
      <c r="I13" s="74"/>
      <c r="J13" s="74"/>
      <c r="K13" s="74"/>
    </row>
    <row r="14" spans="3:12" ht="33" customHeight="1">
      <c r="C14" s="422">
        <v>1</v>
      </c>
      <c r="D14" s="719" t="s">
        <v>946</v>
      </c>
      <c r="E14" s="720"/>
      <c r="F14" s="726"/>
      <c r="G14" s="409"/>
      <c r="H14" s="409"/>
      <c r="I14" s="74"/>
      <c r="J14" s="74"/>
      <c r="K14" s="74"/>
    </row>
    <row r="15" spans="3:12" ht="20.25" customHeight="1">
      <c r="C15" s="422">
        <v>1.1000000000000001</v>
      </c>
      <c r="D15" s="410"/>
      <c r="E15" s="721" t="s">
        <v>483</v>
      </c>
      <c r="F15" s="722"/>
      <c r="G15" s="75">
        <f>H19</f>
        <v>255443666060</v>
      </c>
      <c r="H15" s="75">
        <v>275746452655</v>
      </c>
      <c r="I15" s="74"/>
      <c r="J15" s="74"/>
      <c r="K15" s="76"/>
      <c r="L15" s="411"/>
    </row>
    <row r="16" spans="3:12" ht="20.25" customHeight="1">
      <c r="C16" s="422">
        <v>1.2</v>
      </c>
      <c r="D16" s="410"/>
      <c r="E16" s="721" t="s">
        <v>484</v>
      </c>
      <c r="F16" s="722"/>
      <c r="G16" s="75">
        <f>H20</f>
        <v>1627029720</v>
      </c>
      <c r="H16" s="75">
        <v>1756346832</v>
      </c>
      <c r="I16" s="421"/>
      <c r="J16" s="74"/>
      <c r="K16" s="76"/>
      <c r="L16" s="411"/>
    </row>
    <row r="17" spans="3:12" ht="20.25" customHeight="1">
      <c r="C17" s="422">
        <v>1.3</v>
      </c>
      <c r="D17" s="410"/>
      <c r="E17" s="721" t="s">
        <v>485</v>
      </c>
      <c r="F17" s="722"/>
      <c r="G17" s="77">
        <f>H21</f>
        <v>16270.29</v>
      </c>
      <c r="H17" s="77">
        <v>17563.46</v>
      </c>
      <c r="I17" s="74"/>
      <c r="J17" s="74"/>
      <c r="K17" s="76"/>
      <c r="L17" s="411"/>
    </row>
    <row r="18" spans="3:12" ht="33" customHeight="1">
      <c r="C18" s="422">
        <v>2</v>
      </c>
      <c r="D18" s="719" t="s">
        <v>947</v>
      </c>
      <c r="E18" s="720"/>
      <c r="F18" s="726"/>
      <c r="G18" s="412"/>
      <c r="H18" s="412"/>
      <c r="K18" s="76"/>
      <c r="L18" s="411"/>
    </row>
    <row r="19" spans="3:12" ht="20.25" customHeight="1">
      <c r="C19" s="422">
        <v>2.1</v>
      </c>
      <c r="D19" s="410"/>
      <c r="E19" s="721" t="s">
        <v>483</v>
      </c>
      <c r="F19" s="722"/>
      <c r="G19" s="116">
        <f>BCTaiSan_06134!D65</f>
        <v>65070017350</v>
      </c>
      <c r="H19" s="116">
        <v>255443666060</v>
      </c>
      <c r="I19" s="74"/>
      <c r="J19" s="74"/>
      <c r="K19" s="76"/>
      <c r="L19" s="411"/>
    </row>
    <row r="20" spans="3:12" ht="20.25" customHeight="1">
      <c r="C20" s="422">
        <v>2.2000000000000002</v>
      </c>
      <c r="D20" s="410"/>
      <c r="E20" s="721" t="s">
        <v>484</v>
      </c>
      <c r="F20" s="722"/>
      <c r="G20" s="75">
        <f>ROUNDDOWN(G19/BCTinhHinhTaiChinh_06105!E92*100000,0)</f>
        <v>1161964595</v>
      </c>
      <c r="H20" s="75">
        <v>1627029720</v>
      </c>
      <c r="I20" s="74"/>
      <c r="J20" s="74"/>
      <c r="K20" s="76"/>
      <c r="L20" s="411"/>
    </row>
    <row r="21" spans="3:12" ht="20.25" customHeight="1">
      <c r="C21" s="422">
        <v>2.2999999999999998</v>
      </c>
      <c r="D21" s="410"/>
      <c r="E21" s="721" t="s">
        <v>485</v>
      </c>
      <c r="F21" s="722"/>
      <c r="G21" s="117">
        <f>ROUNDDOWN(G19/BCTinhHinhTaiChinh_06105!E92,2)</f>
        <v>11619.64</v>
      </c>
      <c r="H21" s="117">
        <v>16270.29</v>
      </c>
      <c r="I21" s="74"/>
      <c r="J21" s="74"/>
      <c r="K21" s="76"/>
      <c r="L21" s="411"/>
    </row>
    <row r="22" spans="3:12" ht="32.25" customHeight="1">
      <c r="C22" s="422">
        <v>3</v>
      </c>
      <c r="D22" s="719" t="s">
        <v>955</v>
      </c>
      <c r="E22" s="720"/>
      <c r="F22" s="726"/>
      <c r="G22" s="425">
        <f>G19-G15</f>
        <v>-190373648710</v>
      </c>
      <c r="H22" s="349">
        <v>-20302786595</v>
      </c>
      <c r="K22" s="76"/>
      <c r="L22" s="411"/>
    </row>
    <row r="23" spans="3:12" ht="45" customHeight="1">
      <c r="C23" s="422">
        <v>3.1</v>
      </c>
      <c r="D23" s="413"/>
      <c r="E23" s="727" t="s">
        <v>954</v>
      </c>
      <c r="F23" s="728"/>
      <c r="G23" s="426">
        <f>B03_181!D16</f>
        <v>208003654</v>
      </c>
      <c r="H23" s="349">
        <v>-20302786595</v>
      </c>
      <c r="K23" s="76"/>
      <c r="L23" s="411"/>
    </row>
    <row r="24" spans="3:12" ht="35.25" customHeight="1">
      <c r="C24" s="422">
        <v>3.2</v>
      </c>
      <c r="D24" s="410"/>
      <c r="E24" s="733" t="s">
        <v>763</v>
      </c>
      <c r="F24" s="734"/>
      <c r="G24" s="426">
        <f>G22-G23</f>
        <v>-190581652364</v>
      </c>
      <c r="H24" s="118">
        <v>0</v>
      </c>
      <c r="K24" s="76"/>
      <c r="L24" s="411"/>
    </row>
    <row r="25" spans="3:12" ht="35.25" customHeight="1">
      <c r="C25" s="422">
        <v>3.3</v>
      </c>
      <c r="D25" s="410"/>
      <c r="E25" s="733" t="s">
        <v>486</v>
      </c>
      <c r="F25" s="734"/>
      <c r="G25" s="426">
        <v>0</v>
      </c>
      <c r="H25" s="118">
        <v>0</v>
      </c>
      <c r="K25" s="76"/>
      <c r="L25" s="411"/>
    </row>
    <row r="26" spans="3:12" ht="32.25" customHeight="1">
      <c r="C26" s="422">
        <v>4</v>
      </c>
      <c r="D26" s="719" t="s">
        <v>956</v>
      </c>
      <c r="E26" s="720"/>
      <c r="F26" s="720"/>
      <c r="G26" s="118">
        <f>G21-G17</f>
        <v>-4650.6500000000015</v>
      </c>
      <c r="H26" s="118">
        <v>-1293.1699999999983</v>
      </c>
      <c r="K26" s="76"/>
      <c r="L26" s="411"/>
    </row>
    <row r="27" spans="3:12" ht="32.25" customHeight="1">
      <c r="C27" s="422">
        <v>5</v>
      </c>
      <c r="D27" s="729" t="s">
        <v>957</v>
      </c>
      <c r="E27" s="730"/>
      <c r="F27" s="730"/>
      <c r="G27" s="414"/>
      <c r="H27" s="414"/>
      <c r="K27" s="76"/>
      <c r="L27" s="411"/>
    </row>
    <row r="28" spans="3:12" ht="18.75" customHeight="1">
      <c r="C28" s="422">
        <v>5.0999999999999996</v>
      </c>
      <c r="D28" s="410"/>
      <c r="E28" s="731" t="s">
        <v>487</v>
      </c>
      <c r="F28" s="732"/>
      <c r="G28" s="445">
        <v>347973766203</v>
      </c>
      <c r="H28" s="75">
        <v>347973766203</v>
      </c>
      <c r="K28" s="76"/>
      <c r="L28" s="411"/>
    </row>
    <row r="29" spans="3:12" ht="18.75" customHeight="1">
      <c r="C29" s="422">
        <v>5.2</v>
      </c>
      <c r="D29" s="410"/>
      <c r="E29" s="731" t="s">
        <v>488</v>
      </c>
      <c r="F29" s="732"/>
      <c r="G29" s="445">
        <v>137053702659</v>
      </c>
      <c r="H29" s="75">
        <v>254350640555</v>
      </c>
      <c r="K29" s="76"/>
      <c r="L29" s="411"/>
    </row>
    <row r="30" spans="3:12" ht="27" customHeight="1">
      <c r="C30" s="422">
        <v>6</v>
      </c>
      <c r="D30" s="735" t="s">
        <v>958</v>
      </c>
      <c r="E30" s="736"/>
      <c r="F30" s="737"/>
      <c r="G30" s="424"/>
      <c r="H30" s="424"/>
      <c r="K30" s="76"/>
      <c r="L30" s="411"/>
    </row>
    <row r="31" spans="3:12" ht="18.75" customHeight="1">
      <c r="C31" s="422">
        <v>6.1</v>
      </c>
      <c r="D31" s="410"/>
      <c r="E31" s="731" t="s">
        <v>959</v>
      </c>
      <c r="F31" s="732"/>
      <c r="G31" s="75"/>
      <c r="H31" s="75"/>
      <c r="K31" s="76"/>
      <c r="L31" s="411"/>
    </row>
    <row r="32" spans="3:12" ht="18.75" customHeight="1">
      <c r="C32" s="422">
        <v>6.2</v>
      </c>
      <c r="D32" s="410"/>
      <c r="E32" s="731" t="s">
        <v>960</v>
      </c>
      <c r="F32" s="732"/>
      <c r="G32" s="75"/>
      <c r="H32" s="75"/>
      <c r="K32" s="76"/>
      <c r="L32" s="411"/>
    </row>
    <row r="33" spans="3:12" ht="18.75" customHeight="1">
      <c r="C33" s="422">
        <v>6.3</v>
      </c>
      <c r="D33" s="410"/>
      <c r="E33" s="731" t="s">
        <v>961</v>
      </c>
      <c r="F33" s="732"/>
      <c r="G33" s="75"/>
      <c r="H33" s="75"/>
      <c r="K33" s="76"/>
      <c r="L33" s="411"/>
    </row>
    <row r="34" spans="3:12" ht="50.25" customHeight="1">
      <c r="C34" s="423" t="s">
        <v>87</v>
      </c>
      <c r="D34" s="724" t="s">
        <v>962</v>
      </c>
      <c r="E34" s="725"/>
      <c r="F34" s="725"/>
      <c r="G34" s="415"/>
      <c r="H34" s="415"/>
      <c r="K34" s="76"/>
      <c r="L34" s="411"/>
    </row>
    <row r="35" spans="3:12" ht="31.5" customHeight="1">
      <c r="C35" s="422">
        <v>1</v>
      </c>
      <c r="D35" s="719" t="s">
        <v>948</v>
      </c>
      <c r="E35" s="720"/>
      <c r="F35" s="726"/>
      <c r="G35" s="78">
        <f>H36</f>
        <v>19000</v>
      </c>
      <c r="H35" s="78">
        <v>17500</v>
      </c>
      <c r="K35" s="76"/>
      <c r="L35" s="411"/>
    </row>
    <row r="36" spans="3:12" ht="31.5" customHeight="1">
      <c r="C36" s="422">
        <v>2</v>
      </c>
      <c r="D36" s="719" t="s">
        <v>949</v>
      </c>
      <c r="E36" s="720"/>
      <c r="F36" s="726"/>
      <c r="G36" s="78">
        <v>14050</v>
      </c>
      <c r="H36" s="78">
        <v>19000</v>
      </c>
      <c r="K36" s="76"/>
      <c r="L36" s="411"/>
    </row>
    <row r="37" spans="3:12" ht="30.75" customHeight="1">
      <c r="C37" s="422">
        <v>3</v>
      </c>
      <c r="D37" s="719" t="s">
        <v>950</v>
      </c>
      <c r="E37" s="720"/>
      <c r="F37" s="726"/>
      <c r="G37" s="78">
        <f>G36-G35</f>
        <v>-4950</v>
      </c>
      <c r="H37" s="78">
        <v>1500</v>
      </c>
      <c r="K37" s="76"/>
      <c r="L37" s="411"/>
    </row>
    <row r="38" spans="3:12" ht="43.5" customHeight="1">
      <c r="C38" s="716">
        <v>4</v>
      </c>
      <c r="D38" s="719" t="s">
        <v>951</v>
      </c>
      <c r="E38" s="720"/>
      <c r="F38" s="720"/>
      <c r="G38" s="416"/>
      <c r="H38" s="416"/>
      <c r="K38" s="76"/>
      <c r="L38" s="411"/>
    </row>
    <row r="39" spans="3:12" ht="27.75" customHeight="1">
      <c r="C39" s="717"/>
      <c r="D39" s="410"/>
      <c r="E39" s="721" t="s">
        <v>490</v>
      </c>
      <c r="F39" s="722"/>
      <c r="G39" s="79">
        <f>G36-G21</f>
        <v>2430.3600000000006</v>
      </c>
      <c r="H39" s="79">
        <v>2729.7099999999991</v>
      </c>
      <c r="K39" s="76"/>
      <c r="L39" s="411"/>
    </row>
    <row r="40" spans="3:12" ht="32.25" customHeight="1">
      <c r="C40" s="718"/>
      <c r="D40" s="410"/>
      <c r="E40" s="721" t="s">
        <v>491</v>
      </c>
      <c r="F40" s="722"/>
      <c r="G40" s="80">
        <f>G39/G21</f>
        <v>0.20915966415482759</v>
      </c>
      <c r="H40" s="80">
        <v>0.16777267030888809</v>
      </c>
      <c r="I40" s="74"/>
      <c r="J40" s="74"/>
      <c r="K40" s="76"/>
      <c r="L40" s="411"/>
    </row>
    <row r="41" spans="3:12" ht="31.5" customHeight="1">
      <c r="C41" s="716">
        <v>5</v>
      </c>
      <c r="D41" s="719" t="s">
        <v>952</v>
      </c>
      <c r="E41" s="720"/>
      <c r="F41" s="720"/>
      <c r="G41" s="416"/>
      <c r="H41" s="416"/>
      <c r="I41" s="74"/>
      <c r="J41" s="74"/>
      <c r="K41" s="76"/>
      <c r="L41" s="411"/>
    </row>
    <row r="42" spans="3:12" ht="18.75" customHeight="1">
      <c r="C42" s="717"/>
      <c r="D42" s="410"/>
      <c r="E42" s="721" t="s">
        <v>487</v>
      </c>
      <c r="F42" s="722"/>
      <c r="G42" s="390">
        <v>23690</v>
      </c>
      <c r="H42" s="390">
        <v>23690</v>
      </c>
      <c r="I42" s="74"/>
      <c r="J42" s="74"/>
      <c r="K42" s="76"/>
      <c r="L42" s="411"/>
    </row>
    <row r="43" spans="3:12" ht="18.75" customHeight="1">
      <c r="C43" s="718"/>
      <c r="D43" s="410"/>
      <c r="E43" s="721" t="s">
        <v>488</v>
      </c>
      <c r="F43" s="722"/>
      <c r="G43" s="390">
        <v>11010</v>
      </c>
      <c r="H43" s="390">
        <v>16470</v>
      </c>
      <c r="I43" s="74"/>
      <c r="J43" s="74"/>
      <c r="K43" s="76"/>
      <c r="L43" s="411"/>
    </row>
    <row r="44" spans="3:12">
      <c r="C44" s="74"/>
      <c r="D44" s="74"/>
      <c r="E44" s="417"/>
      <c r="F44" s="417"/>
      <c r="G44" s="74"/>
      <c r="H44" s="74"/>
      <c r="I44" s="74"/>
      <c r="J44" s="74"/>
      <c r="K44" s="74"/>
    </row>
    <row r="45" spans="3:12" ht="0.75" customHeight="1">
      <c r="C45" s="81"/>
      <c r="D45" s="74"/>
      <c r="E45" s="417"/>
      <c r="F45" s="417"/>
      <c r="G45" s="74"/>
      <c r="H45" s="74"/>
      <c r="I45" s="74"/>
      <c r="J45" s="74"/>
      <c r="K45" s="74"/>
    </row>
    <row r="46" spans="3:12" s="402" customFormat="1" hidden="1">
      <c r="C46" s="418"/>
      <c r="D46" s="723"/>
      <c r="E46" s="723"/>
      <c r="F46" s="723"/>
      <c r="G46" s="723"/>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3" t="s">
        <v>664</v>
      </c>
      <c r="D58" s="97"/>
      <c r="E58" s="97"/>
      <c r="F58" s="94"/>
      <c r="G58" s="113" t="s">
        <v>377</v>
      </c>
      <c r="H58" s="97"/>
      <c r="I58" s="86"/>
      <c r="J58" s="93"/>
      <c r="K58" s="93"/>
    </row>
    <row r="59" spans="3:11" ht="15.75" customHeight="1">
      <c r="C59" s="114" t="s">
        <v>953</v>
      </c>
      <c r="D59" s="92"/>
      <c r="E59" s="92"/>
      <c r="F59" s="94"/>
      <c r="G59" s="115"/>
      <c r="H59" s="98"/>
      <c r="I59" s="86"/>
      <c r="J59" s="93"/>
      <c r="K59" s="93"/>
    </row>
    <row r="60" spans="3:11">
      <c r="C60" s="419" t="s">
        <v>661</v>
      </c>
      <c r="D60" s="420"/>
      <c r="E60" s="420"/>
      <c r="F60" s="393"/>
      <c r="G60" s="419"/>
      <c r="H60" s="420"/>
    </row>
  </sheetData>
  <mergeCells count="42">
    <mergeCell ref="F8:H8"/>
    <mergeCell ref="C1:H1"/>
    <mergeCell ref="C2:H2"/>
    <mergeCell ref="C4:H4"/>
    <mergeCell ref="C5:H5"/>
    <mergeCell ref="F7:H7"/>
    <mergeCell ref="E21:F21"/>
    <mergeCell ref="F9:H9"/>
    <mergeCell ref="D12:F12"/>
    <mergeCell ref="D13:H13"/>
    <mergeCell ref="D14:F14"/>
    <mergeCell ref="E15:F15"/>
    <mergeCell ref="E16:F16"/>
    <mergeCell ref="E17:F17"/>
    <mergeCell ref="D18:F18"/>
    <mergeCell ref="E19:F19"/>
    <mergeCell ref="E20:F20"/>
    <mergeCell ref="D22:F22"/>
    <mergeCell ref="E23:F23"/>
    <mergeCell ref="D27:F27"/>
    <mergeCell ref="E32:F32"/>
    <mergeCell ref="E33:F33"/>
    <mergeCell ref="E24:F24"/>
    <mergeCell ref="E25:F25"/>
    <mergeCell ref="D26:F26"/>
    <mergeCell ref="E28:F28"/>
    <mergeCell ref="E29:F29"/>
    <mergeCell ref="E31:F31"/>
    <mergeCell ref="D30:F30"/>
    <mergeCell ref="D34:F34"/>
    <mergeCell ref="D35:F35"/>
    <mergeCell ref="D36:F36"/>
    <mergeCell ref="D37:F37"/>
    <mergeCell ref="C38:C40"/>
    <mergeCell ref="D38:F38"/>
    <mergeCell ref="E39:F39"/>
    <mergeCell ref="E40:F40"/>
    <mergeCell ref="C41:C43"/>
    <mergeCell ref="D41:F41"/>
    <mergeCell ref="E42:F42"/>
    <mergeCell ref="E43:F43"/>
    <mergeCell ref="D46:G46"/>
  </mergeCells>
  <pageMargins left="0.35" right="0.24" top="0.35" bottom="0.15" header="0.3" footer="0.3"/>
  <pageSetup scale="55"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showGridLines="0" view="pageBreakPreview" topLeftCell="A13" zoomScaleSheetLayoutView="100" workbookViewId="0">
      <selection activeCell="D15" sqref="D15:E22"/>
    </sheetView>
  </sheetViews>
  <sheetFormatPr defaultColWidth="9.140625" defaultRowHeight="15"/>
  <cols>
    <col min="1" max="1" width="7.7109375" style="239" customWidth="1"/>
    <col min="2" max="2" width="9.140625" style="239" customWidth="1"/>
    <col min="3" max="3" width="41" style="239" customWidth="1"/>
    <col min="4" max="4" width="33" style="239" customWidth="1"/>
    <col min="5" max="5" width="36.28515625" style="239" customWidth="1"/>
    <col min="6" max="16384" width="9.140625" style="239"/>
  </cols>
  <sheetData>
    <row r="1" spans="1:5" s="524" customFormat="1" ht="47.25" customHeight="1">
      <c r="A1" s="702" t="s">
        <v>633</v>
      </c>
      <c r="B1" s="702"/>
      <c r="C1" s="702"/>
      <c r="D1" s="702"/>
      <c r="E1" s="702"/>
    </row>
    <row r="2" spans="1:5" s="524" customFormat="1" ht="25.5" customHeight="1">
      <c r="A2" s="703" t="s">
        <v>634</v>
      </c>
      <c r="B2" s="703"/>
      <c r="C2" s="703"/>
      <c r="D2" s="703"/>
      <c r="E2" s="703"/>
    </row>
    <row r="3" spans="1:5" ht="34.9" customHeight="1">
      <c r="A3" s="704" t="s">
        <v>635</v>
      </c>
      <c r="B3" s="704"/>
      <c r="C3" s="704"/>
      <c r="D3" s="704"/>
      <c r="E3" s="704"/>
    </row>
    <row r="4" spans="1:5" ht="20.45" customHeight="1">
      <c r="A4" s="752" t="s">
        <v>1106</v>
      </c>
      <c r="B4" s="752"/>
      <c r="C4" s="752"/>
      <c r="D4" s="752"/>
      <c r="E4" s="752"/>
    </row>
    <row r="5" spans="1:5" ht="10.9" customHeight="1">
      <c r="A5" s="511"/>
      <c r="B5" s="511"/>
      <c r="C5" s="511"/>
      <c r="D5" s="511"/>
      <c r="E5" s="511"/>
    </row>
    <row r="6" spans="1:5" ht="29.25" customHeight="1">
      <c r="A6" s="554"/>
      <c r="B6" s="142" t="s">
        <v>280</v>
      </c>
      <c r="C6" s="195" t="s">
        <v>539</v>
      </c>
      <c r="D6" s="708" t="s">
        <v>1098</v>
      </c>
      <c r="E6" s="708"/>
    </row>
    <row r="7" spans="1:5" ht="15" customHeight="1">
      <c r="A7" s="521"/>
      <c r="B7" s="142" t="s">
        <v>281</v>
      </c>
      <c r="C7" s="195" t="s">
        <v>541</v>
      </c>
      <c r="D7" s="708" t="s">
        <v>667</v>
      </c>
      <c r="E7" s="708"/>
    </row>
    <row r="8" spans="1:5" ht="25.5">
      <c r="A8" s="554"/>
      <c r="B8" s="142" t="s">
        <v>282</v>
      </c>
      <c r="C8" s="195" t="s">
        <v>542</v>
      </c>
      <c r="D8" s="708" t="s">
        <v>1095</v>
      </c>
      <c r="E8" s="708"/>
    </row>
    <row r="9" spans="1:5" ht="25.5">
      <c r="A9" s="522"/>
      <c r="B9" s="144" t="s">
        <v>419</v>
      </c>
      <c r="C9" s="548" t="s">
        <v>988</v>
      </c>
      <c r="D9" s="549" t="s">
        <v>1094</v>
      </c>
      <c r="E9" s="53"/>
    </row>
    <row r="10" spans="1:5" ht="25.5">
      <c r="A10" s="554"/>
      <c r="B10" s="144" t="s">
        <v>422</v>
      </c>
      <c r="C10" s="195" t="s">
        <v>543</v>
      </c>
      <c r="D10" s="698" t="s">
        <v>1105</v>
      </c>
      <c r="E10" s="698"/>
    </row>
    <row r="11" spans="1:5" ht="16.149999999999999" customHeight="1">
      <c r="A11" s="523"/>
      <c r="B11" s="523"/>
      <c r="C11" s="523"/>
      <c r="D11" s="523"/>
      <c r="E11" s="524" t="s">
        <v>503</v>
      </c>
    </row>
    <row r="12" spans="1:5" ht="6.6" customHeight="1"/>
    <row r="13" spans="1:5" ht="22.15" customHeight="1">
      <c r="A13" s="753" t="s">
        <v>636</v>
      </c>
      <c r="B13" s="754"/>
      <c r="C13" s="448" t="s">
        <v>637</v>
      </c>
      <c r="D13" s="448" t="s">
        <v>1108</v>
      </c>
      <c r="E13" s="448" t="s">
        <v>1100</v>
      </c>
    </row>
    <row r="14" spans="1:5" ht="24.6" customHeight="1">
      <c r="A14" s="755"/>
      <c r="B14" s="755"/>
      <c r="C14" s="755"/>
      <c r="D14" s="755"/>
      <c r="E14" s="755"/>
    </row>
    <row r="15" spans="1:5" s="526" customFormat="1" ht="30" customHeight="1">
      <c r="A15" s="751" t="s">
        <v>59</v>
      </c>
      <c r="B15" s="751"/>
      <c r="C15" s="525" t="s">
        <v>638</v>
      </c>
      <c r="D15" s="500">
        <v>59053957496</v>
      </c>
      <c r="E15" s="500"/>
    </row>
    <row r="16" spans="1:5" s="526" customFormat="1" ht="28.15" customHeight="1">
      <c r="A16" s="751" t="s">
        <v>87</v>
      </c>
      <c r="B16" s="751"/>
      <c r="C16" s="525" t="s">
        <v>639</v>
      </c>
      <c r="D16" s="500">
        <v>208003654</v>
      </c>
      <c r="E16" s="500">
        <v>8053957496</v>
      </c>
    </row>
    <row r="17" spans="1:5" s="526" customFormat="1" ht="50.45" customHeight="1">
      <c r="A17" s="751"/>
      <c r="B17" s="527" t="s">
        <v>88</v>
      </c>
      <c r="C17" s="525" t="s">
        <v>640</v>
      </c>
      <c r="D17" s="501">
        <v>208003654</v>
      </c>
      <c r="E17" s="501">
        <v>8053957496</v>
      </c>
    </row>
    <row r="18" spans="1:5" s="526" customFormat="1" ht="46.9" customHeight="1">
      <c r="A18" s="751"/>
      <c r="B18" s="527" t="s">
        <v>89</v>
      </c>
      <c r="C18" s="525" t="s">
        <v>641</v>
      </c>
      <c r="D18" s="501"/>
      <c r="E18" s="501"/>
    </row>
    <row r="19" spans="1:5" s="526" customFormat="1" ht="51" customHeight="1">
      <c r="A19" s="751" t="s">
        <v>61</v>
      </c>
      <c r="B19" s="751"/>
      <c r="C19" s="525" t="s">
        <v>642</v>
      </c>
      <c r="D19" s="500">
        <v>5808056200</v>
      </c>
      <c r="E19" s="501">
        <v>51000000000</v>
      </c>
    </row>
    <row r="20" spans="1:5" s="526" customFormat="1" ht="29.45" customHeight="1">
      <c r="A20" s="751"/>
      <c r="B20" s="527" t="s">
        <v>643</v>
      </c>
      <c r="C20" s="525" t="s">
        <v>644</v>
      </c>
      <c r="D20" s="501">
        <v>5808056200</v>
      </c>
      <c r="E20" s="501">
        <v>51000000000</v>
      </c>
    </row>
    <row r="21" spans="1:5" s="526" customFormat="1" ht="25.15" customHeight="1">
      <c r="A21" s="751"/>
      <c r="B21" s="527" t="s">
        <v>645</v>
      </c>
      <c r="C21" s="525" t="s">
        <v>646</v>
      </c>
      <c r="D21" s="501"/>
      <c r="E21" s="501"/>
    </row>
    <row r="22" spans="1:5" s="526" customFormat="1" ht="27" customHeight="1">
      <c r="A22" s="751" t="s">
        <v>91</v>
      </c>
      <c r="B22" s="751"/>
      <c r="C22" s="525" t="s">
        <v>647</v>
      </c>
      <c r="D22" s="500">
        <v>65070017350</v>
      </c>
      <c r="E22" s="500">
        <v>59053957496</v>
      </c>
    </row>
    <row r="24" spans="1:5">
      <c r="A24" s="449"/>
      <c r="B24" s="449"/>
      <c r="C24" s="427"/>
      <c r="D24" s="757"/>
      <c r="E24" s="757"/>
    </row>
    <row r="25" spans="1:5" ht="33" customHeight="1">
      <c r="A25" s="758" t="s">
        <v>648</v>
      </c>
      <c r="B25" s="758"/>
      <c r="C25" s="759" t="s">
        <v>983</v>
      </c>
      <c r="D25" s="503" t="s">
        <v>984</v>
      </c>
      <c r="E25" s="503" t="s">
        <v>985</v>
      </c>
    </row>
    <row r="26" spans="1:5">
      <c r="A26" s="427"/>
      <c r="B26" s="427"/>
      <c r="C26" s="759"/>
      <c r="D26" s="428"/>
      <c r="E26" s="428"/>
    </row>
    <row r="27" spans="1:5">
      <c r="A27" s="427"/>
      <c r="B27" s="427"/>
      <c r="C27" s="427"/>
      <c r="D27" s="427"/>
      <c r="E27" s="427"/>
    </row>
    <row r="28" spans="1:5">
      <c r="A28" s="427"/>
      <c r="B28" s="427"/>
      <c r="C28" s="427"/>
      <c r="D28" s="427"/>
      <c r="E28" s="427"/>
    </row>
    <row r="29" spans="1:5">
      <c r="A29" s="427"/>
      <c r="B29" s="427"/>
      <c r="C29" s="427"/>
      <c r="D29" s="427"/>
      <c r="E29" s="427"/>
    </row>
    <row r="30" spans="1:5">
      <c r="A30" s="427"/>
      <c r="B30" s="427"/>
      <c r="C30" s="427"/>
      <c r="D30" s="427"/>
      <c r="E30" s="427"/>
    </row>
    <row r="31" spans="1:5">
      <c r="A31" s="427"/>
      <c r="B31" s="427"/>
      <c r="C31" s="427"/>
      <c r="D31" s="756"/>
      <c r="E31" s="756"/>
    </row>
    <row r="32" spans="1:5">
      <c r="A32" s="450"/>
      <c r="B32" s="450"/>
      <c r="C32" s="450"/>
      <c r="D32" s="450"/>
      <c r="E32" s="450"/>
    </row>
  </sheetData>
  <mergeCells count="20">
    <mergeCell ref="D31:E31"/>
    <mergeCell ref="A17:A18"/>
    <mergeCell ref="A19:B19"/>
    <mergeCell ref="A20:A21"/>
    <mergeCell ref="A22:B22"/>
    <mergeCell ref="D24:E24"/>
    <mergeCell ref="A25:B25"/>
    <mergeCell ref="C25:C26"/>
    <mergeCell ref="D8:E8"/>
    <mergeCell ref="D10:E10"/>
    <mergeCell ref="A16:B16"/>
    <mergeCell ref="A1:E1"/>
    <mergeCell ref="A2:E2"/>
    <mergeCell ref="A3:E3"/>
    <mergeCell ref="A4:E4"/>
    <mergeCell ref="A13:B13"/>
    <mergeCell ref="A14:E14"/>
    <mergeCell ref="A15:B15"/>
    <mergeCell ref="D6:E6"/>
    <mergeCell ref="D7:E7"/>
  </mergeCells>
  <pageMargins left="0.7" right="0.7" top="0.75" bottom="0.75" header="0.3" footer="0.3"/>
  <pageSetup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view="pageBreakPreview" topLeftCell="A31" zoomScaleSheetLayoutView="100" workbookViewId="0">
      <selection activeCell="H1" sqref="H1:AA1048576"/>
    </sheetView>
  </sheetViews>
  <sheetFormatPr defaultColWidth="8.85546875" defaultRowHeight="11.25"/>
  <cols>
    <col min="1" max="1" width="8.28515625" style="457" customWidth="1"/>
    <col min="2" max="2" width="35.85546875" style="457" customWidth="1"/>
    <col min="3" max="3" width="11.5703125" style="457" customWidth="1"/>
    <col min="4" max="4" width="13.28515625" style="457" customWidth="1"/>
    <col min="5" max="5" width="14.42578125" style="457" customWidth="1"/>
    <col min="6" max="6" width="21.7109375" style="457" customWidth="1"/>
    <col min="7" max="7" width="22.42578125" style="457" customWidth="1"/>
    <col min="8" max="16384" width="8.85546875" style="457"/>
  </cols>
  <sheetData>
    <row r="1" spans="1:7" s="455" customFormat="1" ht="42" customHeight="1">
      <c r="A1" s="702" t="s">
        <v>649</v>
      </c>
      <c r="B1" s="702"/>
      <c r="C1" s="702"/>
      <c r="D1" s="702"/>
      <c r="E1" s="702"/>
      <c r="F1" s="702"/>
      <c r="G1" s="702"/>
    </row>
    <row r="2" spans="1:7" s="455" customFormat="1" ht="18" customHeight="1">
      <c r="A2" s="703" t="s">
        <v>634</v>
      </c>
      <c r="B2" s="703"/>
      <c r="C2" s="703"/>
      <c r="D2" s="703"/>
      <c r="E2" s="703"/>
      <c r="F2" s="703"/>
      <c r="G2" s="703"/>
    </row>
    <row r="3" spans="1:7" s="451" customFormat="1" ht="10.5">
      <c r="A3" s="703"/>
      <c r="B3" s="703"/>
      <c r="C3" s="703"/>
      <c r="D3" s="703"/>
      <c r="E3" s="703"/>
      <c r="F3" s="703"/>
      <c r="G3" s="703"/>
    </row>
    <row r="4" spans="1:7" s="451" customFormat="1" ht="32.25" customHeight="1">
      <c r="A4" s="764" t="s">
        <v>650</v>
      </c>
      <c r="B4" s="764"/>
      <c r="C4" s="764"/>
      <c r="D4" s="764"/>
      <c r="E4" s="764"/>
      <c r="F4" s="764"/>
      <c r="G4" s="764"/>
    </row>
    <row r="5" spans="1:7" s="451" customFormat="1" ht="14.25" customHeight="1">
      <c r="A5" s="752" t="s">
        <v>1106</v>
      </c>
      <c r="B5" s="752"/>
      <c r="C5" s="752"/>
      <c r="D5" s="752"/>
      <c r="E5" s="752"/>
      <c r="F5" s="752"/>
      <c r="G5" s="752"/>
    </row>
    <row r="6" spans="1:7" s="451" customFormat="1" ht="10.5">
      <c r="A6" s="452"/>
      <c r="B6" s="453"/>
      <c r="C6" s="453"/>
      <c r="E6" s="454"/>
      <c r="F6" s="454"/>
    </row>
    <row r="7" spans="1:7" s="555" customFormat="1" ht="25.5">
      <c r="A7" s="144" t="s">
        <v>280</v>
      </c>
      <c r="B7" s="195" t="s">
        <v>539</v>
      </c>
      <c r="C7" s="708" t="s">
        <v>1098</v>
      </c>
      <c r="D7" s="708"/>
      <c r="E7" s="708"/>
      <c r="F7" s="708"/>
      <c r="G7" s="708"/>
    </row>
    <row r="8" spans="1:7" s="555" customFormat="1" ht="25.5">
      <c r="A8" s="144" t="s">
        <v>281</v>
      </c>
      <c r="B8" s="195" t="s">
        <v>541</v>
      </c>
      <c r="C8" s="708" t="s">
        <v>989</v>
      </c>
      <c r="D8" s="767"/>
      <c r="E8" s="767"/>
      <c r="F8" s="767"/>
      <c r="G8" s="767"/>
    </row>
    <row r="9" spans="1:7" s="555" customFormat="1" ht="25.5">
      <c r="A9" s="144" t="s">
        <v>282</v>
      </c>
      <c r="B9" s="195" t="s">
        <v>542</v>
      </c>
      <c r="C9" s="708" t="s">
        <v>1095</v>
      </c>
      <c r="D9" s="767"/>
      <c r="E9" s="767"/>
      <c r="F9" s="767"/>
      <c r="G9" s="767"/>
    </row>
    <row r="10" spans="1:7" s="555" customFormat="1" ht="27.75" customHeight="1">
      <c r="A10" s="144" t="s">
        <v>419</v>
      </c>
      <c r="B10" s="548" t="s">
        <v>988</v>
      </c>
      <c r="C10" s="768" t="s">
        <v>1094</v>
      </c>
      <c r="D10" s="768"/>
      <c r="E10" s="768"/>
      <c r="F10" s="768"/>
      <c r="G10" s="768"/>
    </row>
    <row r="11" spans="1:7" s="555" customFormat="1" ht="25.5">
      <c r="A11" s="144" t="s">
        <v>422</v>
      </c>
      <c r="B11" s="195" t="s">
        <v>543</v>
      </c>
      <c r="C11" s="698" t="s">
        <v>1105</v>
      </c>
      <c r="D11" s="698"/>
      <c r="E11" s="698"/>
      <c r="F11" s="698"/>
      <c r="G11" s="698"/>
    </row>
    <row r="12" spans="1:7" s="451" customFormat="1" ht="10.5">
      <c r="G12" s="455" t="s">
        <v>503</v>
      </c>
    </row>
    <row r="13" spans="1:7" s="451" customFormat="1" ht="9" customHeight="1">
      <c r="A13" s="456"/>
    </row>
    <row r="14" spans="1:7" ht="57" customHeight="1">
      <c r="A14" s="585" t="s">
        <v>43</v>
      </c>
      <c r="B14" s="585" t="s">
        <v>197</v>
      </c>
      <c r="C14" s="585" t="s">
        <v>198</v>
      </c>
      <c r="D14" s="585" t="s">
        <v>199</v>
      </c>
      <c r="E14" s="585" t="s">
        <v>200</v>
      </c>
      <c r="F14" s="585" t="s">
        <v>201</v>
      </c>
      <c r="G14" s="585" t="s">
        <v>202</v>
      </c>
    </row>
    <row r="15" spans="1:7" ht="22.9" customHeight="1">
      <c r="A15" s="585" t="s">
        <v>59</v>
      </c>
      <c r="B15" s="248" t="s">
        <v>860</v>
      </c>
      <c r="C15" s="585"/>
      <c r="D15" s="585"/>
      <c r="E15" s="585"/>
      <c r="F15" s="585"/>
      <c r="G15" s="585"/>
    </row>
    <row r="16" spans="1:7" s="483" customFormat="1" ht="63.75">
      <c r="A16" s="376" t="s">
        <v>87</v>
      </c>
      <c r="B16" s="107" t="s">
        <v>886</v>
      </c>
      <c r="C16" s="107">
        <v>2246</v>
      </c>
      <c r="D16" s="348"/>
      <c r="E16" s="107"/>
      <c r="F16" s="429"/>
      <c r="G16" s="430"/>
    </row>
    <row r="17" spans="1:7" s="483" customFormat="1" ht="12.75">
      <c r="A17" s="586">
        <v>1</v>
      </c>
      <c r="B17" s="587" t="s">
        <v>804</v>
      </c>
      <c r="C17" s="588">
        <v>2246.1</v>
      </c>
      <c r="D17" s="502">
        <v>177800</v>
      </c>
      <c r="E17" s="502">
        <v>24000</v>
      </c>
      <c r="F17" s="502">
        <v>4267200000</v>
      </c>
      <c r="G17" s="431">
        <v>6.5348668594190973E-2</v>
      </c>
    </row>
    <row r="18" spans="1:7" s="483" customFormat="1" ht="12.75">
      <c r="A18" s="586">
        <v>2</v>
      </c>
      <c r="B18" s="587" t="s">
        <v>1101</v>
      </c>
      <c r="C18" s="589">
        <v>2246.1999999999998</v>
      </c>
      <c r="D18" s="502">
        <v>5600</v>
      </c>
      <c r="E18" s="502">
        <v>175000</v>
      </c>
      <c r="F18" s="502">
        <v>980000000</v>
      </c>
      <c r="G18" s="431">
        <v>1.5007896330686901E-2</v>
      </c>
    </row>
    <row r="19" spans="1:7" s="483" customFormat="1" ht="12.75">
      <c r="A19" s="586">
        <v>3</v>
      </c>
      <c r="B19" s="587" t="s">
        <v>1102</v>
      </c>
      <c r="C19" s="589">
        <v>2246.3000000000002</v>
      </c>
      <c r="D19" s="502">
        <v>12600</v>
      </c>
      <c r="E19" s="502">
        <v>76000</v>
      </c>
      <c r="F19" s="502">
        <v>957600000</v>
      </c>
      <c r="G19" s="431">
        <v>1.4664858700271202E-2</v>
      </c>
    </row>
    <row r="20" spans="1:7" s="483" customFormat="1" ht="12.75">
      <c r="A20" s="586">
        <v>4</v>
      </c>
      <c r="B20" s="587" t="s">
        <v>805</v>
      </c>
      <c r="C20" s="589">
        <v>2246.4</v>
      </c>
      <c r="D20" s="502">
        <v>40498</v>
      </c>
      <c r="E20" s="502">
        <v>35750</v>
      </c>
      <c r="F20" s="502">
        <v>1447803500</v>
      </c>
      <c r="G20" s="431">
        <v>2.2171923301230259E-2</v>
      </c>
    </row>
    <row r="21" spans="1:7" s="483" customFormat="1" ht="12.75">
      <c r="A21" s="586">
        <v>5</v>
      </c>
      <c r="B21" s="587" t="s">
        <v>806</v>
      </c>
      <c r="C21" s="589">
        <v>2246.5</v>
      </c>
      <c r="D21" s="502">
        <v>109840</v>
      </c>
      <c r="E21" s="502">
        <v>95800</v>
      </c>
      <c r="F21" s="502">
        <v>10522672000</v>
      </c>
      <c r="G21" s="431">
        <v>0.16114609234471614</v>
      </c>
    </row>
    <row r="22" spans="1:7" s="483" customFormat="1" ht="12.75">
      <c r="A22" s="586">
        <v>6</v>
      </c>
      <c r="B22" s="587" t="s">
        <v>807</v>
      </c>
      <c r="C22" s="589">
        <v>2246.6</v>
      </c>
      <c r="D22" s="502">
        <v>59700</v>
      </c>
      <c r="E22" s="502">
        <v>61000</v>
      </c>
      <c r="F22" s="502">
        <v>3641700000</v>
      </c>
      <c r="G22" s="431">
        <v>5.5769649048431111E-2</v>
      </c>
    </row>
    <row r="23" spans="1:7" s="483" customFormat="1" ht="12.75">
      <c r="A23" s="586">
        <v>7</v>
      </c>
      <c r="B23" s="587" t="s">
        <v>808</v>
      </c>
      <c r="C23" s="589">
        <v>2246.6999999999998</v>
      </c>
      <c r="D23" s="502">
        <v>105697</v>
      </c>
      <c r="E23" s="502">
        <v>29700</v>
      </c>
      <c r="F23" s="502">
        <v>3139200900</v>
      </c>
      <c r="G23" s="431">
        <v>4.8074287416733696E-2</v>
      </c>
    </row>
    <row r="24" spans="1:7" s="483" customFormat="1" ht="12.75">
      <c r="A24" s="586">
        <v>8</v>
      </c>
      <c r="B24" s="587" t="s">
        <v>815</v>
      </c>
      <c r="C24" s="589">
        <v>2246.8000000000002</v>
      </c>
      <c r="D24" s="502">
        <v>79200</v>
      </c>
      <c r="E24" s="502">
        <v>31500</v>
      </c>
      <c r="F24" s="502">
        <v>2494800000</v>
      </c>
      <c r="G24" s="431">
        <v>3.8205816087548652E-2</v>
      </c>
    </row>
    <row r="25" spans="1:7" s="483" customFormat="1" ht="12.75">
      <c r="A25" s="586">
        <v>9</v>
      </c>
      <c r="B25" s="587" t="s">
        <v>809</v>
      </c>
      <c r="C25" s="589">
        <v>2246.9</v>
      </c>
      <c r="D25" s="502">
        <v>164900</v>
      </c>
      <c r="E25" s="502">
        <v>25300</v>
      </c>
      <c r="F25" s="502">
        <v>4171970000</v>
      </c>
      <c r="G25" s="431">
        <v>6.3890299239526355E-2</v>
      </c>
    </row>
    <row r="26" spans="1:7" s="483" customFormat="1" ht="12.75">
      <c r="A26" s="586">
        <v>10</v>
      </c>
      <c r="B26" s="587" t="s">
        <v>936</v>
      </c>
      <c r="C26" s="588" t="s">
        <v>992</v>
      </c>
      <c r="D26" s="502">
        <v>91580</v>
      </c>
      <c r="E26" s="502">
        <v>12400</v>
      </c>
      <c r="F26" s="502">
        <v>1135592000</v>
      </c>
      <c r="G26" s="431">
        <v>1.7390660214242244E-2</v>
      </c>
    </row>
    <row r="27" spans="1:7" s="483" customFormat="1" ht="12.75">
      <c r="A27" s="586">
        <v>11</v>
      </c>
      <c r="B27" s="587" t="s">
        <v>810</v>
      </c>
      <c r="C27" s="589">
        <v>2246.11</v>
      </c>
      <c r="D27" s="502">
        <v>118600</v>
      </c>
      <c r="E27" s="502">
        <v>88400</v>
      </c>
      <c r="F27" s="502">
        <v>10484240000</v>
      </c>
      <c r="G27" s="431">
        <v>0.16055753778167434</v>
      </c>
    </row>
    <row r="28" spans="1:7" s="483" customFormat="1" ht="12.75">
      <c r="A28" s="586">
        <v>12</v>
      </c>
      <c r="B28" s="587" t="s">
        <v>811</v>
      </c>
      <c r="C28" s="589">
        <v>2246.12</v>
      </c>
      <c r="D28" s="502">
        <v>76186</v>
      </c>
      <c r="E28" s="502">
        <v>30450</v>
      </c>
      <c r="F28" s="502">
        <v>2319863700</v>
      </c>
      <c r="G28" s="431">
        <v>3.5526810113187486E-2</v>
      </c>
    </row>
    <row r="29" spans="1:7" s="483" customFormat="1" ht="12.75">
      <c r="A29" s="586">
        <v>13</v>
      </c>
      <c r="B29" s="587" t="s">
        <v>1103</v>
      </c>
      <c r="C29" s="589">
        <v>2246.13</v>
      </c>
      <c r="D29" s="502">
        <v>26000</v>
      </c>
      <c r="E29" s="502">
        <v>11950</v>
      </c>
      <c r="F29" s="502">
        <v>310700000</v>
      </c>
      <c r="G29" s="431">
        <v>4.7581157040249185E-3</v>
      </c>
    </row>
    <row r="30" spans="1:7" s="483" customFormat="1" ht="12.75">
      <c r="A30" s="586">
        <v>14</v>
      </c>
      <c r="B30" s="587" t="s">
        <v>812</v>
      </c>
      <c r="C30" s="589">
        <v>2246.14</v>
      </c>
      <c r="D30" s="502">
        <v>61200</v>
      </c>
      <c r="E30" s="502">
        <v>97000</v>
      </c>
      <c r="F30" s="502">
        <v>5936400000</v>
      </c>
      <c r="G30" s="431">
        <v>9.0911097732132365E-2</v>
      </c>
    </row>
    <row r="31" spans="1:7" s="483" customFormat="1" ht="12.75">
      <c r="A31" s="586">
        <v>15</v>
      </c>
      <c r="B31" s="587" t="s">
        <v>1104</v>
      </c>
      <c r="C31" s="589">
        <v>2246.15</v>
      </c>
      <c r="D31" s="502">
        <v>36500</v>
      </c>
      <c r="E31" s="502">
        <v>61000</v>
      </c>
      <c r="F31" s="502">
        <v>2226500000</v>
      </c>
      <c r="G31" s="431">
        <v>3.4097021612524883E-2</v>
      </c>
    </row>
    <row r="32" spans="1:7" s="483" customFormat="1" ht="12.75">
      <c r="A32" s="586">
        <v>16</v>
      </c>
      <c r="B32" s="587" t="s">
        <v>813</v>
      </c>
      <c r="C32" s="589">
        <v>2246.16</v>
      </c>
      <c r="D32" s="502">
        <v>162000</v>
      </c>
      <c r="E32" s="502">
        <v>34900</v>
      </c>
      <c r="F32" s="502">
        <v>5653800000</v>
      </c>
      <c r="G32" s="431">
        <v>8.6583310484120005E-2</v>
      </c>
    </row>
    <row r="33" spans="1:7" s="483" customFormat="1" ht="12.75">
      <c r="A33" s="586">
        <v>17</v>
      </c>
      <c r="B33" s="587" t="s">
        <v>897</v>
      </c>
      <c r="C33" s="589">
        <v>2246.17</v>
      </c>
      <c r="D33" s="502">
        <v>64905</v>
      </c>
      <c r="E33" s="502">
        <v>17100</v>
      </c>
      <c r="F33" s="502">
        <v>1109875500</v>
      </c>
      <c r="G33" s="431">
        <v>1.6996833106091114E-2</v>
      </c>
    </row>
    <row r="34" spans="1:7" s="483" customFormat="1" ht="12.75">
      <c r="A34" s="586">
        <v>18</v>
      </c>
      <c r="B34" s="587" t="s">
        <v>814</v>
      </c>
      <c r="C34" s="589">
        <v>2246.1799999999998</v>
      </c>
      <c r="D34" s="502">
        <v>146300</v>
      </c>
      <c r="E34" s="502">
        <v>28650</v>
      </c>
      <c r="F34" s="502">
        <v>4191495000</v>
      </c>
      <c r="G34" s="431">
        <v>6.4189308602645406E-2</v>
      </c>
    </row>
    <row r="35" spans="1:7" s="483" customFormat="1" ht="25.5">
      <c r="A35" s="289"/>
      <c r="B35" s="107" t="s">
        <v>203</v>
      </c>
      <c r="C35" s="107">
        <v>2247</v>
      </c>
      <c r="D35" s="348">
        <v>1539106</v>
      </c>
      <c r="E35" s="348"/>
      <c r="F35" s="348">
        <v>64991412600</v>
      </c>
      <c r="G35" s="434">
        <v>0.99529018641397826</v>
      </c>
    </row>
    <row r="36" spans="1:7" s="483" customFormat="1" ht="76.5">
      <c r="A36" s="107" t="s">
        <v>61</v>
      </c>
      <c r="B36" s="107" t="s">
        <v>861</v>
      </c>
      <c r="C36" s="107">
        <v>2248</v>
      </c>
      <c r="D36" s="348"/>
      <c r="E36" s="350"/>
      <c r="F36" s="348"/>
      <c r="G36" s="434">
        <v>0</v>
      </c>
    </row>
    <row r="37" spans="1:7" s="484" customFormat="1" ht="25.5">
      <c r="A37" s="107"/>
      <c r="B37" s="107" t="s">
        <v>203</v>
      </c>
      <c r="C37" s="107">
        <v>2249</v>
      </c>
      <c r="D37" s="590"/>
      <c r="E37" s="590"/>
      <c r="F37" s="590"/>
      <c r="G37" s="431">
        <v>0</v>
      </c>
    </row>
    <row r="38" spans="1:7" s="484" customFormat="1" ht="25.5">
      <c r="A38" s="107"/>
      <c r="B38" s="107" t="s">
        <v>204</v>
      </c>
      <c r="C38" s="107">
        <v>2250</v>
      </c>
      <c r="D38" s="348">
        <v>1539106</v>
      </c>
      <c r="E38" s="348"/>
      <c r="F38" s="348">
        <v>64991412600</v>
      </c>
      <c r="G38" s="434">
        <v>0.99529018641397804</v>
      </c>
    </row>
    <row r="39" spans="1:7" s="484" customFormat="1" ht="25.5">
      <c r="A39" s="107" t="s">
        <v>60</v>
      </c>
      <c r="B39" s="107" t="s">
        <v>205</v>
      </c>
      <c r="C39" s="107">
        <v>2251</v>
      </c>
      <c r="D39" s="348"/>
      <c r="E39" s="350"/>
      <c r="F39" s="348"/>
      <c r="G39" s="431">
        <v>0</v>
      </c>
    </row>
    <row r="40" spans="1:7" s="484" customFormat="1" ht="25.5">
      <c r="A40" s="289"/>
      <c r="B40" s="107" t="s">
        <v>203</v>
      </c>
      <c r="C40" s="107">
        <v>2252</v>
      </c>
      <c r="D40" s="590"/>
      <c r="E40" s="590"/>
      <c r="F40" s="590"/>
      <c r="G40" s="431">
        <v>0</v>
      </c>
    </row>
    <row r="41" spans="1:7" s="485" customFormat="1" ht="26.25" customHeight="1">
      <c r="A41" s="107" t="s">
        <v>92</v>
      </c>
      <c r="B41" s="107" t="s">
        <v>206</v>
      </c>
      <c r="C41" s="107">
        <v>2253</v>
      </c>
      <c r="D41" s="350"/>
      <c r="E41" s="350"/>
      <c r="F41" s="350"/>
      <c r="G41" s="431">
        <v>0</v>
      </c>
    </row>
    <row r="42" spans="1:7" s="483" customFormat="1" ht="12.75">
      <c r="A42" s="289">
        <v>1</v>
      </c>
      <c r="B42" s="289" t="s">
        <v>935</v>
      </c>
      <c r="C42" s="289">
        <v>2253.1</v>
      </c>
      <c r="D42" s="591"/>
      <c r="E42" s="591"/>
      <c r="F42" s="592"/>
      <c r="G42" s="431">
        <v>0</v>
      </c>
    </row>
    <row r="43" spans="1:7" s="483" customFormat="1" ht="25.5">
      <c r="A43" s="289">
        <v>2</v>
      </c>
      <c r="B43" s="289" t="s">
        <v>862</v>
      </c>
      <c r="C43" s="289">
        <v>2253.1999999999998</v>
      </c>
      <c r="D43" s="587"/>
      <c r="E43" s="593"/>
      <c r="F43" s="592"/>
      <c r="G43" s="431">
        <v>0</v>
      </c>
    </row>
    <row r="44" spans="1:7" s="483" customFormat="1" ht="25.5">
      <c r="A44" s="289"/>
      <c r="B44" s="107" t="s">
        <v>203</v>
      </c>
      <c r="C44" s="107">
        <v>2254</v>
      </c>
      <c r="D44" s="594"/>
      <c r="E44" s="595"/>
      <c r="F44" s="352"/>
      <c r="G44" s="431">
        <v>0</v>
      </c>
    </row>
    <row r="45" spans="1:7" s="483" customFormat="1" ht="25.5">
      <c r="A45" s="289"/>
      <c r="B45" s="107" t="s">
        <v>241</v>
      </c>
      <c r="C45" s="107">
        <v>2255</v>
      </c>
      <c r="D45" s="348">
        <v>1539106</v>
      </c>
      <c r="E45" s="348"/>
      <c r="F45" s="348">
        <v>64991412600</v>
      </c>
      <c r="G45" s="434">
        <v>0.99529018641397804</v>
      </c>
    </row>
    <row r="46" spans="1:7" s="483" customFormat="1" ht="25.5" customHeight="1">
      <c r="A46" s="107" t="s">
        <v>93</v>
      </c>
      <c r="B46" s="107" t="s">
        <v>242</v>
      </c>
      <c r="C46" s="107">
        <v>2256</v>
      </c>
      <c r="D46" s="348"/>
      <c r="E46" s="350"/>
      <c r="F46" s="348"/>
      <c r="G46" s="431">
        <v>0</v>
      </c>
    </row>
    <row r="47" spans="1:7" s="485" customFormat="1" ht="12.75">
      <c r="A47" s="289">
        <v>1</v>
      </c>
      <c r="B47" s="289" t="s">
        <v>934</v>
      </c>
      <c r="C47" s="289">
        <v>2256.1</v>
      </c>
      <c r="D47" s="353"/>
      <c r="E47" s="353"/>
      <c r="F47" s="596"/>
      <c r="G47" s="431">
        <v>0</v>
      </c>
    </row>
    <row r="48" spans="1:7" s="485" customFormat="1" ht="51">
      <c r="A48" s="289">
        <v>2</v>
      </c>
      <c r="B48" s="289" t="s">
        <v>611</v>
      </c>
      <c r="C48" s="289">
        <v>2256.1999999999998</v>
      </c>
      <c r="D48" s="353"/>
      <c r="E48" s="353"/>
      <c r="F48" s="596"/>
      <c r="G48" s="431">
        <v>0</v>
      </c>
    </row>
    <row r="49" spans="1:7" s="483" customFormat="1" ht="38.25">
      <c r="A49" s="108">
        <v>3</v>
      </c>
      <c r="B49" s="108" t="s">
        <v>547</v>
      </c>
      <c r="C49" s="108">
        <v>2256.3000000000002</v>
      </c>
      <c r="D49" s="499"/>
      <c r="E49" s="499"/>
      <c r="F49" s="597"/>
      <c r="G49" s="431">
        <v>0</v>
      </c>
    </row>
    <row r="50" spans="1:7" s="483" customFormat="1" ht="25.5">
      <c r="A50" s="108">
        <v>4</v>
      </c>
      <c r="B50" s="108" t="s">
        <v>616</v>
      </c>
      <c r="C50" s="108">
        <v>2256.4</v>
      </c>
      <c r="D50" s="499"/>
      <c r="E50" s="499"/>
      <c r="F50" s="597"/>
      <c r="G50" s="431">
        <v>0</v>
      </c>
    </row>
    <row r="51" spans="1:7" s="483" customFormat="1" ht="25.5">
      <c r="A51" s="107"/>
      <c r="B51" s="107" t="s">
        <v>203</v>
      </c>
      <c r="C51" s="107">
        <v>2257</v>
      </c>
      <c r="D51" s="350"/>
      <c r="E51" s="350"/>
      <c r="F51" s="352">
        <v>0</v>
      </c>
      <c r="G51" s="434">
        <v>0</v>
      </c>
    </row>
    <row r="52" spans="1:7" s="485" customFormat="1" ht="25.5">
      <c r="A52" s="107" t="s">
        <v>62</v>
      </c>
      <c r="B52" s="107" t="s">
        <v>240</v>
      </c>
      <c r="C52" s="107">
        <v>2258</v>
      </c>
      <c r="D52" s="350"/>
      <c r="E52" s="350"/>
      <c r="F52" s="348"/>
      <c r="G52" s="431">
        <v>0</v>
      </c>
    </row>
    <row r="53" spans="1:7" s="485" customFormat="1" ht="25.5">
      <c r="A53" s="108" t="s">
        <v>771</v>
      </c>
      <c r="B53" s="108" t="s">
        <v>863</v>
      </c>
      <c r="C53" s="289">
        <v>2259</v>
      </c>
      <c r="D53" s="353"/>
      <c r="E53" s="353"/>
      <c r="F53" s="596">
        <v>307545922</v>
      </c>
      <c r="G53" s="431">
        <v>4.7098135860219595E-3</v>
      </c>
    </row>
    <row r="54" spans="1:7" s="483" customFormat="1" ht="25.5">
      <c r="A54" s="108" t="s">
        <v>291</v>
      </c>
      <c r="B54" s="108" t="s">
        <v>867</v>
      </c>
      <c r="C54" s="289">
        <v>2259.1</v>
      </c>
      <c r="D54" s="350"/>
      <c r="E54" s="350"/>
      <c r="F54" s="596">
        <v>307545922</v>
      </c>
      <c r="G54" s="431">
        <v>4.7098135860219595E-3</v>
      </c>
    </row>
    <row r="55" spans="1:7" ht="25.5">
      <c r="A55" s="108" t="s">
        <v>294</v>
      </c>
      <c r="B55" s="108" t="s">
        <v>868</v>
      </c>
      <c r="C55" s="289">
        <v>2259.1999999999998</v>
      </c>
      <c r="D55" s="353"/>
      <c r="E55" s="353"/>
      <c r="F55" s="353"/>
      <c r="G55" s="431">
        <v>0</v>
      </c>
    </row>
    <row r="56" spans="1:7" ht="51">
      <c r="A56" s="108">
        <v>2</v>
      </c>
      <c r="B56" s="108" t="s">
        <v>864</v>
      </c>
      <c r="C56" s="289">
        <v>2259.3000000000002</v>
      </c>
      <c r="D56" s="353"/>
      <c r="E56" s="353"/>
      <c r="F56" s="353"/>
      <c r="G56" s="431">
        <v>0</v>
      </c>
    </row>
    <row r="57" spans="1:7" ht="25.5">
      <c r="A57" s="108">
        <v>3</v>
      </c>
      <c r="B57" s="108" t="s">
        <v>865</v>
      </c>
      <c r="C57" s="289">
        <v>2260</v>
      </c>
      <c r="D57" s="353"/>
      <c r="E57" s="353"/>
      <c r="F57" s="596"/>
      <c r="G57" s="431">
        <v>0</v>
      </c>
    </row>
    <row r="58" spans="1:7" ht="25.5">
      <c r="A58" s="108">
        <v>4</v>
      </c>
      <c r="B58" s="108" t="s">
        <v>866</v>
      </c>
      <c r="C58" s="289">
        <v>2261</v>
      </c>
      <c r="D58" s="353"/>
      <c r="E58" s="353"/>
      <c r="F58" s="596"/>
      <c r="G58" s="431">
        <v>0</v>
      </c>
    </row>
    <row r="59" spans="1:7" ht="25.5">
      <c r="A59" s="289"/>
      <c r="B59" s="107" t="s">
        <v>203</v>
      </c>
      <c r="C59" s="107">
        <v>2262</v>
      </c>
      <c r="D59" s="350"/>
      <c r="E59" s="350"/>
      <c r="F59" s="352">
        <v>307545922</v>
      </c>
      <c r="G59" s="434">
        <v>4.7098135860219595E-3</v>
      </c>
    </row>
    <row r="60" spans="1:7" ht="25.5">
      <c r="A60" s="107" t="s">
        <v>62</v>
      </c>
      <c r="B60" s="107" t="s">
        <v>239</v>
      </c>
      <c r="C60" s="107">
        <v>2263</v>
      </c>
      <c r="D60" s="348">
        <v>1539106</v>
      </c>
      <c r="E60" s="350"/>
      <c r="F60" s="590">
        <v>65298958522</v>
      </c>
      <c r="G60" s="434">
        <v>1</v>
      </c>
    </row>
    <row r="61" spans="1:7" ht="21" customHeight="1">
      <c r="A61" s="486" t="s">
        <v>651</v>
      </c>
      <c r="B61" s="458"/>
      <c r="C61" s="458"/>
      <c r="D61" s="486" t="s">
        <v>981</v>
      </c>
      <c r="E61" s="765" t="s">
        <v>652</v>
      </c>
      <c r="F61" s="766"/>
      <c r="G61" s="460" t="s">
        <v>188</v>
      </c>
    </row>
    <row r="62" spans="1:7">
      <c r="A62" s="459" t="s">
        <v>653</v>
      </c>
      <c r="B62" s="461"/>
      <c r="C62" s="461"/>
      <c r="D62" s="459" t="s">
        <v>653</v>
      </c>
      <c r="E62" s="761" t="s">
        <v>653</v>
      </c>
      <c r="F62" s="761"/>
      <c r="G62" s="459" t="s">
        <v>654</v>
      </c>
    </row>
    <row r="63" spans="1:7">
      <c r="A63" s="459"/>
      <c r="B63" s="459"/>
      <c r="C63" s="459"/>
      <c r="D63" s="462"/>
      <c r="E63" s="459"/>
      <c r="F63" s="459"/>
      <c r="G63" s="459"/>
    </row>
    <row r="64" spans="1:7">
      <c r="A64" s="459"/>
      <c r="B64" s="459"/>
      <c r="C64" s="459"/>
      <c r="D64" s="462"/>
      <c r="E64" s="459"/>
      <c r="F64" s="459"/>
      <c r="G64" s="459"/>
    </row>
    <row r="65" spans="1:7">
      <c r="A65" s="459"/>
      <c r="B65" s="459"/>
      <c r="C65" s="459"/>
      <c r="D65" s="462"/>
      <c r="E65" s="459"/>
      <c r="F65" s="459"/>
      <c r="G65" s="459"/>
    </row>
    <row r="66" spans="1:7">
      <c r="A66" s="459"/>
      <c r="B66" s="459"/>
      <c r="C66" s="459"/>
      <c r="D66" s="462"/>
      <c r="E66" s="459"/>
      <c r="F66" s="459"/>
      <c r="G66" s="459"/>
    </row>
    <row r="67" spans="1:7">
      <c r="A67" s="463"/>
      <c r="B67" s="463"/>
      <c r="C67" s="463"/>
      <c r="D67" s="464"/>
      <c r="E67" s="463"/>
      <c r="F67" s="463"/>
      <c r="G67" s="463"/>
    </row>
    <row r="68" spans="1:7">
      <c r="A68" s="463"/>
      <c r="B68" s="463"/>
      <c r="C68" s="463"/>
      <c r="D68" s="464"/>
      <c r="E68" s="463"/>
      <c r="F68" s="463"/>
      <c r="G68" s="463"/>
    </row>
    <row r="69" spans="1:7">
      <c r="A69" s="463"/>
      <c r="B69" s="463"/>
      <c r="C69" s="463"/>
      <c r="D69" s="464"/>
      <c r="E69" s="463"/>
      <c r="F69" s="463"/>
      <c r="G69" s="463"/>
    </row>
    <row r="70" spans="1:7">
      <c r="A70" s="762"/>
      <c r="B70" s="762"/>
      <c r="C70" s="486"/>
      <c r="D70" s="465"/>
      <c r="E70" s="762"/>
      <c r="F70" s="762"/>
      <c r="G70" s="762"/>
    </row>
    <row r="71" spans="1:7" ht="15.75" customHeight="1">
      <c r="A71" s="763"/>
      <c r="B71" s="763"/>
      <c r="C71" s="487"/>
      <c r="D71" s="464"/>
      <c r="E71" s="466"/>
      <c r="F71" s="466"/>
      <c r="G71" s="466"/>
    </row>
    <row r="72" spans="1:7">
      <c r="A72" s="760"/>
      <c r="B72" s="760"/>
      <c r="C72" s="488"/>
      <c r="D72" s="462"/>
      <c r="E72" s="760"/>
      <c r="F72" s="760"/>
      <c r="G72" s="760"/>
    </row>
  </sheetData>
  <mergeCells count="16">
    <mergeCell ref="A1:G1"/>
    <mergeCell ref="A2:G3"/>
    <mergeCell ref="A4:G4"/>
    <mergeCell ref="A5:G5"/>
    <mergeCell ref="E61:F61"/>
    <mergeCell ref="C7:G7"/>
    <mergeCell ref="C8:G8"/>
    <mergeCell ref="C9:G9"/>
    <mergeCell ref="C10:G10"/>
    <mergeCell ref="C11:G11"/>
    <mergeCell ref="A72:B72"/>
    <mergeCell ref="E72:G72"/>
    <mergeCell ref="E62:F62"/>
    <mergeCell ref="A70:B70"/>
    <mergeCell ref="E70:G70"/>
    <mergeCell ref="A71:B7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0"/>
  <sheetViews>
    <sheetView view="pageBreakPreview" topLeftCell="A31" zoomScaleSheetLayoutView="100" workbookViewId="0">
      <selection activeCell="C9" sqref="C9:F9"/>
    </sheetView>
  </sheetViews>
  <sheetFormatPr defaultColWidth="9.140625" defaultRowHeight="12.75"/>
  <cols>
    <col min="1" max="1" width="6.85546875" style="250" customWidth="1"/>
    <col min="2" max="2" width="48.28515625" style="137" customWidth="1"/>
    <col min="3" max="3" width="12.140625" style="137" customWidth="1"/>
    <col min="4" max="4" width="25.7109375" style="251" customWidth="1"/>
    <col min="5" max="5" width="26.85546875" style="251" customWidth="1"/>
    <col min="6" max="6" width="26.5703125" style="137" customWidth="1"/>
    <col min="7" max="12" width="0" style="137" hidden="1" customWidth="1"/>
    <col min="13" max="16384" width="9.140625" style="137"/>
  </cols>
  <sheetData>
    <row r="1" spans="1:12" s="524" customFormat="1" ht="30" customHeight="1">
      <c r="A1" s="702" t="s">
        <v>858</v>
      </c>
      <c r="B1" s="702"/>
      <c r="C1" s="702"/>
      <c r="D1" s="702"/>
      <c r="E1" s="702"/>
      <c r="F1" s="702"/>
    </row>
    <row r="2" spans="1:12" s="524" customFormat="1" ht="30" customHeight="1">
      <c r="A2" s="703" t="s">
        <v>859</v>
      </c>
      <c r="B2" s="703"/>
      <c r="C2" s="703"/>
      <c r="D2" s="703"/>
      <c r="E2" s="703"/>
      <c r="F2" s="703"/>
    </row>
    <row r="3" spans="1:12" ht="39.75" customHeight="1">
      <c r="A3" s="704" t="s">
        <v>795</v>
      </c>
      <c r="B3" s="704"/>
      <c r="C3" s="704"/>
      <c r="D3" s="704"/>
      <c r="E3" s="704"/>
      <c r="F3" s="704"/>
    </row>
    <row r="4" spans="1:12">
      <c r="A4" s="769" t="s">
        <v>1106</v>
      </c>
      <c r="B4" s="706"/>
      <c r="C4" s="706"/>
      <c r="D4" s="706"/>
      <c r="E4" s="706"/>
      <c r="F4" s="706"/>
    </row>
    <row r="5" spans="1:12">
      <c r="A5" s="508"/>
      <c r="B5" s="508"/>
      <c r="C5" s="508"/>
      <c r="D5" s="508"/>
      <c r="E5" s="508"/>
      <c r="F5" s="508"/>
    </row>
    <row r="6" spans="1:12" s="138" customFormat="1" ht="28.5" customHeight="1">
      <c r="A6" s="144" t="s">
        <v>280</v>
      </c>
      <c r="B6" s="195" t="s">
        <v>539</v>
      </c>
      <c r="C6" s="708" t="s">
        <v>1098</v>
      </c>
      <c r="D6" s="708"/>
      <c r="E6" s="708"/>
      <c r="F6" s="708"/>
      <c r="G6" s="556"/>
    </row>
    <row r="7" spans="1:12" s="138" customFormat="1" ht="28.5" customHeight="1">
      <c r="A7" s="144" t="s">
        <v>281</v>
      </c>
      <c r="B7" s="195" t="s">
        <v>541</v>
      </c>
      <c r="C7" s="708" t="s">
        <v>989</v>
      </c>
      <c r="D7" s="708"/>
      <c r="E7" s="708"/>
      <c r="F7" s="708"/>
      <c r="G7" s="557"/>
    </row>
    <row r="8" spans="1:12" s="138" customFormat="1" ht="28.5" customHeight="1">
      <c r="A8" s="144" t="s">
        <v>282</v>
      </c>
      <c r="B8" s="195" t="s">
        <v>542</v>
      </c>
      <c r="C8" s="708" t="s">
        <v>1095</v>
      </c>
      <c r="D8" s="708"/>
      <c r="E8" s="708"/>
      <c r="F8" s="708"/>
      <c r="G8" s="557"/>
    </row>
    <row r="9" spans="1:12" s="138" customFormat="1" ht="28.5" customHeight="1">
      <c r="A9" s="144" t="s">
        <v>419</v>
      </c>
      <c r="B9" s="548" t="s">
        <v>988</v>
      </c>
      <c r="C9" s="768" t="s">
        <v>1094</v>
      </c>
      <c r="D9" s="768"/>
      <c r="E9" s="768"/>
      <c r="F9" s="768"/>
      <c r="G9" s="549"/>
    </row>
    <row r="10" spans="1:12" ht="25.5">
      <c r="A10" s="144" t="s">
        <v>422</v>
      </c>
      <c r="B10" s="195" t="s">
        <v>543</v>
      </c>
      <c r="C10" s="698" t="s">
        <v>1109</v>
      </c>
      <c r="D10" s="698"/>
      <c r="E10" s="698"/>
      <c r="F10" s="698"/>
      <c r="G10" s="374"/>
    </row>
    <row r="11" spans="1:12" ht="18" customHeight="1">
      <c r="A11" s="242" t="s">
        <v>801</v>
      </c>
      <c r="B11" s="242"/>
      <c r="C11" s="242"/>
      <c r="D11" s="242"/>
      <c r="E11" s="242"/>
      <c r="F11" s="243" t="s">
        <v>503</v>
      </c>
    </row>
    <row r="12" spans="1:12" ht="38.25">
      <c r="A12" s="515" t="s">
        <v>217</v>
      </c>
      <c r="B12" s="515" t="s">
        <v>218</v>
      </c>
      <c r="C12" s="515" t="s">
        <v>198</v>
      </c>
      <c r="D12" s="245" t="s">
        <v>219</v>
      </c>
      <c r="E12" s="245" t="s">
        <v>220</v>
      </c>
      <c r="F12" s="515" t="s">
        <v>609</v>
      </c>
    </row>
    <row r="13" spans="1:12" ht="25.5">
      <c r="A13" s="505" t="s">
        <v>59</v>
      </c>
      <c r="B13" s="101" t="s">
        <v>209</v>
      </c>
      <c r="C13" s="101" t="s">
        <v>0</v>
      </c>
      <c r="D13" s="247"/>
      <c r="E13" s="247"/>
      <c r="F13" s="309"/>
    </row>
    <row r="14" spans="1:12" ht="31.5" customHeight="1">
      <c r="A14" s="134" t="s">
        <v>79</v>
      </c>
      <c r="B14" s="103" t="s">
        <v>190</v>
      </c>
      <c r="C14" s="103" t="s">
        <v>1</v>
      </c>
      <c r="D14" s="110">
        <v>307545922</v>
      </c>
      <c r="E14" s="110">
        <v>2221692029</v>
      </c>
      <c r="F14" s="109"/>
      <c r="G14" s="137">
        <v>4117426003</v>
      </c>
      <c r="H14" s="137">
        <v>3809880081</v>
      </c>
      <c r="I14" s="137">
        <v>1359422692</v>
      </c>
      <c r="J14" s="137">
        <v>4117426003</v>
      </c>
      <c r="K14" s="137">
        <v>1051876770</v>
      </c>
      <c r="L14" s="137">
        <v>1895733974</v>
      </c>
    </row>
    <row r="15" spans="1:12" ht="21" customHeight="1">
      <c r="A15" s="134"/>
      <c r="B15" s="103" t="s">
        <v>898</v>
      </c>
      <c r="C15" s="103" t="s">
        <v>899</v>
      </c>
      <c r="D15" s="110"/>
      <c r="E15" s="110"/>
      <c r="F15" s="109"/>
      <c r="G15" s="137">
        <v>0</v>
      </c>
      <c r="H15" s="137">
        <v>0</v>
      </c>
      <c r="I15" s="137">
        <v>0</v>
      </c>
      <c r="J15" s="137">
        <v>0</v>
      </c>
      <c r="K15" s="137">
        <v>0</v>
      </c>
      <c r="L15" s="137">
        <v>0</v>
      </c>
    </row>
    <row r="16" spans="1:12" ht="25.5">
      <c r="A16" s="134"/>
      <c r="B16" s="103" t="s">
        <v>192</v>
      </c>
      <c r="C16" s="103" t="s">
        <v>2</v>
      </c>
      <c r="D16" s="110">
        <v>307545921</v>
      </c>
      <c r="E16" s="110">
        <v>2221684688</v>
      </c>
      <c r="F16" s="109"/>
      <c r="G16" s="137">
        <v>3178564141</v>
      </c>
      <c r="H16" s="137">
        <v>2871018220</v>
      </c>
      <c r="I16" s="137">
        <v>1359420199</v>
      </c>
      <c r="J16" s="137">
        <v>3178564141</v>
      </c>
      <c r="K16" s="137">
        <v>1051874278</v>
      </c>
      <c r="L16" s="137">
        <v>956879453</v>
      </c>
    </row>
    <row r="17" spans="1:12" ht="33" customHeight="1">
      <c r="A17" s="134"/>
      <c r="B17" s="103" t="s">
        <v>971</v>
      </c>
      <c r="C17" s="103" t="s">
        <v>3</v>
      </c>
      <c r="D17" s="110">
        <v>1</v>
      </c>
      <c r="E17" s="110">
        <v>7341</v>
      </c>
      <c r="F17" s="109"/>
      <c r="G17" s="137">
        <v>938861862</v>
      </c>
      <c r="H17" s="137">
        <v>938861861</v>
      </c>
      <c r="I17" s="137">
        <v>2493</v>
      </c>
      <c r="J17" s="137">
        <v>938861862</v>
      </c>
      <c r="K17" s="137">
        <v>2492</v>
      </c>
      <c r="L17" s="137">
        <v>938854521</v>
      </c>
    </row>
    <row r="18" spans="1:12" ht="30" customHeight="1">
      <c r="A18" s="134"/>
      <c r="B18" s="103" t="s">
        <v>193</v>
      </c>
      <c r="C18" s="103" t="s">
        <v>3</v>
      </c>
      <c r="D18" s="247"/>
      <c r="E18" s="247"/>
      <c r="F18" s="109"/>
      <c r="H18" s="137">
        <v>0</v>
      </c>
      <c r="K18" s="137">
        <v>0</v>
      </c>
      <c r="L18" s="137">
        <v>0</v>
      </c>
    </row>
    <row r="19" spans="1:12" ht="25.5">
      <c r="A19" s="134" t="s">
        <v>80</v>
      </c>
      <c r="B19" s="103" t="s">
        <v>194</v>
      </c>
      <c r="C19" s="103" t="s">
        <v>4</v>
      </c>
      <c r="D19" s="110">
        <v>64991412600</v>
      </c>
      <c r="E19" s="110">
        <v>56729967000</v>
      </c>
      <c r="F19" s="109"/>
      <c r="G19" s="137">
        <v>57822550000</v>
      </c>
      <c r="H19" s="137">
        <v>-7168862600</v>
      </c>
      <c r="I19" s="137">
        <v>60991575400</v>
      </c>
      <c r="J19" s="137">
        <v>57822550000</v>
      </c>
      <c r="K19" s="137">
        <v>-3999837200</v>
      </c>
      <c r="L19" s="137">
        <v>1092583000</v>
      </c>
    </row>
    <row r="20" spans="1:12" ht="25.5">
      <c r="A20" s="134"/>
      <c r="B20" s="103" t="s">
        <v>151</v>
      </c>
      <c r="C20" s="103" t="s">
        <v>77</v>
      </c>
      <c r="D20" s="110">
        <v>64991412600</v>
      </c>
      <c r="E20" s="110">
        <v>56729967000</v>
      </c>
      <c r="F20" s="109"/>
      <c r="G20" s="137">
        <v>57822550000</v>
      </c>
      <c r="H20" s="137">
        <v>-7168862600</v>
      </c>
      <c r="I20" s="137">
        <v>60991575400</v>
      </c>
      <c r="J20" s="137">
        <v>57822550000</v>
      </c>
      <c r="K20" s="137">
        <v>-3999837200</v>
      </c>
      <c r="L20" s="137">
        <v>1092583000</v>
      </c>
    </row>
    <row r="21" spans="1:12" ht="29.25" customHeight="1">
      <c r="A21" s="134"/>
      <c r="B21" s="103" t="s">
        <v>387</v>
      </c>
      <c r="C21" s="103" t="s">
        <v>78</v>
      </c>
      <c r="D21" s="110"/>
      <c r="E21" s="110"/>
      <c r="F21" s="109"/>
      <c r="G21" s="137">
        <v>0</v>
      </c>
      <c r="H21" s="137">
        <v>0</v>
      </c>
      <c r="I21" s="137">
        <v>0</v>
      </c>
      <c r="J21" s="137">
        <v>0</v>
      </c>
      <c r="K21" s="137">
        <v>0</v>
      </c>
      <c r="L21" s="137">
        <v>0</v>
      </c>
    </row>
    <row r="22" spans="1:12" ht="44.25" customHeight="1">
      <c r="A22" s="134" t="s">
        <v>81</v>
      </c>
      <c r="B22" s="103" t="s">
        <v>823</v>
      </c>
      <c r="C22" s="103" t="s">
        <v>5</v>
      </c>
      <c r="D22" s="247"/>
      <c r="E22" s="247"/>
      <c r="F22" s="109"/>
      <c r="G22" s="137">
        <v>0</v>
      </c>
      <c r="H22" s="137">
        <v>0</v>
      </c>
      <c r="I22" s="137">
        <v>0</v>
      </c>
      <c r="J22" s="137">
        <v>0</v>
      </c>
      <c r="K22" s="137">
        <v>0</v>
      </c>
      <c r="L22" s="137">
        <v>0</v>
      </c>
    </row>
    <row r="23" spans="1:12" ht="31.5" customHeight="1">
      <c r="A23" s="134" t="s">
        <v>82</v>
      </c>
      <c r="B23" s="103" t="s">
        <v>195</v>
      </c>
      <c r="C23" s="103" t="s">
        <v>6</v>
      </c>
      <c r="D23" s="110"/>
      <c r="E23" s="110">
        <v>260100000</v>
      </c>
      <c r="F23" s="109"/>
      <c r="G23" s="137">
        <v>0</v>
      </c>
      <c r="H23" s="137">
        <v>0</v>
      </c>
      <c r="I23" s="137">
        <v>7320000</v>
      </c>
      <c r="J23" s="137">
        <v>0</v>
      </c>
      <c r="K23" s="137">
        <v>7320000</v>
      </c>
      <c r="L23" s="137">
        <v>-260100000</v>
      </c>
    </row>
    <row r="24" spans="1:12" ht="34.5" customHeight="1">
      <c r="A24" s="134"/>
      <c r="B24" s="103" t="s">
        <v>152</v>
      </c>
      <c r="C24" s="103" t="s">
        <v>816</v>
      </c>
      <c r="D24" s="110"/>
      <c r="E24" s="110"/>
      <c r="F24" s="109"/>
      <c r="H24" s="137">
        <v>0</v>
      </c>
      <c r="K24" s="137">
        <v>0</v>
      </c>
      <c r="L24" s="137">
        <v>0</v>
      </c>
    </row>
    <row r="25" spans="1:12" ht="25.5">
      <c r="A25" s="134"/>
      <c r="B25" s="103" t="s">
        <v>153</v>
      </c>
      <c r="C25" s="103" t="s">
        <v>817</v>
      </c>
      <c r="D25" s="110"/>
      <c r="E25" s="110">
        <v>260100000</v>
      </c>
      <c r="F25" s="109"/>
      <c r="G25" s="137">
        <v>0</v>
      </c>
      <c r="H25" s="137">
        <v>0</v>
      </c>
      <c r="I25" s="137">
        <v>7320000</v>
      </c>
      <c r="J25" s="137">
        <v>0</v>
      </c>
      <c r="K25" s="137">
        <v>7320000</v>
      </c>
      <c r="L25" s="137">
        <v>-260100000</v>
      </c>
    </row>
    <row r="26" spans="1:12" ht="29.25" customHeight="1">
      <c r="A26" s="134" t="s">
        <v>83</v>
      </c>
      <c r="B26" s="103" t="s">
        <v>207</v>
      </c>
      <c r="C26" s="103" t="s">
        <v>7</v>
      </c>
      <c r="D26" s="110"/>
      <c r="E26" s="110"/>
      <c r="F26" s="109"/>
      <c r="G26" s="137">
        <v>0</v>
      </c>
      <c r="H26" s="137">
        <v>0</v>
      </c>
      <c r="I26" s="137">
        <v>0</v>
      </c>
      <c r="J26" s="137">
        <v>0</v>
      </c>
      <c r="K26" s="137">
        <v>0</v>
      </c>
      <c r="L26" s="137">
        <v>0</v>
      </c>
    </row>
    <row r="27" spans="1:12" ht="29.25" customHeight="1">
      <c r="A27" s="134" t="s">
        <v>84</v>
      </c>
      <c r="B27" s="103" t="s">
        <v>824</v>
      </c>
      <c r="C27" s="103" t="s">
        <v>818</v>
      </c>
      <c r="D27" s="110"/>
      <c r="E27" s="110"/>
      <c r="F27" s="109"/>
      <c r="G27" s="137">
        <v>0</v>
      </c>
      <c r="H27" s="137">
        <v>0</v>
      </c>
      <c r="I27" s="137">
        <v>0</v>
      </c>
      <c r="J27" s="137">
        <v>0</v>
      </c>
      <c r="K27" s="137">
        <v>0</v>
      </c>
      <c r="L27" s="137">
        <v>0</v>
      </c>
    </row>
    <row r="28" spans="1:12" ht="36.75" customHeight="1">
      <c r="A28" s="134" t="s">
        <v>85</v>
      </c>
      <c r="B28" s="103" t="s">
        <v>208</v>
      </c>
      <c r="C28" s="103" t="s">
        <v>8</v>
      </c>
      <c r="D28" s="110"/>
      <c r="E28" s="110"/>
      <c r="F28" s="109"/>
      <c r="G28" s="137">
        <v>0</v>
      </c>
      <c r="H28" s="137">
        <v>0</v>
      </c>
      <c r="I28" s="137">
        <v>0</v>
      </c>
      <c r="J28" s="137">
        <v>0</v>
      </c>
      <c r="K28" s="137">
        <v>0</v>
      </c>
      <c r="L28" s="137">
        <v>0</v>
      </c>
    </row>
    <row r="29" spans="1:12" ht="31.5" customHeight="1">
      <c r="A29" s="134" t="s">
        <v>86</v>
      </c>
      <c r="B29" s="103" t="s">
        <v>210</v>
      </c>
      <c r="C29" s="103" t="s">
        <v>9</v>
      </c>
      <c r="D29" s="110"/>
      <c r="E29" s="110"/>
      <c r="F29" s="109"/>
      <c r="G29" s="137">
        <v>0</v>
      </c>
      <c r="H29" s="137">
        <v>0</v>
      </c>
      <c r="I29" s="137">
        <v>0</v>
      </c>
      <c r="J29" s="137">
        <v>0</v>
      </c>
      <c r="K29" s="137">
        <v>0</v>
      </c>
      <c r="L29" s="137">
        <v>0</v>
      </c>
    </row>
    <row r="30" spans="1:12" ht="52.5" customHeight="1">
      <c r="A30" s="134" t="s">
        <v>819</v>
      </c>
      <c r="B30" s="103" t="s">
        <v>211</v>
      </c>
      <c r="C30" s="103" t="s">
        <v>10</v>
      </c>
      <c r="D30" s="110"/>
      <c r="E30" s="110">
        <v>8250000</v>
      </c>
      <c r="F30" s="109"/>
      <c r="G30" s="137">
        <v>0</v>
      </c>
      <c r="H30" s="137">
        <v>0</v>
      </c>
      <c r="I30" s="137">
        <v>0</v>
      </c>
      <c r="J30" s="137">
        <v>0</v>
      </c>
      <c r="K30" s="137">
        <v>0</v>
      </c>
      <c r="L30" s="137">
        <v>-8250000</v>
      </c>
    </row>
    <row r="31" spans="1:12" ht="38.25">
      <c r="A31" s="134"/>
      <c r="B31" s="103" t="s">
        <v>767</v>
      </c>
      <c r="C31" s="103" t="s">
        <v>820</v>
      </c>
      <c r="D31" s="110"/>
      <c r="E31" s="110">
        <v>8250000</v>
      </c>
      <c r="F31" s="109"/>
      <c r="G31" s="137">
        <v>0</v>
      </c>
      <c r="H31" s="137">
        <v>0</v>
      </c>
      <c r="I31" s="137">
        <v>0</v>
      </c>
      <c r="J31" s="137">
        <v>0</v>
      </c>
      <c r="K31" s="137">
        <v>0</v>
      </c>
      <c r="L31" s="137">
        <v>-8250000</v>
      </c>
    </row>
    <row r="32" spans="1:12" ht="25.5">
      <c r="A32" s="134" t="s">
        <v>821</v>
      </c>
      <c r="B32" s="101" t="s">
        <v>212</v>
      </c>
      <c r="C32" s="101" t="s">
        <v>11</v>
      </c>
      <c r="D32" s="247">
        <v>65298958522</v>
      </c>
      <c r="E32" s="247">
        <v>59220009029</v>
      </c>
      <c r="F32" s="356"/>
      <c r="G32" s="137">
        <v>61939976003</v>
      </c>
      <c r="H32" s="137">
        <v>-3358982519</v>
      </c>
      <c r="I32" s="137">
        <v>62358318092</v>
      </c>
      <c r="J32" s="137">
        <v>61939976003</v>
      </c>
      <c r="K32" s="137">
        <v>-2940640430</v>
      </c>
      <c r="L32" s="137">
        <v>2719966974</v>
      </c>
    </row>
    <row r="33" spans="1:12" ht="27.75" customHeight="1">
      <c r="A33" s="505" t="s">
        <v>87</v>
      </c>
      <c r="B33" s="101" t="s">
        <v>213</v>
      </c>
      <c r="C33" s="101" t="s">
        <v>12</v>
      </c>
      <c r="D33" s="247"/>
      <c r="E33" s="247"/>
      <c r="F33" s="109"/>
      <c r="H33" s="137">
        <v>0</v>
      </c>
      <c r="K33" s="137">
        <v>0</v>
      </c>
      <c r="L33" s="137">
        <v>0</v>
      </c>
    </row>
    <row r="34" spans="1:12" ht="36" customHeight="1">
      <c r="A34" s="134" t="s">
        <v>88</v>
      </c>
      <c r="B34" s="103" t="s">
        <v>825</v>
      </c>
      <c r="C34" s="101" t="s">
        <v>13</v>
      </c>
      <c r="D34" s="247"/>
      <c r="E34" s="247"/>
      <c r="F34" s="109"/>
      <c r="G34" s="137">
        <v>0</v>
      </c>
      <c r="H34" s="137">
        <v>0</v>
      </c>
      <c r="I34" s="137">
        <v>0</v>
      </c>
      <c r="J34" s="137">
        <v>0</v>
      </c>
      <c r="K34" s="137">
        <v>0</v>
      </c>
      <c r="L34" s="137">
        <v>0</v>
      </c>
    </row>
    <row r="35" spans="1:12" ht="36" customHeight="1">
      <c r="A35" s="134" t="s">
        <v>89</v>
      </c>
      <c r="B35" s="103" t="s">
        <v>214</v>
      </c>
      <c r="C35" s="103" t="s">
        <v>14</v>
      </c>
      <c r="D35" s="110"/>
      <c r="E35" s="110"/>
      <c r="F35" s="109"/>
      <c r="G35" s="137">
        <v>0</v>
      </c>
      <c r="H35" s="137">
        <v>0</v>
      </c>
      <c r="I35" s="137">
        <v>0</v>
      </c>
      <c r="J35" s="137">
        <v>0</v>
      </c>
      <c r="K35" s="137">
        <v>0</v>
      </c>
      <c r="L35" s="137">
        <v>0</v>
      </c>
    </row>
    <row r="36" spans="1:12" ht="27" customHeight="1">
      <c r="A36" s="134"/>
      <c r="B36" s="103" t="s">
        <v>154</v>
      </c>
      <c r="C36" s="103" t="s">
        <v>822</v>
      </c>
      <c r="D36" s="110"/>
      <c r="E36" s="110"/>
      <c r="F36" s="109"/>
      <c r="H36" s="137">
        <v>0</v>
      </c>
      <c r="K36" s="137">
        <v>0</v>
      </c>
      <c r="L36" s="137">
        <v>0</v>
      </c>
    </row>
    <row r="37" spans="1:12" ht="25.5">
      <c r="A37" s="134" t="s">
        <v>90</v>
      </c>
      <c r="B37" s="103" t="s">
        <v>215</v>
      </c>
      <c r="C37" s="103" t="s">
        <v>15</v>
      </c>
      <c r="D37" s="110">
        <v>228941172</v>
      </c>
      <c r="E37" s="110">
        <v>166051533</v>
      </c>
      <c r="F37" s="109"/>
      <c r="G37" s="137">
        <v>359359178</v>
      </c>
      <c r="H37" s="137">
        <v>130418006</v>
      </c>
      <c r="I37" s="137">
        <v>113432713</v>
      </c>
      <c r="J37" s="137">
        <v>359359178</v>
      </c>
      <c r="K37" s="137">
        <v>-115508459</v>
      </c>
      <c r="L37" s="137">
        <v>193307645</v>
      </c>
    </row>
    <row r="38" spans="1:12" ht="33" customHeight="1">
      <c r="A38" s="134"/>
      <c r="B38" s="103" t="s">
        <v>155</v>
      </c>
      <c r="C38" s="103" t="s">
        <v>826</v>
      </c>
      <c r="D38" s="110"/>
      <c r="E38" s="110"/>
      <c r="F38" s="109"/>
      <c r="G38" s="137">
        <v>327032700</v>
      </c>
      <c r="H38" s="137">
        <v>327032700</v>
      </c>
      <c r="I38" s="137">
        <v>0</v>
      </c>
      <c r="J38" s="137">
        <v>327032700</v>
      </c>
      <c r="K38" s="137">
        <v>0</v>
      </c>
      <c r="L38" s="137">
        <v>327032700</v>
      </c>
    </row>
    <row r="39" spans="1:12" ht="33" customHeight="1">
      <c r="A39" s="134"/>
      <c r="B39" s="105" t="s">
        <v>172</v>
      </c>
      <c r="C39" s="103" t="s">
        <v>827</v>
      </c>
      <c r="D39" s="110"/>
      <c r="E39" s="110"/>
      <c r="F39" s="109"/>
      <c r="H39" s="137">
        <v>0</v>
      </c>
      <c r="K39" s="137">
        <v>0</v>
      </c>
      <c r="L39" s="137">
        <v>0</v>
      </c>
    </row>
    <row r="40" spans="1:12" ht="33" customHeight="1">
      <c r="A40" s="134"/>
      <c r="B40" s="105" t="s">
        <v>173</v>
      </c>
      <c r="C40" s="103" t="s">
        <v>828</v>
      </c>
      <c r="D40" s="110"/>
      <c r="E40" s="110"/>
      <c r="F40" s="109"/>
      <c r="H40" s="137">
        <v>0</v>
      </c>
      <c r="K40" s="137">
        <v>0</v>
      </c>
      <c r="L40" s="137">
        <v>0</v>
      </c>
    </row>
    <row r="41" spans="1:12" ht="33" customHeight="1">
      <c r="A41" s="134"/>
      <c r="B41" s="105" t="s">
        <v>628</v>
      </c>
      <c r="C41" s="103" t="s">
        <v>829</v>
      </c>
      <c r="D41" s="110"/>
      <c r="E41" s="110"/>
      <c r="F41" s="109"/>
      <c r="G41" s="137">
        <v>0</v>
      </c>
      <c r="H41" s="137">
        <v>0</v>
      </c>
      <c r="I41" s="137">
        <v>0</v>
      </c>
      <c r="J41" s="137">
        <v>0</v>
      </c>
      <c r="K41" s="137">
        <v>0</v>
      </c>
      <c r="L41" s="137">
        <v>0</v>
      </c>
    </row>
    <row r="42" spans="1:12" ht="33" customHeight="1">
      <c r="A42" s="134"/>
      <c r="B42" s="105" t="s">
        <v>743</v>
      </c>
      <c r="C42" s="103" t="s">
        <v>830</v>
      </c>
      <c r="D42" s="110"/>
      <c r="E42" s="110"/>
      <c r="F42" s="109"/>
      <c r="G42" s="137">
        <v>327032700</v>
      </c>
      <c r="H42" s="137">
        <v>327032700</v>
      </c>
      <c r="I42" s="137">
        <v>0</v>
      </c>
      <c r="J42" s="137">
        <v>327032700</v>
      </c>
      <c r="K42" s="137">
        <v>0</v>
      </c>
      <c r="L42" s="137">
        <v>327032700</v>
      </c>
    </row>
    <row r="43" spans="1:12" ht="33" customHeight="1">
      <c r="A43" s="134"/>
      <c r="B43" s="103" t="s">
        <v>629</v>
      </c>
      <c r="C43" s="103" t="s">
        <v>831</v>
      </c>
      <c r="D43" s="110"/>
      <c r="E43" s="110"/>
      <c r="F43" s="109"/>
      <c r="G43" s="137">
        <v>0</v>
      </c>
      <c r="H43" s="137">
        <v>0</v>
      </c>
      <c r="I43" s="137">
        <v>0</v>
      </c>
      <c r="J43" s="137">
        <v>0</v>
      </c>
      <c r="K43" s="137">
        <v>0</v>
      </c>
      <c r="L43" s="137">
        <v>0</v>
      </c>
    </row>
    <row r="44" spans="1:12" ht="25.5">
      <c r="A44" s="134"/>
      <c r="B44" s="103" t="s">
        <v>156</v>
      </c>
      <c r="C44" s="103" t="s">
        <v>832</v>
      </c>
      <c r="D44" s="110">
        <v>11000000</v>
      </c>
      <c r="E44" s="110">
        <v>9225806</v>
      </c>
      <c r="F44" s="109"/>
      <c r="G44" s="137">
        <v>0</v>
      </c>
      <c r="H44" s="137">
        <v>-11000000</v>
      </c>
      <c r="I44" s="137">
        <v>0</v>
      </c>
      <c r="J44" s="137">
        <v>0</v>
      </c>
      <c r="K44" s="137">
        <v>-11000000</v>
      </c>
      <c r="L44" s="137">
        <v>-9225806</v>
      </c>
    </row>
    <row r="45" spans="1:12" ht="36" customHeight="1">
      <c r="A45" s="134"/>
      <c r="B45" s="103" t="s">
        <v>157</v>
      </c>
      <c r="C45" s="103" t="s">
        <v>833</v>
      </c>
      <c r="D45" s="110"/>
      <c r="E45" s="110"/>
      <c r="F45" s="109"/>
      <c r="G45" s="137">
        <v>0</v>
      </c>
      <c r="H45" s="137">
        <v>0</v>
      </c>
      <c r="I45" s="137">
        <v>0</v>
      </c>
      <c r="J45" s="137">
        <v>0</v>
      </c>
      <c r="K45" s="137">
        <v>0</v>
      </c>
      <c r="L45" s="137">
        <v>0</v>
      </c>
    </row>
    <row r="46" spans="1:12" ht="31.5" customHeight="1">
      <c r="A46" s="134"/>
      <c r="B46" s="103" t="s">
        <v>158</v>
      </c>
      <c r="C46" s="103" t="s">
        <v>834</v>
      </c>
      <c r="D46" s="110">
        <v>35166971</v>
      </c>
      <c r="E46" s="110">
        <v>32352098</v>
      </c>
      <c r="F46" s="109"/>
      <c r="G46" s="137">
        <v>10127178</v>
      </c>
      <c r="H46" s="137">
        <v>-25039793</v>
      </c>
      <c r="I46" s="137">
        <v>33747493</v>
      </c>
      <c r="J46" s="137">
        <v>10127178</v>
      </c>
      <c r="K46" s="137">
        <v>-1419478</v>
      </c>
      <c r="L46" s="137">
        <v>-22224920</v>
      </c>
    </row>
    <row r="47" spans="1:12" ht="63" customHeight="1">
      <c r="A47" s="134"/>
      <c r="B47" s="103" t="s">
        <v>159</v>
      </c>
      <c r="C47" s="103" t="s">
        <v>836</v>
      </c>
      <c r="D47" s="110">
        <v>16500000</v>
      </c>
      <c r="E47" s="110">
        <v>16500000</v>
      </c>
      <c r="F47" s="109"/>
      <c r="G47" s="137">
        <v>6387097</v>
      </c>
      <c r="H47" s="137">
        <v>-10112903</v>
      </c>
      <c r="I47" s="137">
        <v>22887097</v>
      </c>
      <c r="J47" s="137">
        <v>6387097</v>
      </c>
      <c r="K47" s="137">
        <v>6387097</v>
      </c>
      <c r="L47" s="137">
        <v>-10112903</v>
      </c>
    </row>
    <row r="48" spans="1:12" ht="38.25">
      <c r="A48" s="134"/>
      <c r="B48" s="103" t="s">
        <v>160</v>
      </c>
      <c r="C48" s="103" t="s">
        <v>835</v>
      </c>
      <c r="D48" s="110">
        <v>25914935</v>
      </c>
      <c r="E48" s="110">
        <v>25864484</v>
      </c>
      <c r="F48" s="109"/>
      <c r="G48" s="137">
        <v>10005751</v>
      </c>
      <c r="H48" s="137">
        <v>-15909184</v>
      </c>
      <c r="I48" s="137">
        <v>35991671</v>
      </c>
      <c r="J48" s="137">
        <v>10005751</v>
      </c>
      <c r="K48" s="137">
        <v>10076736</v>
      </c>
      <c r="L48" s="137">
        <v>-15858733</v>
      </c>
    </row>
    <row r="49" spans="1:12" ht="31.5" customHeight="1">
      <c r="A49" s="134"/>
      <c r="B49" s="105" t="s">
        <v>161</v>
      </c>
      <c r="C49" s="103" t="s">
        <v>837</v>
      </c>
      <c r="D49" s="110">
        <v>20414935</v>
      </c>
      <c r="E49" s="110">
        <v>20364484</v>
      </c>
      <c r="F49" s="109"/>
      <c r="G49" s="137">
        <v>7876719</v>
      </c>
      <c r="H49" s="137">
        <v>-12538216</v>
      </c>
      <c r="I49" s="137">
        <v>28362639</v>
      </c>
      <c r="J49" s="137">
        <v>7876719</v>
      </c>
      <c r="K49" s="137">
        <v>7947704</v>
      </c>
      <c r="L49" s="137">
        <v>-12487765</v>
      </c>
    </row>
    <row r="50" spans="1:12" ht="42" customHeight="1">
      <c r="A50" s="134"/>
      <c r="B50" s="105" t="s">
        <v>162</v>
      </c>
      <c r="C50" s="103" t="s">
        <v>838</v>
      </c>
      <c r="D50" s="110">
        <v>5500000</v>
      </c>
      <c r="E50" s="110">
        <v>5500000</v>
      </c>
      <c r="F50" s="109"/>
      <c r="G50" s="137">
        <v>2129032</v>
      </c>
      <c r="H50" s="137">
        <v>-3370968</v>
      </c>
      <c r="I50" s="137">
        <v>7629032</v>
      </c>
      <c r="J50" s="137">
        <v>2129032</v>
      </c>
      <c r="K50" s="137">
        <v>2129032</v>
      </c>
      <c r="L50" s="137">
        <v>-3370968</v>
      </c>
    </row>
    <row r="51" spans="1:12" ht="33" customHeight="1">
      <c r="A51" s="134"/>
      <c r="B51" s="105" t="s">
        <v>163</v>
      </c>
      <c r="C51" s="103" t="s">
        <v>839</v>
      </c>
      <c r="D51" s="110"/>
      <c r="E51" s="110"/>
      <c r="F51" s="109"/>
      <c r="G51" s="137">
        <v>0</v>
      </c>
      <c r="H51" s="137">
        <v>0</v>
      </c>
      <c r="I51" s="137">
        <v>0</v>
      </c>
      <c r="J51" s="137">
        <v>0</v>
      </c>
      <c r="K51" s="137">
        <v>0</v>
      </c>
      <c r="L51" s="137">
        <v>0</v>
      </c>
    </row>
    <row r="52" spans="1:12" ht="33" customHeight="1">
      <c r="A52" s="134"/>
      <c r="B52" s="103" t="s">
        <v>164</v>
      </c>
      <c r="C52" s="103" t="s">
        <v>840</v>
      </c>
      <c r="D52" s="110">
        <v>33000000</v>
      </c>
      <c r="E52" s="110">
        <v>18451613</v>
      </c>
      <c r="F52" s="109"/>
      <c r="G52" s="137">
        <v>5806452</v>
      </c>
      <c r="H52" s="137">
        <v>-27193548</v>
      </c>
      <c r="I52" s="137">
        <v>20806452</v>
      </c>
      <c r="J52" s="137">
        <v>5806452</v>
      </c>
      <c r="K52" s="137">
        <v>-12193548</v>
      </c>
      <c r="L52" s="137">
        <v>-12645161</v>
      </c>
    </row>
    <row r="53" spans="1:12" ht="31.5" customHeight="1">
      <c r="A53" s="134"/>
      <c r="B53" s="103" t="s">
        <v>165</v>
      </c>
      <c r="C53" s="103" t="s">
        <v>841</v>
      </c>
      <c r="D53" s="110">
        <v>21600000</v>
      </c>
      <c r="E53" s="110"/>
      <c r="F53" s="109"/>
      <c r="G53" s="137">
        <v>0</v>
      </c>
      <c r="H53" s="137">
        <v>-21600000</v>
      </c>
      <c r="I53" s="137">
        <v>0</v>
      </c>
      <c r="J53" s="137">
        <v>0</v>
      </c>
      <c r="K53" s="137">
        <v>-21600000</v>
      </c>
      <c r="L53" s="137">
        <v>0</v>
      </c>
    </row>
    <row r="54" spans="1:12" ht="31.5" customHeight="1">
      <c r="A54" s="134"/>
      <c r="B54" s="103" t="s">
        <v>166</v>
      </c>
      <c r="C54" s="103" t="s">
        <v>842</v>
      </c>
      <c r="D54" s="110"/>
      <c r="E54" s="110"/>
      <c r="F54" s="109"/>
      <c r="H54" s="137">
        <v>0</v>
      </c>
      <c r="K54" s="137">
        <v>0</v>
      </c>
      <c r="L54" s="137">
        <v>0</v>
      </c>
    </row>
    <row r="55" spans="1:12" ht="34.5" customHeight="1">
      <c r="A55" s="134"/>
      <c r="B55" s="103" t="s">
        <v>167</v>
      </c>
      <c r="C55" s="103" t="s">
        <v>843</v>
      </c>
      <c r="D55" s="110"/>
      <c r="E55" s="110"/>
      <c r="F55" s="109"/>
      <c r="G55" s="137">
        <v>0</v>
      </c>
      <c r="H55" s="137">
        <v>0</v>
      </c>
      <c r="I55" s="137">
        <v>0</v>
      </c>
      <c r="J55" s="137">
        <v>0</v>
      </c>
      <c r="K55" s="137">
        <v>0</v>
      </c>
      <c r="L55" s="137">
        <v>0</v>
      </c>
    </row>
    <row r="56" spans="1:12" ht="51">
      <c r="A56" s="134"/>
      <c r="B56" s="103" t="s">
        <v>168</v>
      </c>
      <c r="C56" s="103" t="s">
        <v>844</v>
      </c>
      <c r="D56" s="110"/>
      <c r="E56" s="110"/>
      <c r="F56" s="109"/>
      <c r="G56" s="137">
        <v>0</v>
      </c>
      <c r="H56" s="137">
        <v>0</v>
      </c>
      <c r="I56" s="137">
        <v>0</v>
      </c>
      <c r="J56" s="137">
        <v>0</v>
      </c>
      <c r="K56" s="137">
        <v>0</v>
      </c>
      <c r="L56" s="137">
        <v>0</v>
      </c>
    </row>
    <row r="57" spans="1:12" ht="31.5" customHeight="1">
      <c r="A57" s="134"/>
      <c r="B57" s="103" t="s">
        <v>169</v>
      </c>
      <c r="C57" s="103" t="s">
        <v>845</v>
      </c>
      <c r="D57" s="110">
        <v>85759266</v>
      </c>
      <c r="E57" s="110">
        <v>63657532</v>
      </c>
      <c r="F57" s="109"/>
      <c r="G57" s="137">
        <v>0</v>
      </c>
      <c r="H57" s="137">
        <v>-85759266</v>
      </c>
      <c r="I57" s="137">
        <v>0</v>
      </c>
      <c r="J57" s="137">
        <v>0</v>
      </c>
      <c r="K57" s="137">
        <v>-85759266</v>
      </c>
      <c r="L57" s="137">
        <v>-63657532</v>
      </c>
    </row>
    <row r="58" spans="1:12" ht="36" customHeight="1">
      <c r="A58" s="134"/>
      <c r="B58" s="105" t="s">
        <v>170</v>
      </c>
      <c r="C58" s="103" t="s">
        <v>846</v>
      </c>
      <c r="D58" s="110"/>
      <c r="E58" s="110"/>
      <c r="F58" s="109"/>
      <c r="H58" s="137">
        <v>0</v>
      </c>
      <c r="K58" s="137">
        <v>0</v>
      </c>
      <c r="L58" s="137">
        <v>0</v>
      </c>
    </row>
    <row r="59" spans="1:12" ht="73.5" customHeight="1">
      <c r="A59" s="134"/>
      <c r="B59" s="105" t="s">
        <v>171</v>
      </c>
      <c r="C59" s="103" t="s">
        <v>847</v>
      </c>
      <c r="D59" s="110"/>
      <c r="E59" s="110"/>
      <c r="F59" s="109"/>
      <c r="H59" s="137">
        <v>0</v>
      </c>
      <c r="K59" s="137">
        <v>0</v>
      </c>
      <c r="L59" s="137">
        <v>0</v>
      </c>
    </row>
    <row r="60" spans="1:12" ht="52.5" customHeight="1">
      <c r="A60" s="134"/>
      <c r="B60" s="54" t="s">
        <v>765</v>
      </c>
      <c r="C60" s="103" t="s">
        <v>848</v>
      </c>
      <c r="D60" s="110">
        <v>9060203</v>
      </c>
      <c r="E60" s="110">
        <v>3164385</v>
      </c>
      <c r="F60" s="109"/>
      <c r="H60" s="137">
        <v>-9060203</v>
      </c>
      <c r="K60" s="137">
        <v>-9060203</v>
      </c>
      <c r="L60" s="137">
        <v>-3164385</v>
      </c>
    </row>
    <row r="61" spans="1:12" ht="52.5" customHeight="1">
      <c r="A61" s="134"/>
      <c r="B61" s="54" t="s">
        <v>766</v>
      </c>
      <c r="C61" s="103" t="s">
        <v>849</v>
      </c>
      <c r="D61" s="110">
        <v>76699063</v>
      </c>
      <c r="E61" s="110">
        <v>60493147</v>
      </c>
      <c r="F61" s="109"/>
      <c r="H61" s="137">
        <v>-76699063</v>
      </c>
      <c r="K61" s="137">
        <v>-76699063</v>
      </c>
      <c r="L61" s="137">
        <v>-60493147</v>
      </c>
    </row>
    <row r="62" spans="1:12" ht="25.5">
      <c r="A62" s="134"/>
      <c r="B62" s="54" t="s">
        <v>265</v>
      </c>
      <c r="C62" s="103" t="s">
        <v>850</v>
      </c>
      <c r="D62" s="110"/>
      <c r="E62" s="110"/>
      <c r="F62" s="109"/>
      <c r="H62" s="137">
        <v>0</v>
      </c>
      <c r="K62" s="137">
        <v>0</v>
      </c>
      <c r="L62" s="137">
        <v>0</v>
      </c>
    </row>
    <row r="63" spans="1:12" ht="36.75" customHeight="1">
      <c r="A63" s="134"/>
      <c r="B63" s="54" t="s">
        <v>273</v>
      </c>
      <c r="C63" s="103" t="s">
        <v>851</v>
      </c>
      <c r="D63" s="110"/>
      <c r="E63" s="110"/>
      <c r="F63" s="109"/>
      <c r="H63" s="137">
        <v>0</v>
      </c>
      <c r="K63" s="137">
        <v>0</v>
      </c>
      <c r="L63" s="137">
        <v>0</v>
      </c>
    </row>
    <row r="64" spans="1:12" ht="31.5" customHeight="1">
      <c r="A64" s="505" t="s">
        <v>852</v>
      </c>
      <c r="B64" s="101" t="s">
        <v>216</v>
      </c>
      <c r="C64" s="101" t="s">
        <v>16</v>
      </c>
      <c r="D64" s="247">
        <v>228941172</v>
      </c>
      <c r="E64" s="247">
        <v>166051533</v>
      </c>
      <c r="F64" s="356"/>
      <c r="G64" s="137">
        <v>359359178</v>
      </c>
      <c r="H64" s="137">
        <v>130418006</v>
      </c>
      <c r="I64" s="137">
        <v>113432713</v>
      </c>
      <c r="J64" s="137">
        <v>359359178</v>
      </c>
      <c r="K64" s="137">
        <v>-115508459</v>
      </c>
      <c r="L64" s="137">
        <v>193307645</v>
      </c>
    </row>
    <row r="65" spans="1:12" ht="42" customHeight="1">
      <c r="A65" s="505"/>
      <c r="B65" s="101" t="s">
        <v>892</v>
      </c>
      <c r="C65" s="101" t="s">
        <v>17</v>
      </c>
      <c r="D65" s="247">
        <v>65070017350</v>
      </c>
      <c r="E65" s="247">
        <v>59053957496</v>
      </c>
      <c r="F65" s="356"/>
      <c r="G65" s="137">
        <v>61580616825</v>
      </c>
      <c r="H65" s="137">
        <v>-3489400525</v>
      </c>
      <c r="I65" s="137">
        <v>62244885379</v>
      </c>
      <c r="J65" s="137">
        <v>61580616825</v>
      </c>
      <c r="K65" s="137">
        <v>-2825131971</v>
      </c>
      <c r="L65" s="137">
        <v>2526659329</v>
      </c>
    </row>
    <row r="66" spans="1:12" ht="42" customHeight="1">
      <c r="A66" s="505"/>
      <c r="B66" s="101" t="s">
        <v>522</v>
      </c>
      <c r="C66" s="101" t="s">
        <v>18</v>
      </c>
      <c r="D66" s="247">
        <v>5600000</v>
      </c>
      <c r="E66" s="247">
        <v>5100000</v>
      </c>
      <c r="F66" s="356"/>
      <c r="G66" s="137">
        <v>6100000</v>
      </c>
      <c r="H66" s="137">
        <v>500000</v>
      </c>
      <c r="I66" s="137">
        <v>6100000</v>
      </c>
      <c r="J66" s="137">
        <v>6100000</v>
      </c>
      <c r="K66" s="137">
        <v>500000</v>
      </c>
      <c r="L66" s="137">
        <v>1000000</v>
      </c>
    </row>
    <row r="67" spans="1:12" ht="38.25">
      <c r="A67" s="505"/>
      <c r="B67" s="101" t="s">
        <v>893</v>
      </c>
      <c r="C67" s="101" t="s">
        <v>19</v>
      </c>
      <c r="D67" s="497">
        <v>11619.64</v>
      </c>
      <c r="E67" s="497">
        <v>11579.2</v>
      </c>
      <c r="F67" s="356"/>
      <c r="G67" s="137">
        <v>10095.18</v>
      </c>
      <c r="H67" s="137">
        <v>-1524.4599999999991</v>
      </c>
      <c r="I67" s="137">
        <v>10204.07</v>
      </c>
      <c r="J67" s="137">
        <v>10095.18</v>
      </c>
      <c r="K67" s="137">
        <v>-1415.5699999999997</v>
      </c>
      <c r="L67" s="137">
        <v>-1484.0200000000004</v>
      </c>
    </row>
    <row r="68" spans="1:12">
      <c r="A68" s="249"/>
      <c r="B68" s="248"/>
      <c r="C68" s="248"/>
      <c r="D68" s="247"/>
      <c r="E68" s="247"/>
      <c r="F68" s="109"/>
      <c r="H68" s="137">
        <v>0</v>
      </c>
    </row>
    <row r="69" spans="1:12" ht="11.25" customHeight="1">
      <c r="F69" s="246"/>
    </row>
    <row r="70" spans="1:12" ht="5.25" customHeight="1">
      <c r="A70" s="137"/>
      <c r="B70" s="252"/>
      <c r="C70" s="253"/>
      <c r="D70" s="137"/>
      <c r="E70" s="137"/>
    </row>
    <row r="71" spans="1:12" ht="12.75" customHeight="1">
      <c r="A71" s="254" t="s">
        <v>373</v>
      </c>
      <c r="B71" s="254"/>
      <c r="C71" s="241"/>
      <c r="D71" s="255" t="s">
        <v>504</v>
      </c>
      <c r="E71" s="255"/>
      <c r="F71" s="255"/>
    </row>
    <row r="72" spans="1:12">
      <c r="A72" s="175" t="s">
        <v>375</v>
      </c>
      <c r="B72" s="175"/>
      <c r="C72" s="241"/>
      <c r="D72" s="256" t="s">
        <v>376</v>
      </c>
      <c r="E72" s="255"/>
      <c r="F72" s="255"/>
    </row>
    <row r="73" spans="1:12">
      <c r="A73" s="257"/>
      <c r="B73" s="257"/>
      <c r="C73" s="258"/>
      <c r="D73" s="259"/>
      <c r="E73" s="259"/>
      <c r="F73" s="241"/>
    </row>
    <row r="74" spans="1:12">
      <c r="A74" s="257"/>
      <c r="B74" s="257"/>
      <c r="C74" s="258"/>
      <c r="D74" s="259"/>
      <c r="E74" s="259"/>
      <c r="F74" s="241"/>
    </row>
    <row r="75" spans="1:12">
      <c r="A75" s="257"/>
      <c r="B75" s="257"/>
      <c r="C75" s="258"/>
      <c r="D75" s="259"/>
      <c r="E75" s="259"/>
      <c r="F75" s="241"/>
    </row>
    <row r="76" spans="1:12">
      <c r="A76" s="257"/>
      <c r="B76" s="257"/>
      <c r="C76" s="258"/>
      <c r="D76" s="259"/>
      <c r="E76" s="259"/>
      <c r="F76" s="241"/>
    </row>
    <row r="77" spans="1:12" ht="65.25" customHeight="1">
      <c r="A77" s="528"/>
      <c r="B77" s="528"/>
      <c r="C77" s="258"/>
      <c r="D77" s="529"/>
      <c r="E77" s="529"/>
      <c r="F77" s="530"/>
    </row>
    <row r="78" spans="1:12">
      <c r="A78" s="171" t="s">
        <v>664</v>
      </c>
      <c r="B78" s="171"/>
      <c r="C78" s="241"/>
      <c r="D78" s="171" t="s">
        <v>1086</v>
      </c>
      <c r="E78" s="171"/>
      <c r="F78" s="171"/>
    </row>
    <row r="79" spans="1:12">
      <c r="A79" s="181" t="s">
        <v>953</v>
      </c>
      <c r="B79" s="181"/>
      <c r="C79" s="241"/>
      <c r="D79" s="770" t="s">
        <v>1096</v>
      </c>
      <c r="E79" s="770"/>
      <c r="F79" s="770"/>
    </row>
    <row r="80" spans="1:12">
      <c r="A80" s="175" t="s">
        <v>661</v>
      </c>
      <c r="B80" s="175"/>
      <c r="C80" s="241"/>
      <c r="D80" s="771" t="s">
        <v>990</v>
      </c>
      <c r="E80" s="771"/>
      <c r="F80" s="771"/>
    </row>
  </sheetData>
  <mergeCells count="11">
    <mergeCell ref="D79:F79"/>
    <mergeCell ref="D80:F80"/>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scale="61" fitToWidth="0" fitToHeight="2"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C8ns5aiZw4MBVyfgYRHvqkzfd1M=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trI/mh4yRqcCh22ywKf/Up2+q0g=</DigestValue>
    </Reference>
  </SignedInfo>
  <SignatureValue>L29e2aIuw6LcFGE1k4RunykPqX7t0pZq3Ee+1RzGsTwS1ZOCz/w7hXJI2fmMu5gJGIb6iO3AURX6
+jt952OKhTSm+gtSEPvLhTqnYutA8MIHaLXwEc9zhfCNzV+rH+JGRJ78E4SpSqEl41+F+ybFFs35
ENkcteZliUDWM98f0bw3QxVDz7UkwcQl9/egykeug84AwoCyu+p4bdiK0E/1JJVgOc0SnsqyHm7n
EOepsnFmlOPJ6OTLOT81A1O9JbNKkXCrEWRMFi+2bufZVbWf18YRTLtRAV/pytZR7EJQhmppkEO7
fnn25mZ8qEXr0GYD6xDYpdIHWBGpP+kAznDMFQ==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RNVFOat+qUy3StkVjRVLzhjDZGk=</DigestValue>
      </Reference>
      <Reference URI="/xl/drawings/drawing3.xml?ContentType=application/vnd.openxmlformats-officedocument.drawing+xml">
        <DigestMethod Algorithm="http://www.w3.org/2000/09/xmldsig#sha1"/>
        <DigestValue>jG1QB7lnnnNQHtYhcAovMbmlBss=</DigestValue>
      </Reference>
      <Reference URI="/xl/worksheets/sheet14.xml?ContentType=application/vnd.openxmlformats-officedocument.spreadsheetml.worksheet+xml">
        <DigestMethod Algorithm="http://www.w3.org/2000/09/xmldsig#sha1"/>
        <DigestValue>oeMxU/xFJqOVHEqNUOcWlkDLvIo=</DigestValue>
      </Reference>
      <Reference URI="/xl/worksheets/sheet15.xml?ContentType=application/vnd.openxmlformats-officedocument.spreadsheetml.worksheet+xml">
        <DigestMethod Algorithm="http://www.w3.org/2000/09/xmldsig#sha1"/>
        <DigestValue>Dkz6b1FzotMvoTzeNxycPXwRP4Q=</DigestValue>
      </Reference>
      <Reference URI="/xl/worksheets/sheet16.xml?ContentType=application/vnd.openxmlformats-officedocument.spreadsheetml.worksheet+xml">
        <DigestMethod Algorithm="http://www.w3.org/2000/09/xmldsig#sha1"/>
        <DigestValue>41n5EIZwW87axvMx9Kx/2IbevZU=</DigestValue>
      </Reference>
      <Reference URI="/xl/drawings/drawing2.xml?ContentType=application/vnd.openxmlformats-officedocument.drawing+xml">
        <DigestMethod Algorithm="http://www.w3.org/2000/09/xmldsig#sha1"/>
        <DigestValue>FatvEWLpxq1lC7xG0exNNOkzI+4=</DigestValue>
      </Reference>
      <Reference URI="/xl/drawings/drawing6.xml?ContentType=application/vnd.openxmlformats-officedocument.drawing+xml">
        <DigestMethod Algorithm="http://www.w3.org/2000/09/xmldsig#sha1"/>
        <DigestValue>41OxAEHq6klBGy5BZBMxFhSiAt0=</DigestValue>
      </Reference>
      <Reference URI="/xl/drawings/drawing10.xml?ContentType=application/vnd.openxmlformats-officedocument.drawing+xml">
        <DigestMethod Algorithm="http://www.w3.org/2000/09/xmldsig#sha1"/>
        <DigestValue>HwF6oZSx6UUWPE9Rio6qwhvnHUs=</DigestValue>
      </Reference>
      <Reference URI="/xl/drawings/drawing5.xml?ContentType=application/vnd.openxmlformats-officedocument.drawing+xml">
        <DigestMethod Algorithm="http://www.w3.org/2000/09/xmldsig#sha1"/>
        <DigestValue>yfeC0hJnUKHPR0U0yV26nIut5RU=</DigestValue>
      </Reference>
      <Reference URI="/xl/drawings/drawing9.xml?ContentType=application/vnd.openxmlformats-officedocument.drawing+xml">
        <DigestMethod Algorithm="http://www.w3.org/2000/09/xmldsig#sha1"/>
        <DigestValue>7iosFafDdfYr6KwU3eOsh5mxy0c=</DigestValue>
      </Reference>
      <Reference URI="/xl/drawings/drawing7.xml?ContentType=application/vnd.openxmlformats-officedocument.drawing+xml">
        <DigestMethod Algorithm="http://www.w3.org/2000/09/xmldsig#sha1"/>
        <DigestValue>sy7vEnPWC7H+k0QrduTOxy1ohsE=</DigestValue>
      </Reference>
      <Reference URI="/xl/worksheets/sheet17.xml?ContentType=application/vnd.openxmlformats-officedocument.spreadsheetml.worksheet+xml">
        <DigestMethod Algorithm="http://www.w3.org/2000/09/xmldsig#sha1"/>
        <DigestValue>/uhPeVan7LIGbf9xx8ph8VkxWNo=</DigestValue>
      </Reference>
      <Reference URI="/xl/worksheets/sheet13.xml?ContentType=application/vnd.openxmlformats-officedocument.spreadsheetml.worksheet+xml">
        <DigestMethod Algorithm="http://www.w3.org/2000/09/xmldsig#sha1"/>
        <DigestValue>gdH//VEiNmb8AkPr8pWRgPVv73w=</DigestValue>
      </Reference>
      <Reference URI="/xl/worksheets/sheet12.xml?ContentType=application/vnd.openxmlformats-officedocument.spreadsheetml.worksheet+xml">
        <DigestMethod Algorithm="http://www.w3.org/2000/09/xmldsig#sha1"/>
        <DigestValue>59S06gHFxspaLkd4D5ytpHjcXc8=</DigestValue>
      </Reference>
      <Reference URI="/xl/worksheets/sheet20.xml?ContentType=application/vnd.openxmlformats-officedocument.spreadsheetml.worksheet+xml">
        <DigestMethod Algorithm="http://www.w3.org/2000/09/xmldsig#sha1"/>
        <DigestValue>DRy4bXkielkI22B15esaknWOhTk=</DigestValue>
      </Reference>
      <Reference URI="/xl/worksheets/sheet19.xml?ContentType=application/vnd.openxmlformats-officedocument.spreadsheetml.worksheet+xml">
        <DigestMethod Algorithm="http://www.w3.org/2000/09/xmldsig#sha1"/>
        <DigestValue>kvoIjZK9zAa9YlFawTGqxqd4buc=</DigestValue>
      </Reference>
      <Reference URI="/xl/worksheets/sheet18.xml?ContentType=application/vnd.openxmlformats-officedocument.spreadsheetml.worksheet+xml">
        <DigestMethod Algorithm="http://www.w3.org/2000/09/xmldsig#sha1"/>
        <DigestValue>+k3fIlqv4roNSAkZEkq72QGxO08=</DigestValue>
      </Reference>
      <Reference URI="/xl/worksheets/sheet10.xml?ContentType=application/vnd.openxmlformats-officedocument.spreadsheetml.worksheet+xml">
        <DigestMethod Algorithm="http://www.w3.org/2000/09/xmldsig#sha1"/>
        <DigestValue>neb55dyfc3Wc4HSOEe2lbreuelk=</DigestValue>
      </Reference>
      <Reference URI="/xl/printerSettings/printerSettings10.bin?ContentType=application/vnd.openxmlformats-officedocument.spreadsheetml.printerSettings">
        <DigestMethod Algorithm="http://www.w3.org/2000/09/xmldsig#sha1"/>
        <DigestValue>04WOmhh5ZzSEi6RCb1uTGtnE+xU=</DigestValue>
      </Reference>
      <Reference URI="/xl/worksheets/sheet8.xml?ContentType=application/vnd.openxmlformats-officedocument.spreadsheetml.worksheet+xml">
        <DigestMethod Algorithm="http://www.w3.org/2000/09/xmldsig#sha1"/>
        <DigestValue>Mom+nhG0DkNg5Vp39d0J1/UQvnQ=</DigestValue>
      </Reference>
      <Reference URI="/xl/worksheets/sheet7.xml?ContentType=application/vnd.openxmlformats-officedocument.spreadsheetml.worksheet+xml">
        <DigestMethod Algorithm="http://www.w3.org/2000/09/xmldsig#sha1"/>
        <DigestValue>NLYXgOVRQ872TLrICmAuqUZCoQg=</DigestValue>
      </Reference>
      <Reference URI="/xl/worksheets/sheet6.xml?ContentType=application/vnd.openxmlformats-officedocument.spreadsheetml.worksheet+xml">
        <DigestMethod Algorithm="http://www.w3.org/2000/09/xmldsig#sha1"/>
        <DigestValue>1qsurPNJQs1Fh2Uvy0+k8tcNNfs=</DigestValue>
      </Reference>
      <Reference URI="/xl/worksheets/sheet11.xml?ContentType=application/vnd.openxmlformats-officedocument.spreadsheetml.worksheet+xml">
        <DigestMethod Algorithm="http://www.w3.org/2000/09/xmldsig#sha1"/>
        <DigestValue>M+vmGuHskQhUBqbWGp3b51+tSmE=</DigestValue>
      </Reference>
      <Reference URI="/xl/drawings/drawing11.xml?ContentType=application/vnd.openxmlformats-officedocument.drawing+xml">
        <DigestMethod Algorithm="http://www.w3.org/2000/09/xmldsig#sha1"/>
        <DigestValue>NE+Qg9vUlSq7S8wAH4EBhxuD8jY=</DigestValue>
      </Reference>
      <Reference URI="/xl/media/image2.jpeg?ContentType=image/jpeg">
        <DigestMethod Algorithm="http://www.w3.org/2000/09/xmldsig#sha1"/>
        <DigestValue>qMTtJxNRSZA7COkrX5XhwD4IEUs=</DigestValue>
      </Reference>
      <Reference URI="/xl/drawings/drawing4.xml?ContentType=application/vnd.openxmlformats-officedocument.drawing+xml">
        <DigestMethod Algorithm="http://www.w3.org/2000/09/xmldsig#sha1"/>
        <DigestValue>O6tp4RkOHTlzFkDp9cvPgVWg6EA=</DigestValue>
      </Reference>
      <Reference URI="/xl/printerSettings/printerSettings2.bin?ContentType=application/vnd.openxmlformats-officedocument.spreadsheetml.printerSettings">
        <DigestMethod Algorithm="http://www.w3.org/2000/09/xmldsig#sha1"/>
        <DigestValue>pkzmo6Luvtz+1PwOpaswwdDqAJ0=</DigestValue>
      </Reference>
      <Reference URI="/xl/printerSettings/printerSettings1.bin?ContentType=application/vnd.openxmlformats-officedocument.spreadsheetml.printerSettings">
        <DigestMethod Algorithm="http://www.w3.org/2000/09/xmldsig#sha1"/>
        <DigestValue>pkzmo6Luvtz+1PwOpaswwdDqAJ0=</DigestValue>
      </Reference>
      <Reference URI="/xl/printerSettings/printerSettings20.bin?ContentType=application/vnd.openxmlformats-officedocument.spreadsheetml.printerSettings">
        <DigestMethod Algorithm="http://www.w3.org/2000/09/xmldsig#sha1"/>
        <DigestValue>04WOmhh5ZzSEi6RCb1uTGtnE+xU=</DigestValue>
      </Reference>
      <Reference URI="/xl/printerSettings/printerSettings21.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9k3QcDOhi4ZWRD2lOjX1GnZx6sY=</DigestValue>
      </Reference>
      <Reference URI="/xl/printerSettings/printerSettings4.bin?ContentType=application/vnd.openxmlformats-officedocument.spreadsheetml.printerSettings">
        <DigestMethod Algorithm="http://www.w3.org/2000/09/xmldsig#sha1"/>
        <DigestValue>t71+vZj1s+FLRygP6twJuQy9DVw=</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04WOmhh5ZzSEi6RCb1uTGtnE+xU=</DigestValue>
      </Reference>
      <Reference URI="/xl/printerSettings/printerSettings17.bin?ContentType=application/vnd.openxmlformats-officedocument.spreadsheetml.printerSettings">
        <DigestMethod Algorithm="http://www.w3.org/2000/09/xmldsig#sha1"/>
        <DigestValue>nIHbKQbBnwUEwWatjpvT2E8jlq4=</DigestValue>
      </Reference>
      <Reference URI="/xl/printerSettings/printerSettings16.bin?ContentType=application/vnd.openxmlformats-officedocument.spreadsheetml.printerSettings">
        <DigestMethod Algorithm="http://www.w3.org/2000/09/xmldsig#sha1"/>
        <DigestValue>nIHbKQbBnwUEwWatjpvT2E8jlq4=</DigestValue>
      </Reference>
      <Reference URI="/xl/printerSettings/printerSettings13.bin?ContentType=application/vnd.openxmlformats-officedocument.spreadsheetml.printerSettings">
        <DigestMethod Algorithm="http://www.w3.org/2000/09/xmldsig#sha1"/>
        <DigestValue>CUWVaikdc0d43/G2PePjxsg8uRs=</DigestValue>
      </Reference>
      <Reference URI="/xl/media/image3.jpeg?ContentType=image/jpeg">
        <DigestMethod Algorithm="http://www.w3.org/2000/09/xmldsig#sha1"/>
        <DigestValue>WfgMxFCAizHdjXJIqzaau3z93yU=</DigestValue>
      </Reference>
      <Reference URI="/xl/drawings/drawing8.xml?ContentType=application/vnd.openxmlformats-officedocument.drawing+xml">
        <DigestMethod Algorithm="http://www.w3.org/2000/09/xmldsig#sha1"/>
        <DigestValue>BilPbvGYAii0NVCuRND/IVKHmfk=</DigestValue>
      </Reference>
      <Reference URI="/xl/printerSettings/printerSettings18.bin?ContentType=application/vnd.openxmlformats-officedocument.spreadsheetml.printerSettings">
        <DigestMethod Algorithm="http://www.w3.org/2000/09/xmldsig#sha1"/>
        <DigestValue>iNdyFiW8uvktyxnRh/umowAOYp4=</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11.bin?ContentType=application/vnd.openxmlformats-officedocument.spreadsheetml.printerSettings">
        <DigestMethod Algorithm="http://www.w3.org/2000/09/xmldsig#sha1"/>
        <DigestValue>04WOmhh5ZzSEi6RCb1uTGtnE+xU=</DigestValue>
      </Reference>
      <Reference URI="/xl/printerSettings/printerSettings19.bin?ContentType=application/vnd.openxmlformats-officedocument.spreadsheetml.printerSettings">
        <DigestMethod Algorithm="http://www.w3.org/2000/09/xmldsig#sha1"/>
        <DigestValue>04WOmhh5ZzSEi6RCb1uTGtnE+xU=</DigestValue>
      </Reference>
      <Reference URI="/xl/printerSettings/printerSettings12.bin?ContentType=application/vnd.openxmlformats-officedocument.spreadsheetml.printerSettings">
        <DigestMethod Algorithm="http://www.w3.org/2000/09/xmldsig#sha1"/>
        <DigestValue>04WOmhh5ZzSEi6RCb1uTGtnE+xU=</DigestValue>
      </Reference>
      <Reference URI="/xl/printerSettings/printerSettings14.bin?ContentType=application/vnd.openxmlformats-officedocument.spreadsheetml.printerSettings">
        <DigestMethod Algorithm="http://www.w3.org/2000/09/xmldsig#sha1"/>
        <DigestValue>goZbUfWj9IpepOZhoR6QGnVFJgY=</DigestValue>
      </Reference>
      <Reference URI="/xl/printerSettings/printerSettings15.bin?ContentType=application/vnd.openxmlformats-officedocument.spreadsheetml.printerSettings">
        <DigestMethod Algorithm="http://www.w3.org/2000/09/xmldsig#sha1"/>
        <DigestValue>nIHbKQbBnwUEwWatjpvT2E8jlq4=</DigestValue>
      </Reference>
      <Reference URI="/xl/sharedStrings.xml?ContentType=application/vnd.openxmlformats-officedocument.spreadsheetml.sharedStrings+xml">
        <DigestMethod Algorithm="http://www.w3.org/2000/09/xmldsig#sha1"/>
        <DigestValue>O+t0GHDT/IVRIAYh/ZA8fJLH3q0=</DigestValue>
      </Reference>
      <Reference URI="/xl/worksheets/sheet9.xml?ContentType=application/vnd.openxmlformats-officedocument.spreadsheetml.worksheet+xml">
        <DigestMethod Algorithm="http://www.w3.org/2000/09/xmldsig#sha1"/>
        <DigestValue>/+lz2SsnE1g8z4eBjBUPd2ou+yI=</DigestValue>
      </Reference>
      <Reference URI="/xl/drawings/drawing1.xml?ContentType=application/vnd.openxmlformats-officedocument.drawing+xml">
        <DigestMethod Algorithm="http://www.w3.org/2000/09/xmldsig#sha1"/>
        <DigestValue>uBcNIsv0dC0CECCGUbET66iDL94=</DigestValue>
      </Reference>
      <Reference URI="/xl/worksheets/sheet23.xml?ContentType=application/vnd.openxmlformats-officedocument.spreadsheetml.worksheet+xml">
        <DigestMethod Algorithm="http://www.w3.org/2000/09/xmldsig#sha1"/>
        <DigestValue>5tVwEYEVsBKCuVrEcaurkYj9QcM=</DigestValue>
      </Reference>
      <Reference URI="/xl/drawings/drawing16.xml?ContentType=application/vnd.openxmlformats-officedocument.drawing+xml">
        <DigestMethod Algorithm="http://www.w3.org/2000/09/xmldsig#sha1"/>
        <DigestValue>QHWZR4G+RfX/v/a+trPeb61XOic=</DigestValue>
      </Reference>
      <Reference URI="/xl/worksheets/sheet22.xml?ContentType=application/vnd.openxmlformats-officedocument.spreadsheetml.worksheet+xml">
        <DigestMethod Algorithm="http://www.w3.org/2000/09/xmldsig#sha1"/>
        <DigestValue>fqkJSdobDFec5yoanrOqUe2BiPE=</DigestValue>
      </Reference>
      <Reference URI="/xl/media/image7.jpeg?ContentType=image/jpeg">
        <DigestMethod Algorithm="http://www.w3.org/2000/09/xmldsig#sha1"/>
        <DigestValue>+XJogs0NSl0mVYA0ibUbqK7s7Fk=</DigestValue>
      </Reference>
      <Reference URI="/xl/worksheets/sheet1.xml?ContentType=application/vnd.openxmlformats-officedocument.spreadsheetml.worksheet+xml">
        <DigestMethod Algorithm="http://www.w3.org/2000/09/xmldsig#sha1"/>
        <DigestValue>0UA+ch22HhNJOqajSIzxskkrSkE=</DigestValue>
      </Reference>
      <Reference URI="/xl/worksheets/sheet24.xml?ContentType=application/vnd.openxmlformats-officedocument.spreadsheetml.worksheet+xml">
        <DigestMethod Algorithm="http://www.w3.org/2000/09/xmldsig#sha1"/>
        <DigestValue>rBBl1U6A55xhfuVFtyhpvZsHTMY=</DigestValue>
      </Reference>
      <Reference URI="/xl/worksheets/sheet3.xml?ContentType=application/vnd.openxmlformats-officedocument.spreadsheetml.worksheet+xml">
        <DigestMethod Algorithm="http://www.w3.org/2000/09/xmldsig#sha1"/>
        <DigestValue>9QoeT2+dm2W01GY0MbmqTCiJt5M=</DigestValue>
      </Reference>
      <Reference URI="/xl/drawings/drawing19.xml?ContentType=application/vnd.openxmlformats-officedocument.drawing+xml">
        <DigestMethod Algorithm="http://www.w3.org/2000/09/xmldsig#sha1"/>
        <DigestValue>r1OCmTBKML6N9Xp7T8oDHq8CCmg=</DigestValue>
      </Reference>
      <Reference URI="/xl/media/image4.jpeg?ContentType=image/jpeg">
        <DigestMethod Algorithm="http://www.w3.org/2000/09/xmldsig#sha1"/>
        <DigestValue>1Ucc2WKaWqxC+6G+fbl68bBfPCo=</DigestValue>
      </Reference>
      <Reference URI="/xl/drawings/drawing17.xml?ContentType=application/vnd.openxmlformats-officedocument.drawing+xml">
        <DigestMethod Algorithm="http://www.w3.org/2000/09/xmldsig#sha1"/>
        <DigestValue>+q+deiNeS85iGCaogeudrSXoJY8=</DigestValue>
      </Reference>
      <Reference URI="/xl/worksheets/sheet5.xml?ContentType=application/vnd.openxmlformats-officedocument.spreadsheetml.worksheet+xml">
        <DigestMethod Algorithm="http://www.w3.org/2000/09/xmldsig#sha1"/>
        <DigestValue>DJAd2ynmvNCU44R27hEaCfjIVik=</DigestValue>
      </Reference>
      <Reference URI="/xl/drawings/drawing18.xml?ContentType=application/vnd.openxmlformats-officedocument.drawing+xml">
        <DigestMethod Algorithm="http://www.w3.org/2000/09/xmldsig#sha1"/>
        <DigestValue>8BIBMgEehikC87tSJPwFSozrpQ4=</DigestValue>
      </Reference>
      <Reference URI="/xl/worksheets/sheet25.xml?ContentType=application/vnd.openxmlformats-officedocument.spreadsheetml.worksheet+xml">
        <DigestMethod Algorithm="http://www.w3.org/2000/09/xmldsig#sha1"/>
        <DigestValue>6RO9ATLEV/SwS2rCWskAZ8ssepY=</DigestValue>
      </Reference>
      <Reference URI="/xl/worksheets/sheet21.xml?ContentType=application/vnd.openxmlformats-officedocument.spreadsheetml.worksheet+xml">
        <DigestMethod Algorithm="http://www.w3.org/2000/09/xmldsig#sha1"/>
        <DigestValue>MdQ6M0OQYfcPiKoFBm1uqqpTXV8=</DigestValue>
      </Reference>
      <Reference URI="/xl/drawings/drawing15.xml?ContentType=application/vnd.openxmlformats-officedocument.drawing+xml">
        <DigestMethod Algorithm="http://www.w3.org/2000/09/xmldsig#sha1"/>
        <DigestValue>XK0iBLBGkPIHhlx+c/f4oqR2XwE=</DigestValue>
      </Reference>
      <Reference URI="/xl/media/image1.jpeg?ContentType=image/jpeg">
        <DigestMethod Algorithm="http://www.w3.org/2000/09/xmldsig#sha1"/>
        <DigestValue>oW0vNvI5npKSOogxiyAD3f9Ipj4=</DigestValue>
      </Reference>
      <Reference URI="/xl/drawings/drawing13.xml?ContentType=application/vnd.openxmlformats-officedocument.drawing+xml">
        <DigestMethod Algorithm="http://www.w3.org/2000/09/xmldsig#sha1"/>
        <DigestValue>xzsFsF2OBguuswL3OEOi/w11ZWs=</DigestValue>
      </Reference>
      <Reference URI="/xl/worksheets/sheet2.xml?ContentType=application/vnd.openxmlformats-officedocument.spreadsheetml.worksheet+xml">
        <DigestMethod Algorithm="http://www.w3.org/2000/09/xmldsig#sha1"/>
        <DigestValue>u9wCIvtUt1ksoDJz18Agn6gYfnQ=</DigestValue>
      </Reference>
      <Reference URI="/xl/drawings/drawing12.xml?ContentType=application/vnd.openxmlformats-officedocument.drawing+xml">
        <DigestMethod Algorithm="http://www.w3.org/2000/09/xmldsig#sha1"/>
        <DigestValue>yDNylWhCa0QPG3rn/bXncE5bKik=</DigestValue>
      </Reference>
      <Reference URI="/xl/worksheets/sheet4.xml?ContentType=application/vnd.openxmlformats-officedocument.spreadsheetml.worksheet+xml">
        <DigestMethod Algorithm="http://www.w3.org/2000/09/xmldsig#sha1"/>
        <DigestValue>6d+D9FROCxH8f6z+D936kY2QwdY=</DigestValue>
      </Reference>
      <Reference URI="/xl/workbook.xml?ContentType=application/vnd.openxmlformats-officedocument.spreadsheetml.sheet.main+xml">
        <DigestMethod Algorithm="http://www.w3.org/2000/09/xmldsig#sha1"/>
        <DigestValue>Jx5SSsKoHnTDK9zSNNwf5sHDg2g=</DigestValue>
      </Reference>
      <Reference URI="/xl/theme/theme1.xml?ContentType=application/vnd.openxmlformats-officedocument.theme+xml">
        <DigestMethod Algorithm="http://www.w3.org/2000/09/xmldsig#sha1"/>
        <DigestValue>9qmLS+LilE9mSl2hTMj5oHE8VR8=</DigestValue>
      </Reference>
      <Reference URI="/xl/styles.xml?ContentType=application/vnd.openxmlformats-officedocument.spreadsheetml.styles+xml">
        <DigestMethod Algorithm="http://www.w3.org/2000/09/xmldsig#sha1"/>
        <DigestValue>iR2sKI22qIEIbDr3zZTfkak5z2s=</DigestValue>
      </Reference>
      <Reference URI="/xl/media/image5.jpeg?ContentType=image/jpeg">
        <DigestMethod Algorithm="http://www.w3.org/2000/09/xmldsig#sha1"/>
        <DigestValue>yt1tei0bJSmrCvWy+lkcJUMmS1U=</DigestValue>
      </Reference>
      <Reference URI="/xl/media/image6.jpeg?ContentType=image/jpeg">
        <DigestMethod Algorithm="http://www.w3.org/2000/09/xmldsig#sha1"/>
        <DigestValue>NdALX02bbOQMFLVi+8Me/uGm5/E=</DigestValue>
      </Reference>
      <Reference URI="/xl/worksheets/sheet26.xml?ContentType=application/vnd.openxmlformats-officedocument.spreadsheetml.worksheet+xml">
        <DigestMethod Algorithm="http://www.w3.org/2000/09/xmldsig#sha1"/>
        <DigestValue>X08ntK5o4IwJTRP2M4fyFdZjUZk=</DigestValue>
      </Reference>
      <Reference URI="/xl/drawings/drawing14.xml?ContentType=application/vnd.openxmlformats-officedocument.drawing+xml">
        <DigestMethod Algorithm="http://www.w3.org/2000/09/xmldsig#sha1"/>
        <DigestValue>fXKjusy1BVGAaWVAgThUc6OWeJc=</DigestValue>
      </Reference>
      <Reference URI="/xl/drawings/_rels/drawing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zy4BvB0BhqLCAfLCfiy55A4zDQI=</DigestValue>
      </Reference>
      <Reference URI="/xl/drawings/_rels/drawing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oXi3tIK2OdxORK/wPJ9jPzXxXqw=</DigestValue>
      </Reference>
      <Reference URI="/xl/drawings/_rels/drawing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oXi3tIK2OdxORK/wPJ9jPzXxXqw=</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zy4BvB0BhqLCAfLCfiy55A4zDQI=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drawings/_rels/drawing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VPO97jcSnD2A9DOunAivi0pKN2g=</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drawings/_rels/drawing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VPO97jcSnD2A9DOunAivi0pKN2g=</DigestValue>
      </Reference>
      <Reference URI="/xl/drawings/_rels/drawing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ZvQPngETbvuMmLHRn+K7LrcfhUU=</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u7X+mmUFO7jlh+0/OeF67dzyIQY=</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5Vbv0btHV2NXVVLtWtRzYgjOaBU=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zJH/I9OVx5l7TqKd8txVc77sq6I=</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23K5yLGpXrz7JZtFhv2cQJN827Y=</DigestValue>
      </Reference>
      <Reference URI="/xl/worksheets/_rels/sheet2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jT3nI6oPASrLTI1aRd/a3081DOQ=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RZEJJKEf4r3vPb5b0OyO3aR7CdU=</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GJbaHaUBZpecrCZwLVAINhbKP5Q=</DigestValue>
      </Reference>
      <Reference URI="/xl/worksheets/_rels/sheet2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2sx+LQY/J0scNcHOkEffkSj0iVY=</DigestValue>
      </Reference>
      <Reference URI="/xl/worksheets/_rels/sheet1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mavOa5S+Ex3HyTnrpmxAuDYAIHc=</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YFcF+y73uedDArL4sJeYLlK8beA=</DigestValue>
      </Reference>
      <Reference URI="/xl/worksheets/_rels/sheet1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msHh+SQew687ZoA1DeidZX23hqI=</DigestValue>
      </Reference>
      <Reference URI="/xl/worksheets/_rels/sheet2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+hBIyrS5PCV4LXHj5moLzNp+UPk=</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ssSBQzr5lqk9sgGA2LPvTnmDoMw=</DigestValue>
      </Reference>
      <Reference URI="/xl/worksheets/_rels/sheet2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NbvyYCsyTJj/M9cgAm8JcjVSlVE=</DigestValue>
      </Reference>
      <Reference URI="/xl/drawings/_rels/drawing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6bWskXmK0SFlsRZ54tD/hzQzjWg=</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OQS6/vihEf3Zq7q2C7hSm1SnPpY=</DigestValue>
      </Reference>
      <Reference URI="/xl/drawings/_rels/drawing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worksheets/_rels/sheet2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LXQXvxktj6BM3DeUlNIiaeAYMlQ=</DigestValue>
      </Reference>
      <Reference URI="/xl/worksheets/_rels/sheet2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At/A7EmQLAJHaGRmsxwOwY7zTA4=</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hvKBNXPFYRa71ttQUJfyzKvqiqY=</DigestValue>
      </Reference>
      <Reference URI="/xl/drawings/_rels/drawing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28"/>
            <mdssi:RelationshipReference SourceId="rId10"/>
            <mdssi:RelationshipReference SourceId="rId19"/>
            <mdssi:RelationshipReference SourceId="rId4"/>
            <mdssi:RelationshipReference SourceId="rId9"/>
            <mdssi:RelationshipReference SourceId="rId14"/>
            <mdssi:RelationshipReference SourceId="rId22"/>
            <mdssi:RelationshipReference SourceId="rId27"/>
            <mdssi:RelationshipReference SourceId="rId30"/>
          </Transform>
          <Transform Algorithm="http://www.w3.org/TR/2001/REC-xml-c14n-20010315"/>
        </Transforms>
        <DigestMethod Algorithm="http://www.w3.org/2000/09/xmldsig#sha1"/>
        <DigestValue>NRnilPgR0XcvvThSkXCTiCGN4Bs=</DigestValue>
      </Reference>
    </Manifest>
    <SignatureProperties>
      <SignatureProperty Id="idSignatureTime" Target="#idPackageSignature">
        <mdssi:SignatureTime>
          <mdssi:Format>YYYY-MM-DDThh:mm:ssTZD</mdssi:Format>
          <mdssi:Value>2026-01-16T06:54:26Z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2026-01-16T06:54:26Z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lKiZcesqQczAdj/q5ovFHXNOWV64RjWTASjVG/IVRjQ=</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yObiZbQjLdkN479jFQBnirCVNcFYvEGXZNR/O7oPueA=</DigestValue>
    </Reference>
  </SignedInfo>
  <SignatureValue>0QF7ZnPmKeGLnjFNO9D6raje+9M2ag0FXFIXKK+rvuHm31apc/uaiDIuP4O+Cv5ZuEKsbmQXUn0e
R5s47A5oL7fJKEwPkcse2yZrms2Iq2lmDmMFYq+/bYkGUkXehvU/6B4B9dR0+QW++RMze98q/8Jk
OoBWVLNW7/gWN7GXJeRQfk4xszsTSTTKPV2+rPn6QxsiC/0GH4OtV4oE04hUJ+/BTBa/mtNU27Ok
FyjxDhi0JXobu6HIIdvEJYXoj9r8zUWpwPYFRUlEdsMy4yd9QOH3VZdL+GVb9nP5YiGiKeUW0e0x
TX8u01PZW26pjO83pH/IvwHjTofkjVzb/rxXMg==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dgKJQIuVZD8ox0pcD+I7GDan5eJZQjhV8wRsz4dUJfc=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8p8wjtJYI7RzywTtPiTWBEUKsMI9M+qlDBZ5r74VyvM=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drawing1.xml?ContentType=application/vnd.openxmlformats-officedocument.drawing+xml">
        <DigestMethod Algorithm="http://www.w3.org/2001/04/xmlenc#sha256"/>
        <DigestValue>BK6HqaPy2i5feWlIP9rQpch7UiQc4wahqtgkyjVFZf4=</DigestValue>
      </Reference>
      <Reference URI="/xl/drawings/drawing10.xml?ContentType=application/vnd.openxmlformats-officedocument.drawing+xml">
        <DigestMethod Algorithm="http://www.w3.org/2001/04/xmlenc#sha256"/>
        <DigestValue>VfX0lUVISrqK2ABLY0LGF4UbzfJxn+TSafoLaxg0LOM=</DigestValue>
      </Reference>
      <Reference URI="/xl/drawings/drawing11.xml?ContentType=application/vnd.openxmlformats-officedocument.drawing+xml">
        <DigestMethod Algorithm="http://www.w3.org/2001/04/xmlenc#sha256"/>
        <DigestValue>j/cMstsSC8SD9RR/z1a2+Pjka0xnn5Nbxa2i7/ek2Sg=</DigestValue>
      </Reference>
      <Reference URI="/xl/drawings/drawing12.xml?ContentType=application/vnd.openxmlformats-officedocument.drawing+xml">
        <DigestMethod Algorithm="http://www.w3.org/2001/04/xmlenc#sha256"/>
        <DigestValue>PF8S95k+5vD7nuHIocM8Ul1UmcE3qproVyeXPUwnubA=</DigestValue>
      </Reference>
      <Reference URI="/xl/drawings/drawing13.xml?ContentType=application/vnd.openxmlformats-officedocument.drawing+xml">
        <DigestMethod Algorithm="http://www.w3.org/2001/04/xmlenc#sha256"/>
        <DigestValue>zZTf3spaFyrwVF6FpIThu3Hh2wdzBPBUqcqyrbUBZO0=</DigestValue>
      </Reference>
      <Reference URI="/xl/drawings/drawing14.xml?ContentType=application/vnd.openxmlformats-officedocument.drawing+xml">
        <DigestMethod Algorithm="http://www.w3.org/2001/04/xmlenc#sha256"/>
        <DigestValue>3OuJVBIbqxICg4NuwtOXW7DX/mtGhSNnYTnzlDtzLR0=</DigestValue>
      </Reference>
      <Reference URI="/xl/drawings/drawing15.xml?ContentType=application/vnd.openxmlformats-officedocument.drawing+xml">
        <DigestMethod Algorithm="http://www.w3.org/2001/04/xmlenc#sha256"/>
        <DigestValue>FPTyrcewP3U2PNs4EZLYbFM946lo4OUWPp3Xfp03bpw=</DigestValue>
      </Reference>
      <Reference URI="/xl/drawings/drawing16.xml?ContentType=application/vnd.openxmlformats-officedocument.drawing+xml">
        <DigestMethod Algorithm="http://www.w3.org/2001/04/xmlenc#sha256"/>
        <DigestValue>M6AAwxG/ueY0hsFSXSAgor9AWmq8GiBX+pNqfQRqIWs=</DigestValue>
      </Reference>
      <Reference URI="/xl/drawings/drawing17.xml?ContentType=application/vnd.openxmlformats-officedocument.drawing+xml">
        <DigestMethod Algorithm="http://www.w3.org/2001/04/xmlenc#sha256"/>
        <DigestValue>PagreNJra3wiss/KPMcykBqVcRO+6zEpTCqy0wuA/Gs=</DigestValue>
      </Reference>
      <Reference URI="/xl/drawings/drawing18.xml?ContentType=application/vnd.openxmlformats-officedocument.drawing+xml">
        <DigestMethod Algorithm="http://www.w3.org/2001/04/xmlenc#sha256"/>
        <DigestValue>Ej7f+wgWtNCet77sVxN+Zopj1zetwNr/qGnMGnDBU7o=</DigestValue>
      </Reference>
      <Reference URI="/xl/drawings/drawing19.xml?ContentType=application/vnd.openxmlformats-officedocument.drawing+xml">
        <DigestMethod Algorithm="http://www.w3.org/2001/04/xmlenc#sha256"/>
        <DigestValue>VpC70iewbivsbpeut1W8HBB71IL0HoDLhEsGD+Zrza0=</DigestValue>
      </Reference>
      <Reference URI="/xl/drawings/drawing2.xml?ContentType=application/vnd.openxmlformats-officedocument.drawing+xml">
        <DigestMethod Algorithm="http://www.w3.org/2001/04/xmlenc#sha256"/>
        <DigestValue>MEiPSiVQjpf6yLaOdouUekGj3HnDoY3PJ4fPR8lo4E4=</DigestValue>
      </Reference>
      <Reference URI="/xl/drawings/drawing3.xml?ContentType=application/vnd.openxmlformats-officedocument.drawing+xml">
        <DigestMethod Algorithm="http://www.w3.org/2001/04/xmlenc#sha256"/>
        <DigestValue>y/MmR87JoE1NdvA3B/bOBCJAEP5SMBKHj3HFPZi1qcE=</DigestValue>
      </Reference>
      <Reference URI="/xl/drawings/drawing4.xml?ContentType=application/vnd.openxmlformats-officedocument.drawing+xml">
        <DigestMethod Algorithm="http://www.w3.org/2001/04/xmlenc#sha256"/>
        <DigestValue>AQWH1+gSFAuVJ7W+m0wNi9BE55jWseegNGMMt2RXUV8=</DigestValue>
      </Reference>
      <Reference URI="/xl/drawings/drawing5.xml?ContentType=application/vnd.openxmlformats-officedocument.drawing+xml">
        <DigestMethod Algorithm="http://www.w3.org/2001/04/xmlenc#sha256"/>
        <DigestValue>TRFWiuZZTZg22Cz8sxjqPeb9ud6q9FaNkyPdtKs1j4k=</DigestValue>
      </Reference>
      <Reference URI="/xl/drawings/drawing6.xml?ContentType=application/vnd.openxmlformats-officedocument.drawing+xml">
        <DigestMethod Algorithm="http://www.w3.org/2001/04/xmlenc#sha256"/>
        <DigestValue>5P1d0tgXjNzs4cIzvEqPsAy/YcCG8NjArx/z9PM2wiA=</DigestValue>
      </Reference>
      <Reference URI="/xl/drawings/drawing7.xml?ContentType=application/vnd.openxmlformats-officedocument.drawing+xml">
        <DigestMethod Algorithm="http://www.w3.org/2001/04/xmlenc#sha256"/>
        <DigestValue>I1fBxsKJBn912bP/QTfiPGWLJz0iinBRvAPNQthBjHc=</DigestValue>
      </Reference>
      <Reference URI="/xl/drawings/drawing8.xml?ContentType=application/vnd.openxmlformats-officedocument.drawing+xml">
        <DigestMethod Algorithm="http://www.w3.org/2001/04/xmlenc#sha256"/>
        <DigestValue>Meb8Cip8t09qPYtmgHguRs36rNc/DokLtrHLoUkEVkQ=</DigestValue>
      </Reference>
      <Reference URI="/xl/drawings/drawing9.xml?ContentType=application/vnd.openxmlformats-officedocument.drawing+xml">
        <DigestMethod Algorithm="http://www.w3.org/2001/04/xmlenc#sha256"/>
        <DigestValue>ZFX6YlA1bYw7S5CNReSIyCwC2mNrZrQrn4s5320Ru+k=</DigestValue>
      </Reference>
      <Reference URI="/xl/media/image1.jpeg?ContentType=image/jpeg">
        <DigestMethod Algorithm="http://www.w3.org/2001/04/xmlenc#sha256"/>
        <DigestValue>OlJEfVowwZEbHc8lWptPZXVKXjiC3MnUpQZJwISomPk=</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rmsuaqQb1K+H/TFJSXCKND92WCiacQUFR+vbe4YvWTg=</DigestValue>
      </Reference>
      <Reference URI="/xl/media/image5.jpeg?ContentType=image/jpeg">
        <DigestMethod Algorithm="http://www.w3.org/2001/04/xmlenc#sha256"/>
        <DigestValue>dhFROWC89eFl2i22FxaMg9SyScoU84Ii5TJcdsRyepk=</DigestValue>
      </Reference>
      <Reference URI="/xl/media/image6.jpeg?ContentType=image/jpeg">
        <DigestMethod Algorithm="http://www.w3.org/2001/04/xmlenc#sha256"/>
        <DigestValue>jDtYE4cemuzqEakx0FqY6vd/DtLL/8ye0JtdBVrW61U=</DigestValue>
      </Reference>
      <Reference URI="/xl/media/image7.jpeg?ContentType=image/jpeg">
        <DigestMethod Algorithm="http://www.w3.org/2001/04/xmlenc#sha256"/>
        <DigestValue>9VDw/+fUIcKNlK3ywQjsCzXuNAYe75KEPOQkfV4S1xY=</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9BEDvEtLT0sYKxzC33m1GXOVCEz7eNWpAlAQTHxciJc=</DigestValue>
      </Reference>
      <Reference URI="/xl/printerSettings/printerSettings12.bin?ContentType=application/vnd.openxmlformats-officedocument.spreadsheetml.printerSettings">
        <DigestMethod Algorithm="http://www.w3.org/2001/04/xmlenc#sha256"/>
        <DigestValue>9BEDvEtLT0sYKxzC33m1GXOVCEz7eNWpAlAQTHxciJc=</DigestValue>
      </Reference>
      <Reference URI="/xl/printerSettings/printerSettings13.bin?ContentType=application/vnd.openxmlformats-officedocument.spreadsheetml.printerSettings">
        <DigestMethod Algorithm="http://www.w3.org/2001/04/xmlenc#sha256"/>
        <DigestValue>87rMp8JtC00XSiiHbbd4y4nDArSNjGOXNLbB0XrWS9o=</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9BEDvEtLT0sYKxzC33m1GXOVCEz7eNWpAlAQTHxciJc=</DigestValue>
      </Reference>
      <Reference URI="/xl/printerSettings/printerSettings21.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x5jmgrrzlpi0htJ7dvFPSfdZMWWRCIJQLyDHoKLBuUA=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jxSo89Yczs4ryqLB71VotGgicE7xlVg6afN05CzG1iA=</DigestValue>
      </Reference>
      <Reference URI="/xl/styles.xml?ContentType=application/vnd.openxmlformats-officedocument.spreadsheetml.styles+xml">
        <DigestMethod Algorithm="http://www.w3.org/2001/04/xmlenc#sha256"/>
        <DigestValue>fCH1VcCsoodU18psm3jseDPIMMOH9LxTMJnqNiuGxF4=</DigestValue>
      </Reference>
      <Reference URI="/xl/theme/theme1.xml?ContentType=application/vnd.openxmlformats-officedocument.theme+xml">
        <DigestMethod Algorithm="http://www.w3.org/2001/04/xmlenc#sha256"/>
        <DigestValue>6nZ4CTaRt8Kr430v70JZZZNKVVQU/PnAoXbZhq5XjYc=</DigestValue>
      </Reference>
      <Reference URI="/xl/workbook.xml?ContentType=application/vnd.openxmlformats-officedocument.spreadsheetml.sheet.main+xml">
        <DigestMethod Algorithm="http://www.w3.org/2001/04/xmlenc#sha256"/>
        <DigestValue>TVbsjNFsGxXSbIsrVKFC8psTqoXHGHSISm+GTHOBTkI=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baaP7rBAhipoM50O+vuMAH05jAdRdbd7qlCmhXlLn1c=</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2af+USvbdnHX+pxU0a0OH5TDemUtnzdPcQm4YX74vIY=</DigestValue>
      </Reference>
      <Reference URI="/xl/worksheets/sheet10.xml?ContentType=application/vnd.openxmlformats-officedocument.spreadsheetml.worksheet+xml">
        <DigestMethod Algorithm="http://www.w3.org/2001/04/xmlenc#sha256"/>
        <DigestValue>zsAKDkbO5Y8fxxIxj88OiylBonB0ZTDenyHhx/VTqD0=</DigestValue>
      </Reference>
      <Reference URI="/xl/worksheets/sheet11.xml?ContentType=application/vnd.openxmlformats-officedocument.spreadsheetml.worksheet+xml">
        <DigestMethod Algorithm="http://www.w3.org/2001/04/xmlenc#sha256"/>
        <DigestValue>D+THuJawJfQMIq0L63BUd1V8BKBNQVQKaf77v00+voU=</DigestValue>
      </Reference>
      <Reference URI="/xl/worksheets/sheet12.xml?ContentType=application/vnd.openxmlformats-officedocument.spreadsheetml.worksheet+xml">
        <DigestMethod Algorithm="http://www.w3.org/2001/04/xmlenc#sha256"/>
        <DigestValue>nS1QvOGL0xc7DL8wSucxbPfafFMPMWMPWcVjcTesLe0=</DigestValue>
      </Reference>
      <Reference URI="/xl/worksheets/sheet13.xml?ContentType=application/vnd.openxmlformats-officedocument.spreadsheetml.worksheet+xml">
        <DigestMethod Algorithm="http://www.w3.org/2001/04/xmlenc#sha256"/>
        <DigestValue>hZ2X8ax/nNtUc5cPB+rL6Y81TDPbFxQDb7VKqniN/Oo=</DigestValue>
      </Reference>
      <Reference URI="/xl/worksheets/sheet14.xml?ContentType=application/vnd.openxmlformats-officedocument.spreadsheetml.worksheet+xml">
        <DigestMethod Algorithm="http://www.w3.org/2001/04/xmlenc#sha256"/>
        <DigestValue>xPwdDfWVsCdLT1Kt05pGyQAIrMaiNxvZmrHBwV7p8Wg=</DigestValue>
      </Reference>
      <Reference URI="/xl/worksheets/sheet15.xml?ContentType=application/vnd.openxmlformats-officedocument.spreadsheetml.worksheet+xml">
        <DigestMethod Algorithm="http://www.w3.org/2001/04/xmlenc#sha256"/>
        <DigestValue>fq7w0sLhWHIolPcfkM9S45WPC6azYuY7h3nwmEajLfs=</DigestValue>
      </Reference>
      <Reference URI="/xl/worksheets/sheet16.xml?ContentType=application/vnd.openxmlformats-officedocument.spreadsheetml.worksheet+xml">
        <DigestMethod Algorithm="http://www.w3.org/2001/04/xmlenc#sha256"/>
        <DigestValue>uiFaPtsecLUCac7FsbTqH7+mDH5ITLCDvC2hDEJCxK0=</DigestValue>
      </Reference>
      <Reference URI="/xl/worksheets/sheet17.xml?ContentType=application/vnd.openxmlformats-officedocument.spreadsheetml.worksheet+xml">
        <DigestMethod Algorithm="http://www.w3.org/2001/04/xmlenc#sha256"/>
        <DigestValue>NdFYeop0LZPL2rHQHy9UqWy0ZmoiwZ1fh3Y9/Z45Zm4=</DigestValue>
      </Reference>
      <Reference URI="/xl/worksheets/sheet18.xml?ContentType=application/vnd.openxmlformats-officedocument.spreadsheetml.worksheet+xml">
        <DigestMethod Algorithm="http://www.w3.org/2001/04/xmlenc#sha256"/>
        <DigestValue>N4SzDZMh26cOTt78jOH7aJATtqmIZ8aeQ7PrGTCsHw0=</DigestValue>
      </Reference>
      <Reference URI="/xl/worksheets/sheet19.xml?ContentType=application/vnd.openxmlformats-officedocument.spreadsheetml.worksheet+xml">
        <DigestMethod Algorithm="http://www.w3.org/2001/04/xmlenc#sha256"/>
        <DigestValue>SZg+LYVAvLg8jEXuA48mhcybvUGgjcRFysFpAt4CJ9I=</DigestValue>
      </Reference>
      <Reference URI="/xl/worksheets/sheet2.xml?ContentType=application/vnd.openxmlformats-officedocument.spreadsheetml.worksheet+xml">
        <DigestMethod Algorithm="http://www.w3.org/2001/04/xmlenc#sha256"/>
        <DigestValue>dtUsTYesINmgd2R7CZf33XjGqmxHd8bj26noShVEzL4=</DigestValue>
      </Reference>
      <Reference URI="/xl/worksheets/sheet20.xml?ContentType=application/vnd.openxmlformats-officedocument.spreadsheetml.worksheet+xml">
        <DigestMethod Algorithm="http://www.w3.org/2001/04/xmlenc#sha256"/>
        <DigestValue>qbjC8G/gzdgrutdSoDwy64FhvHf/CJaLgN3RBBMZm/g=</DigestValue>
      </Reference>
      <Reference URI="/xl/worksheets/sheet21.xml?ContentType=application/vnd.openxmlformats-officedocument.spreadsheetml.worksheet+xml">
        <DigestMethod Algorithm="http://www.w3.org/2001/04/xmlenc#sha256"/>
        <DigestValue>3A2mN2KRZiuw8ru/UuHsHjU59dpY6RemMd0yHQGF630=</DigestValue>
      </Reference>
      <Reference URI="/xl/worksheets/sheet22.xml?ContentType=application/vnd.openxmlformats-officedocument.spreadsheetml.worksheet+xml">
        <DigestMethod Algorithm="http://www.w3.org/2001/04/xmlenc#sha256"/>
        <DigestValue>G82BAOfu7I7/QB7oOXqNsx5JqN+nwjEHs54aHQ4t81I=</DigestValue>
      </Reference>
      <Reference URI="/xl/worksheets/sheet23.xml?ContentType=application/vnd.openxmlformats-officedocument.spreadsheetml.worksheet+xml">
        <DigestMethod Algorithm="http://www.w3.org/2001/04/xmlenc#sha256"/>
        <DigestValue>CNZZ7hAq0bbV81V6Pw2xUqquoNlSXz8onAwpvHR/CMg=</DigestValue>
      </Reference>
      <Reference URI="/xl/worksheets/sheet24.xml?ContentType=application/vnd.openxmlformats-officedocument.spreadsheetml.worksheet+xml">
        <DigestMethod Algorithm="http://www.w3.org/2001/04/xmlenc#sha256"/>
        <DigestValue>FxPr8dmvVsKQZYd+mShOPolC9s1XU0g79FwjHJ3QDks=</DigestValue>
      </Reference>
      <Reference URI="/xl/worksheets/sheet25.xml?ContentType=application/vnd.openxmlformats-officedocument.spreadsheetml.worksheet+xml">
        <DigestMethod Algorithm="http://www.w3.org/2001/04/xmlenc#sha256"/>
        <DigestValue>JIO1k7Ed2YgRP7E2SPi/D+1OCLdFhh+kWjMyuQosxXA=</DigestValue>
      </Reference>
      <Reference URI="/xl/worksheets/sheet26.xml?ContentType=application/vnd.openxmlformats-officedocument.spreadsheetml.worksheet+xml">
        <DigestMethod Algorithm="http://www.w3.org/2001/04/xmlenc#sha256"/>
        <DigestValue>fkqunaUC6Klg0Ddv3dKax1GpBR8VDxXvHKvvIelVTd0=</DigestValue>
      </Reference>
      <Reference URI="/xl/worksheets/sheet3.xml?ContentType=application/vnd.openxmlformats-officedocument.spreadsheetml.worksheet+xml">
        <DigestMethod Algorithm="http://www.w3.org/2001/04/xmlenc#sha256"/>
        <DigestValue>TjdSFxE+wM45KicuR0AQnsBOYW8mAe0aSRfR/XBar9U=</DigestValue>
      </Reference>
      <Reference URI="/xl/worksheets/sheet4.xml?ContentType=application/vnd.openxmlformats-officedocument.spreadsheetml.worksheet+xml">
        <DigestMethod Algorithm="http://www.w3.org/2001/04/xmlenc#sha256"/>
        <DigestValue>gnfRzNN9Gt1LeVOD7UFHGJVe/hd9+hxyZ/L4dSMAjD8=</DigestValue>
      </Reference>
      <Reference URI="/xl/worksheets/sheet5.xml?ContentType=application/vnd.openxmlformats-officedocument.spreadsheetml.worksheet+xml">
        <DigestMethod Algorithm="http://www.w3.org/2001/04/xmlenc#sha256"/>
        <DigestValue>DAwDGgHWPAQpwF02Oe5/VI5bLFtwCLx+peoEFdIoNws=</DigestValue>
      </Reference>
      <Reference URI="/xl/worksheets/sheet6.xml?ContentType=application/vnd.openxmlformats-officedocument.spreadsheetml.worksheet+xml">
        <DigestMethod Algorithm="http://www.w3.org/2001/04/xmlenc#sha256"/>
        <DigestValue>d/+qL7mzFY1epUsmjmkN0Wv/V1qm1ovr1RJZG0xg9+4=</DigestValue>
      </Reference>
      <Reference URI="/xl/worksheets/sheet7.xml?ContentType=application/vnd.openxmlformats-officedocument.spreadsheetml.worksheet+xml">
        <DigestMethod Algorithm="http://www.w3.org/2001/04/xmlenc#sha256"/>
        <DigestValue>tgTpHNqvyN88fjqh7CbA+V7t1jGH2EMb0ulkHK5jZ80=</DigestValue>
      </Reference>
      <Reference URI="/xl/worksheets/sheet8.xml?ContentType=application/vnd.openxmlformats-officedocument.spreadsheetml.worksheet+xml">
        <DigestMethod Algorithm="http://www.w3.org/2001/04/xmlenc#sha256"/>
        <DigestValue>uWGvffgW2bMRF/AHL0HZDkB9oXyIQwInATaUPUjLbcs=</DigestValue>
      </Reference>
      <Reference URI="/xl/worksheets/sheet9.xml?ContentType=application/vnd.openxmlformats-officedocument.spreadsheetml.worksheet+xml">
        <DigestMethod Algorithm="http://www.w3.org/2001/04/xmlenc#sha256"/>
        <DigestValue>gGm5pNiE1yAeiTTq+Og73mKoRGHg24nB9SaGzzAFa7A=</DigestValue>
      </Reference>
    </Manifest>
    <SignatureProperties>
      <SignatureProperty Id="idSignatureTime" Target="#idPackageSignature">
        <mdssi:SignatureTime xmlns:mdssi="http://schemas.openxmlformats.org/package/2006/digital-signature">
          <mdssi:Format>YYYY-MM-DDThh:mm:ssTZD</mdssi:Format>
          <mdssi:Value>2026-01-20T14:11:15Z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2026-01-20T14:11:15Z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31</vt:i4>
      </vt:variant>
    </vt:vector>
  </HeadingPairs>
  <TitlesOfParts>
    <vt:vector size="57" baseType="lpstr">
      <vt:lpstr>NGAY THANG</vt:lpstr>
      <vt:lpstr>Tong quat</vt:lpstr>
      <vt:lpstr>BCLCGT_06262</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'BCKetQuaHoatDong DT nuoc ngoai'!Print_Area</vt:lpstr>
      <vt:lpstr>'BCKetQuaHoatDong DT nuoc ngoai '!Print_Area</vt:lpstr>
      <vt:lpstr>BCKetQuaHoatDong_06135!Print_Area</vt:lpstr>
      <vt:lpstr>BCLCGT_06262!Print_Area</vt:lpstr>
      <vt:lpstr>BCTaiSan_06134!Print_Area</vt:lpstr>
      <vt:lpstr>BCTinhHinhTaiChinh_06105!Print_Area</vt:lpstr>
      <vt:lpstr>BCThuNhap_06203!Print_Area</vt:lpstr>
      <vt:lpstr>Khac_06137!Print_Area</vt:lpstr>
      <vt:lpstr>'NGAY THANG'!Print_Area</vt:lpstr>
      <vt:lpstr>'PL15'!Print_Area</vt:lpstr>
      <vt:lpstr>'Tong quat'!Print_Area</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BCLCGT_06262!Print_Titles</vt:lpstr>
      <vt:lpstr>BCTaiSan_06134!Print_Titles</vt:lpstr>
      <vt:lpstr>BCTinhHinhTaiChinh_06105!Print_Titles</vt:lpstr>
      <vt:lpstr>BCThuNhap_06203!Print_Titles</vt:lpstr>
      <vt:lpstr>Khac_06137!Print_Titles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Dich Vu CK</cp:lastModifiedBy>
  <cp:lastPrinted>2026-01-16T04:37:26Z</cp:lastPrinted>
  <dcterms:created xsi:type="dcterms:W3CDTF">2013-07-15T10:49:12Z</dcterms:created>
  <dcterms:modified xsi:type="dcterms:W3CDTF">2026-01-16T06:54:24Z</dcterms:modified>
</cp:coreProperties>
</file>