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4.xml" ContentType="application/vnd.openxmlformats-officedocument.drawing+xml"/>
  <Override PartName="/xl/worksheets/sheet1.xml" ContentType="application/vnd.openxmlformats-officedocument.spreadsheetml.worksheet+xml"/>
  <Override PartName="/xl/drawings/drawing13.xml" ContentType="application/vnd.openxmlformats-officedocument.drawing+xml"/>
  <Override PartName="/xl/drawings/drawing15.xml" ContentType="application/vnd.openxmlformats-officedocument.drawing+xml"/>
  <Override PartName="/xl/drawings/drawing19.xml" ContentType="application/vnd.openxmlformats-officedocument.drawing+xml"/>
  <Override PartName="/xl/drawings/drawing18.xml" ContentType="application/vnd.openxmlformats-officedocument.drawing+xml"/>
  <Override PartName="/xl/drawings/drawing17.xml" ContentType="application/vnd.openxmlformats-officedocument.drawing+xml"/>
  <Override PartName="/xl/drawings/drawing16.xml" ContentType="application/vnd.openxmlformats-officedocument.drawing+xml"/>
  <Override PartName="/xl/drawings/drawing12.xml" ContentType="application/vnd.openxmlformats-officedocument.drawing+xml"/>
  <Override PartName="/xl/drawings/drawing11.xml" ContentType="application/vnd.openxmlformats-officedocument.drawing+xml"/>
  <Override PartName="/xl/worksheets/sheet24.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drawings/drawing2.xml" ContentType="application/vnd.openxmlformats-officedocument.drawing+xml"/>
  <Override PartName="/xl/drawings/drawing9.xml" ContentType="application/vnd.openxmlformats-officedocument.drawing+xml"/>
  <Override PartName="/xl/drawings/drawing8.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drawings/drawing7.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LUU KY-GIAM SAT\1.KHACH HANG\VFC_QUY ETF\BAO CAO\BAO CAO QUY\2026\QUY 3.2026\KY SO\"/>
    </mc:Choice>
  </mc:AlternateContent>
  <bookViews>
    <workbookView xWindow="0" yWindow="0" windowWidth="14010" windowHeight="2550" tabRatio="825" activeTab="10"/>
  </bookViews>
  <sheets>
    <sheet name="NGAY THANG" sheetId="29" r:id="rId1"/>
    <sheet name="Tong quat" sheetId="5" state="hidden" r:id="rId2"/>
    <sheet name="BCLCGT_06262" sheetId="36" r:id="rId3"/>
    <sheet name="BCThuNhap_06203" sheetId="9" r:id="rId4"/>
    <sheet name="BCTinhHinhTaiChinh_06105" sheetId="10" r:id="rId5"/>
    <sheet name="PL15" sheetId="11" state="hidden" r:id="rId6"/>
    <sheet name="B03_181" sheetId="19" r:id="rId7"/>
    <sheet name="B04_181" sheetId="20" r:id="rId8"/>
    <sheet name="BCTaiSan_06134" sheetId="1" r:id="rId9"/>
    <sheet name="BCKetQuaHoatDong_06135" sheetId="2" r:id="rId10"/>
    <sheet name="BCDanhMucDauTu_06136" sheetId="3" r:id="rId11"/>
    <sheet name="Khac_06137" sheetId="4" r:id="rId12"/>
    <sheet name="TB310815" sheetId="14" state="hidden" r:id="rId13"/>
    <sheet name="Sheet1" sheetId="8" state="hidden" r:id="rId14"/>
    <sheet name="Sheet2" sheetId="12" state="hidden" r:id="rId15"/>
    <sheet name="Raw TB" sheetId="13" state="hidden" r:id="rId16"/>
    <sheet name="PURCHASES &amp; SALES" sheetId="17" state="hidden" r:id="rId17"/>
    <sheet name="BC vay chuan" sheetId="24" r:id="rId18"/>
    <sheet name=" BC han muc nuoc ngoai" sheetId="31" state="hidden" r:id="rId19"/>
    <sheet name="BC TS DT nuoc ngoai  " sheetId="32" state="hidden" r:id="rId20"/>
    <sheet name="BCKetQuaHoatDong DT nuoc ngoai " sheetId="33" state="hidden" r:id="rId21"/>
    <sheet name="BCDanhMucDauTu DT nuoc ngoai " sheetId="34" state="hidden" r:id="rId22"/>
    <sheet name="BC Han muc nuoc ngoai" sheetId="25" state="hidden" r:id="rId23"/>
    <sheet name="BC TS DT nuoc ngoai" sheetId="26" state="hidden" r:id="rId24"/>
    <sheet name="BCKetQuaHoatDong DT nuoc ngoai" sheetId="27" state="hidden" r:id="rId25"/>
    <sheet name="BCDanhMucDauTu DT nuoc ngoai" sheetId="28" state="hidden" r:id="rId26"/>
  </sheets>
  <definedNames>
    <definedName name="_xlnm._FilterDatabase" localSheetId="7" hidden="1">B04_181!$A$15:$G$54</definedName>
    <definedName name="_xlnm._FilterDatabase" localSheetId="22" hidden="1">#REF!</definedName>
    <definedName name="_xlnm._FilterDatabase" localSheetId="23" hidden="1">#REF!</definedName>
    <definedName name="_xlnm._FilterDatabase" localSheetId="17" hidden="1">#REF!</definedName>
    <definedName name="_xlnm._FilterDatabase" localSheetId="25" hidden="1">#REF!</definedName>
    <definedName name="_xlnm._FilterDatabase" localSheetId="10" hidden="1">BCDanhMucDauTu_06136!$A$13:$G$59</definedName>
    <definedName name="_xlnm._FilterDatabase" localSheetId="24" hidden="1">#REF!</definedName>
    <definedName name="_xlnm._FilterDatabase" localSheetId="9" hidden="1">BCKetQuaHoatDong_06135!$A$13:$F$69</definedName>
    <definedName name="_xlnm._FilterDatabase" localSheetId="2" hidden="1">#REF!</definedName>
    <definedName name="_xlnm._FilterDatabase" localSheetId="8" hidden="1">BCTaiSan_06134!$A$11:$F$67</definedName>
    <definedName name="_xlnm._FilterDatabase" localSheetId="3" hidden="1">BCThuNhap_06203!$A$13:$WSF$63</definedName>
    <definedName name="_xlnm._FilterDatabase" localSheetId="0" hidden="1">#REF!</definedName>
    <definedName name="_xlnm._FilterDatabase" hidden="1">#REF!</definedName>
    <definedName name="_xlnm.Print_Area" localSheetId="18">' BC han muc nuoc ngoai'!$A$1:$D$40</definedName>
    <definedName name="_xlnm.Print_Area" localSheetId="6">B03_181!$A$1:$E$32</definedName>
    <definedName name="_xlnm.Print_Area" localSheetId="7">B04_181!$A$1:$G$65</definedName>
    <definedName name="_xlnm.Print_Area" localSheetId="22">'BC Han muc nuoc ngoai'!$A$1:$D$40</definedName>
    <definedName name="_xlnm.Print_Area" localSheetId="23">'BC TS DT nuoc ngoai'!$A$1:$G$43</definedName>
    <definedName name="_xlnm.Print_Area" localSheetId="19">'BC TS DT nuoc ngoai  '!$A$1:$G$48</definedName>
    <definedName name="_xlnm.Print_Area" localSheetId="17">'BC vay chuan'!$A$1:$K$37</definedName>
    <definedName name="_xlnm.Print_Area" localSheetId="25">'BCDanhMucDauTu DT nuoc ngoai'!$A$1:$H$51</definedName>
    <definedName name="_xlnm.Print_Area" localSheetId="21">'BCDanhMucDauTu DT nuoc ngoai '!$A$1:$H$51</definedName>
    <definedName name="_xlnm.Print_Area" localSheetId="10">BCDanhMucDauTu_06136!$A$1:$G$80</definedName>
    <definedName name="_xlnm.Print_Area" localSheetId="24">'BCKetQuaHoatDong DT nuoc ngoai'!$A$1:$G$41</definedName>
    <definedName name="_xlnm.Print_Area" localSheetId="20">'BCKetQuaHoatDong DT nuoc ngoai '!$A$1:$G$45</definedName>
    <definedName name="_xlnm.Print_Area" localSheetId="9">BCKetQuaHoatDong_06135!$A$1:$F$86</definedName>
    <definedName name="_xlnm.Print_Area" localSheetId="2">BCLCGT_06262!$A$1:$E$68</definedName>
    <definedName name="_xlnm.Print_Area" localSheetId="8">BCTaiSan_06134!$A$1:$F$82</definedName>
    <definedName name="_xlnm.Print_Area" localSheetId="3">BCThuNhap_06203!$B$1:$I$73</definedName>
    <definedName name="_xlnm.Print_Area" localSheetId="4">BCTinhHinhTaiChinh_06105!$A$1:$F$97</definedName>
    <definedName name="_xlnm.Print_Area" localSheetId="11">Khac_06137!$A$1:$E$62</definedName>
    <definedName name="_xlnm.Print_Area" localSheetId="0">'NGAY THANG'!$A$1:$F$30</definedName>
    <definedName name="_xlnm.Print_Area" localSheetId="5">'PL15'!$C$1:$H$60</definedName>
    <definedName name="_xlnm.Print_Area" localSheetId="1">'Tong quat'!$A$1:$F$40</definedName>
    <definedName name="_xlnm.Print_Titles" localSheetId="7">B04_181!$14:$14</definedName>
    <definedName name="_xlnm.Print_Titles" localSheetId="23">'BC TS DT nuoc ngoai'!$12:$12</definedName>
    <definedName name="_xlnm.Print_Titles" localSheetId="25">'BCDanhMucDauTu DT nuoc ngoai'!$12:$12</definedName>
    <definedName name="_xlnm.Print_Titles" localSheetId="10">BCDanhMucDauTu_06136!$13:$13</definedName>
    <definedName name="_xlnm.Print_Titles" localSheetId="24">'BCKetQuaHoatDong DT nuoc ngoai'!$12:$12</definedName>
    <definedName name="_xlnm.Print_Titles" localSheetId="9">BCKetQuaHoatDong_06135!$13:$13</definedName>
    <definedName name="_xlnm.Print_Titles" localSheetId="2">BCLCGT_06262!$18:$18</definedName>
    <definedName name="_xlnm.Print_Titles" localSheetId="8">BCTaiSan_06134!$12:$12</definedName>
    <definedName name="_xlnm.Print_Titles" localSheetId="3">BCThuNhap_06203!$12:$13</definedName>
    <definedName name="_xlnm.Print_Titles" localSheetId="4">BCTinhHinhTaiChinh_06105!$12:$12</definedName>
    <definedName name="_xlnm.Print_Titles" localSheetId="11">Khac_06137!$12:$12</definedName>
  </definedNames>
  <calcPr calcId="162913"/>
</workbook>
</file>

<file path=xl/calcChain.xml><?xml version="1.0" encoding="utf-8"?>
<calcChain xmlns="http://schemas.openxmlformats.org/spreadsheetml/2006/main">
  <c r="C12" i="29" l="1"/>
  <c r="C9" i="29" l="1"/>
  <c r="C7" i="29" l="1"/>
  <c r="C10" i="29" l="1"/>
  <c r="D9" i="29"/>
  <c r="D13" i="29" l="1"/>
  <c r="C9" i="34" l="1"/>
  <c r="A4" i="34"/>
  <c r="C9" i="33"/>
  <c r="A4" i="33"/>
  <c r="C9" i="32"/>
  <c r="A4" i="32"/>
  <c r="C10" i="31"/>
  <c r="A5" i="31"/>
  <c r="G35" i="11" l="1"/>
  <c r="G37" i="11" s="1"/>
  <c r="G23" i="11"/>
  <c r="G19" i="11"/>
  <c r="G15" i="11"/>
  <c r="G17" i="11"/>
  <c r="G16" i="11"/>
  <c r="G22" i="11" l="1"/>
  <c r="G24" i="11" s="1"/>
  <c r="G20" i="11" l="1"/>
  <c r="G21" i="11" l="1"/>
  <c r="D12" i="29"/>
  <c r="C11" i="29"/>
  <c r="D11" i="29"/>
  <c r="D8" i="29"/>
  <c r="C8" i="29"/>
  <c r="D7" i="29"/>
  <c r="A4" i="27"/>
  <c r="C10" i="25"/>
  <c r="C9" i="26" s="1"/>
  <c r="C9" i="27" s="1"/>
  <c r="C9" i="28" s="1"/>
  <c r="F10" i="11"/>
  <c r="C5" i="11"/>
  <c r="G39" i="11" l="1"/>
  <c r="G40" i="11" s="1"/>
  <c r="G26" i="11"/>
  <c r="C13" i="29"/>
  <c r="A4" i="28"/>
  <c r="A5" i="25"/>
  <c r="A4" i="26"/>
  <c r="P13" i="13"/>
  <c r="I13" i="12"/>
  <c r="I26" i="12"/>
  <c r="I35" i="12"/>
  <c r="I54" i="12"/>
  <c r="I55" i="12"/>
  <c r="I56" i="12"/>
  <c r="I57" i="12"/>
  <c r="I58" i="12"/>
  <c r="I59" i="12"/>
  <c r="I60" i="12"/>
  <c r="I61" i="12"/>
  <c r="I62" i="12"/>
  <c r="I63" i="12"/>
  <c r="I64" i="12"/>
  <c r="I65" i="12"/>
  <c r="I66" i="12"/>
  <c r="I67" i="12"/>
  <c r="I69" i="12"/>
  <c r="I68" i="12"/>
  <c r="I9" i="12"/>
  <c r="I11" i="12"/>
  <c r="I12" i="12"/>
  <c r="I14" i="12"/>
  <c r="I15" i="12"/>
  <c r="I16" i="12"/>
  <c r="I17" i="12"/>
  <c r="I18" i="12"/>
  <c r="I19" i="12"/>
  <c r="I20" i="12"/>
  <c r="I21" i="12"/>
  <c r="I22" i="12"/>
  <c r="I23" i="12"/>
  <c r="I10" i="12"/>
  <c r="I49" i="12"/>
  <c r="I41" i="12"/>
  <c r="I32" i="12"/>
  <c r="I24" i="12"/>
  <c r="I46" i="12"/>
  <c r="I33" i="12"/>
  <c r="I51" i="12"/>
  <c r="I47" i="12"/>
  <c r="I43" i="12"/>
  <c r="I39" i="12"/>
  <c r="I34" i="12"/>
  <c r="I30" i="12"/>
  <c r="I53" i="12"/>
  <c r="I45" i="12"/>
  <c r="I37" i="12"/>
  <c r="I28" i="12"/>
  <c r="I50" i="12"/>
  <c r="I42" i="12"/>
  <c r="I38" i="12"/>
  <c r="I29" i="12"/>
  <c r="I25" i="12"/>
  <c r="I52" i="12"/>
  <c r="I48" i="12"/>
  <c r="I44" i="12"/>
  <c r="I40" i="12"/>
  <c r="I36" i="12"/>
  <c r="I31" i="12"/>
  <c r="I27" i="12"/>
</calcChain>
</file>

<file path=xl/comments1.xml><?xml version="1.0" encoding="utf-8"?>
<comments xmlns="http://schemas.openxmlformats.org/spreadsheetml/2006/main">
  <authors>
    <author>NGUYEN MINH HANG</author>
  </authors>
  <commentList>
    <comment ref="F41" authorId="0" shapeId="0">
      <text>
        <r>
          <rPr>
            <b/>
            <sz val="9"/>
            <color indexed="81"/>
            <rFont val="Tahoma"/>
            <family val="2"/>
          </rPr>
          <t>NGUYEN MINH HANG:</t>
        </r>
        <r>
          <rPr>
            <sz val="9"/>
            <color indexed="81"/>
            <rFont val="Tahoma"/>
            <family val="2"/>
          </rPr>
          <t xml:space="preserve">
DƯ 3TR3</t>
        </r>
      </text>
    </comment>
  </commentList>
</comments>
</file>

<file path=xl/sharedStrings.xml><?xml version="1.0" encoding="utf-8"?>
<sst xmlns="http://schemas.openxmlformats.org/spreadsheetml/2006/main" count="2580" uniqueCount="1112">
  <si>
    <t>2200</t>
  </si>
  <si>
    <t>2201</t>
  </si>
  <si>
    <t>2203</t>
  </si>
  <si>
    <t>2204</t>
  </si>
  <si>
    <t>2205</t>
  </si>
  <si>
    <t>2206</t>
  </si>
  <si>
    <t>2207</t>
  </si>
  <si>
    <t>2208</t>
  </si>
  <si>
    <t>2210</t>
  </si>
  <si>
    <t>2211</t>
  </si>
  <si>
    <t>2212</t>
  </si>
  <si>
    <t>2213</t>
  </si>
  <si>
    <t>2214</t>
  </si>
  <si>
    <t>2215</t>
  </si>
  <si>
    <t>2216</t>
  </si>
  <si>
    <t>2217</t>
  </si>
  <si>
    <t>2218</t>
  </si>
  <si>
    <t>2219</t>
  </si>
  <si>
    <t>2220</t>
  </si>
  <si>
    <t>2221</t>
  </si>
  <si>
    <t>2222</t>
  </si>
  <si>
    <t>2223</t>
  </si>
  <si>
    <t>2224</t>
  </si>
  <si>
    <t>2225</t>
  </si>
  <si>
    <t>2226</t>
  </si>
  <si>
    <t>2227</t>
  </si>
  <si>
    <t>2228</t>
  </si>
  <si>
    <t>2229</t>
  </si>
  <si>
    <t>2230</t>
  </si>
  <si>
    <t>2231</t>
  </si>
  <si>
    <t>2232</t>
  </si>
  <si>
    <t>2233</t>
  </si>
  <si>
    <t>2234</t>
  </si>
  <si>
    <t>2235</t>
  </si>
  <si>
    <t>2236</t>
  </si>
  <si>
    <t>2237</t>
  </si>
  <si>
    <t>2238</t>
  </si>
  <si>
    <t>2239</t>
  </si>
  <si>
    <t>2241</t>
  </si>
  <si>
    <t>2242</t>
  </si>
  <si>
    <t>2243</t>
  </si>
  <si>
    <t>2244</t>
  </si>
  <si>
    <t>2245</t>
  </si>
  <si>
    <t>STT</t>
  </si>
  <si>
    <t>2264</t>
  </si>
  <si>
    <t>2265</t>
  </si>
  <si>
    <t>2266</t>
  </si>
  <si>
    <t>2267</t>
  </si>
  <si>
    <t>2268</t>
  </si>
  <si>
    <t>2269</t>
  </si>
  <si>
    <t>2270</t>
  </si>
  <si>
    <t>2272</t>
  </si>
  <si>
    <t>2273</t>
  </si>
  <si>
    <t>2274</t>
  </si>
  <si>
    <t>2275</t>
  </si>
  <si>
    <t>2276</t>
  </si>
  <si>
    <t>2277</t>
  </si>
  <si>
    <t>2278</t>
  </si>
  <si>
    <t>2279</t>
  </si>
  <si>
    <t>I</t>
  </si>
  <si>
    <t xml:space="preserve">IV </t>
  </si>
  <si>
    <t>III</t>
  </si>
  <si>
    <t>VII</t>
  </si>
  <si>
    <t>Nội dung</t>
  </si>
  <si>
    <t>Tên sheet</t>
  </si>
  <si>
    <t>Báo cáo kết quả hoạt động</t>
  </si>
  <si>
    <t>Một số chỉ tiêu khác</t>
  </si>
  <si>
    <t>Ghi chú</t>
  </si>
  <si>
    <t>Không đổi tên sheet</t>
  </si>
  <si>
    <t>Những chỉ tiêu không có số liệu có thể không phải trình bày nhưng không được đánh lại “Mã chỉ tiêu”.</t>
  </si>
  <si>
    <t>Thông tư số 229/2012/TT-BTC, Phụ lục số 18</t>
  </si>
  <si>
    <t xml:space="preserve">Báo cáo về tài sản của quỹ </t>
  </si>
  <si>
    <t xml:space="preserve">Báo cáo danh mục đầu tư của quỹ </t>
  </si>
  <si>
    <t>BCTaiSan_06134</t>
  </si>
  <si>
    <t>BCKetQuaHoatDong_06135</t>
  </si>
  <si>
    <t>BCDanhMucDauTu_06136</t>
  </si>
  <si>
    <t>Khac_06137</t>
  </si>
  <si>
    <t>2205.1</t>
  </si>
  <si>
    <t>2205.2</t>
  </si>
  <si>
    <t>I.1</t>
  </si>
  <si>
    <t>I.2</t>
  </si>
  <si>
    <t>I.3</t>
  </si>
  <si>
    <t>I.4</t>
  </si>
  <si>
    <t>I.5</t>
  </si>
  <si>
    <t>I.6</t>
  </si>
  <si>
    <t>I.7</t>
  </si>
  <si>
    <t>I.8</t>
  </si>
  <si>
    <t>II</t>
  </si>
  <si>
    <t>II.1</t>
  </si>
  <si>
    <t>II.2</t>
  </si>
  <si>
    <t>II.3</t>
  </si>
  <si>
    <t>IV</t>
  </si>
  <si>
    <t>V</t>
  </si>
  <si>
    <t>VI</t>
  </si>
  <si>
    <t>VIII</t>
  </si>
  <si>
    <t>IX</t>
  </si>
  <si>
    <t>2232.1</t>
  </si>
  <si>
    <t>Năm:</t>
  </si>
  <si>
    <t>Đại diện có thẩm quyền của</t>
  </si>
  <si>
    <t>ngân hàng giám sát</t>
  </si>
  <si>
    <t>(Ký, ghi rõ họ tên và đóng dấu)</t>
  </si>
  <si>
    <t>(Tổng) Giám đốc</t>
  </si>
  <si>
    <t>công ty quản lý quỹ</t>
  </si>
  <si>
    <t>Kỳ báo cáo:</t>
  </si>
  <si>
    <t>Tháng/Quý:</t>
  </si>
  <si>
    <t>Tháng</t>
  </si>
  <si>
    <t>Quý</t>
  </si>
  <si>
    <t>Năm</t>
  </si>
  <si>
    <t>GENERAL LEDGER TRIAL BALANCE</t>
  </si>
  <si>
    <t>Fund</t>
  </si>
  <si>
    <t>General Ledger Trail Balance To</t>
  </si>
  <si>
    <t>Nav Type    Official</t>
  </si>
  <si>
    <t>Account</t>
  </si>
  <si>
    <t>Description</t>
  </si>
  <si>
    <t>Investment - Equities</t>
  </si>
  <si>
    <t>VND</t>
  </si>
  <si>
    <t>Prepaid Expenses</t>
  </si>
  <si>
    <t>Cash in Bank STANDARD</t>
  </si>
  <si>
    <t>CHARTERED BANK VIETNAM</t>
  </si>
  <si>
    <t>Prov Unr P/L - Equities</t>
  </si>
  <si>
    <t>Exp Accrual - Admin Fee</t>
  </si>
  <si>
    <t>Exp Accrual - Audit Fee</t>
  </si>
  <si>
    <t>Exp Accrual - Custody Fee</t>
  </si>
  <si>
    <t>Exp Accrual - Directors Fee</t>
  </si>
  <si>
    <t>Exp Accrual - Fund Svces Fee</t>
  </si>
  <si>
    <t>Exp Accrual - Transaction Fee</t>
  </si>
  <si>
    <t>Exp Accrual - Transfer Agt Fee</t>
  </si>
  <si>
    <t>Exp Accrual - Other Expense</t>
  </si>
  <si>
    <t>Exp Accrual - Management</t>
  </si>
  <si>
    <t>Capital - Subscription</t>
  </si>
  <si>
    <t>Capital - Redemption</t>
  </si>
  <si>
    <t>Unit Premium Reserve</t>
  </si>
  <si>
    <t>R/L G/P - Equities</t>
  </si>
  <si>
    <t>UR/L G/P - Equities</t>
  </si>
  <si>
    <t>Dividend Income - Equities</t>
  </si>
  <si>
    <t>R/L L/P - Equities</t>
  </si>
  <si>
    <t>Admin Fee</t>
  </si>
  <si>
    <t>Audit Fee</t>
  </si>
  <si>
    <t>Custody Fee</t>
  </si>
  <si>
    <t>Directors Fee</t>
  </si>
  <si>
    <t>Fund Services Fee</t>
  </si>
  <si>
    <t>Safekeeping Fee</t>
  </si>
  <si>
    <t>Transaction Fee</t>
  </si>
  <si>
    <t>Transfer Agent Fee</t>
  </si>
  <si>
    <t>Brokerage Fee</t>
  </si>
  <si>
    <t>Listing Expenses</t>
  </si>
  <si>
    <t>Bank Charges</t>
  </si>
  <si>
    <t>AGM Fee</t>
  </si>
  <si>
    <t>Management Fee</t>
  </si>
  <si>
    <t>Annual Fee Expense</t>
  </si>
  <si>
    <t>Dividend Receivable</t>
  </si>
  <si>
    <t>Cổ phiếu niêm yết
Listed shares</t>
  </si>
  <si>
    <t>Phải thu cổ tức, tiền lãi đến ngày nhận
Dividend and interest receivables</t>
  </si>
  <si>
    <t>Dự thu cổ tức, tiền lãi chưa đến ngày nhận
Accrual dividend, interest income</t>
  </si>
  <si>
    <t>Phải trả mua cổ phiếu
Outstanding Settlement of buying securities</t>
  </si>
  <si>
    <t>Phải trả nhà đầu tư
Payables to investors</t>
  </si>
  <si>
    <t>Phải trả phí dịch vụ đại lý chuyển nhượng
Transfer Agency fee payable</t>
  </si>
  <si>
    <t>Phải trả phí môi giới
Broker fee payable</t>
  </si>
  <si>
    <t>Phải trả phí quản lý cho công ty quản lý quỹ
Payables management fee for FMC</t>
  </si>
  <si>
    <t>Phải trả phí quản trị quỹ
Fund Administration fee payable</t>
  </si>
  <si>
    <t>Phải trả phí lưu ký, giám sát, phí giao dịch cho Ngân hàng giám sát
Custodian, supervisory fee and transaction fee payable</t>
  </si>
  <si>
    <t>Phải trả phí dịch vụ lưu ký
Custody service fee payables</t>
  </si>
  <si>
    <t>Phải trả phí giám sát
Supervisory service fee payable</t>
  </si>
  <si>
    <t>Phải trả phí giao dịch chứng khoán của Quỹ
Transaction fee Payables of the Fund</t>
  </si>
  <si>
    <t>Phải trả thù lao ban đại diện quỹ
Remuneration Payable to Fund's Board of Representatives</t>
  </si>
  <si>
    <t>Phải trả phí kiểm toán
Audit fee payable</t>
  </si>
  <si>
    <t>Phải trả phí họp đại hội
General meeting expense payable</t>
  </si>
  <si>
    <t>Phải trả phí báo cáo thường niên
Annual report expense payable</t>
  </si>
  <si>
    <t>Phải trả phí phát hành, mua lại chứng chỉ quỹ cho Đại lý phân phối và Công ty quản lý quỹ
Subscription and Redemption fee payable to distributors and Fund Management Company</t>
  </si>
  <si>
    <t>Phải trả khác
Other payables</t>
  </si>
  <si>
    <t>Phải trả phí thiết lập quỹ ban đầu
Fund initial set-up fee payables</t>
  </si>
  <si>
    <t>Phải trả phí quản lý thường niên cho UBCKNN
Annual management fee paid to SSC</t>
  </si>
  <si>
    <t>Phải trả nhà đầu tư trên tài sản giữ hộ
Payables to investors for investment bought on behalf</t>
  </si>
  <si>
    <t>Phải trả nhà đầu tư trên cổ tức đã thu
Payables to investors for collected dividend</t>
  </si>
  <si>
    <t xml:space="preserve">Phí dịch vụ lưu ký tài sản
Custodian service fee </t>
  </si>
  <si>
    <t>Phí giao dịch chứng khoán
Transaction fee</t>
  </si>
  <si>
    <t>Phí giám sát
Supervisory fee</t>
  </si>
  <si>
    <t>Phí dịch vụ lưu ký tại VSD
Custodian service -  VSD fee</t>
  </si>
  <si>
    <t>Chi phí dịch vụ quản trị Quỹ
Fund Administration Fee</t>
  </si>
  <si>
    <t>Chi phí dịch vụ Đại lý Chuyển nhượng
Transfer Agency Fee</t>
  </si>
  <si>
    <t>Thù lao trả cho ban đại diện quỹ
Remuneration for Fund's Board of Representatives</t>
  </si>
  <si>
    <t>Phí thiết kế, in ấn, gửi thư…
Designing, prining, posting... Expense</t>
  </si>
  <si>
    <t>Phí báo cáo thường niên
Annual report expense</t>
  </si>
  <si>
    <t>Chi phí họp Đại hội Quỹ
Meeting expense</t>
  </si>
  <si>
    <t>Chi phí môi giới
Brokerage fee expense</t>
  </si>
  <si>
    <t>Chi phí thanh toán bù trừ
Clearing settlement fee</t>
  </si>
  <si>
    <t>Phí niêm yết, phí đăng ký chứng khoán
Listing fee, registration fee</t>
  </si>
  <si>
    <t>Phí ngân hàng
Bank charges</t>
  </si>
  <si>
    <t>Tổng giám đốc</t>
  </si>
  <si>
    <t>Depository Transfer Fee</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</si>
  <si>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</si>
  <si>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</si>
  <si>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</si>
  <si>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</si>
  <si>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</si>
  <si>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</si>
  <si>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Cổ phiếu niêm yết
Listed equity</t>
  </si>
  <si>
    <t>Loại tài sản
Asset types</t>
  </si>
  <si>
    <t>Mã chỉ tiêu
Code</t>
  </si>
  <si>
    <t>Số lượng
Quantity</t>
  </si>
  <si>
    <t>Giá thị trường hoặc giá trị hợp lý tại ngày báo cáo
Market price or fair value at reporting date</t>
  </si>
  <si>
    <t>Tổng giá trị
Total value</t>
  </si>
  <si>
    <t xml:space="preserve">Tỷ lệ %/Tổng giá trị tài sản của quỹ
%/Total asset value of the Fund </t>
  </si>
  <si>
    <t>Tổng
Total</t>
  </si>
  <si>
    <t>Tổng các loại cổ phiếu
Total shares</t>
  </si>
  <si>
    <t>Trái phiếu
Bonds</t>
  </si>
  <si>
    <t>Các loại chứng khoán khác
Other sercurities</t>
  </si>
  <si>
    <t>Lãi được nhận
Interest receivables</t>
  </si>
  <si>
    <t>Tiền bán chứng khoán chờ thu (kê chi tiết)
Receivables from investments sold but not yet settled (in details)</t>
  </si>
  <si>
    <t>Tài sản
Assets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</si>
  <si>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</si>
  <si>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</si>
  <si>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</si>
  <si>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</si>
  <si>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</si>
  <si>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</si>
  <si>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</si>
  <si>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TT
NO</t>
  </si>
  <si>
    <t>Chỉ tiêu
Indicators</t>
  </si>
  <si>
    <t>Kỳ báo cáo
This period</t>
  </si>
  <si>
    <t>Kỳ trước
Previous period</t>
  </si>
  <si>
    <t>Lũy kế từ đầu năm
Accumulated figure from the beginning of the year</t>
  </si>
  <si>
    <t>Thu nhập từ hoạt động đầu tư
Investment income</t>
  </si>
  <si>
    <t>Cổ tức, trái tức được nhận
Dividend, Bond coupon income</t>
  </si>
  <si>
    <t>Lãi được nhận
Interest income</t>
  </si>
  <si>
    <t>Các khoản thu nhập khác
Other income</t>
  </si>
  <si>
    <t>Chi phí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</si>
  <si>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</si>
  <si>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</si>
  <si>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</si>
  <si>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</si>
  <si>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Thu nhập ròng từ hoạt động đầu tư (I-II)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</si>
  <si>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</si>
  <si>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</si>
  <si>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</si>
  <si>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Giá trị tài sản ròng đầu kỳ
Net Asset Value at the beginning of period</t>
  </si>
  <si>
    <t>Trong đó:
In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</si>
  <si>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</si>
  <si>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</si>
  <si>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Tổng giá trị danh mục 
Total value of portfolio</t>
  </si>
  <si>
    <t>Tiền
Cash</t>
  </si>
  <si>
    <t>Tổng các loại chứng khoán
Total investment</t>
  </si>
  <si>
    <t>Các tài sản khác 
Other assets</t>
  </si>
  <si>
    <t>Các chỉ tiêu về hiệu quả hoạt động
Investment performance indicators</t>
  </si>
  <si>
    <t>Tỷ lệ chi phí hoạt động/Giá trị tài sản ròng trung bình trong kỳ  (%)
Operating expense over average NAV ratio (%)</t>
  </si>
  <si>
    <t>Các chỉ tiêu khác 
Other indicators</t>
  </si>
  <si>
    <t>Tổng giá trị chứng chỉ quỹ đang lưu hành đầu kỳ
Total value of outstanding Fund Certificate at the beginning of period</t>
  </si>
  <si>
    <t>Tổng số lượng chứng chỉ quỹ đang lưu hành đầu kỳ
Total number of outstanding Fund Certificate at the beginning of period</t>
  </si>
  <si>
    <t>Thay đổi quy mô quỹ trong kỳ
Change of Fund scale during the period</t>
  </si>
  <si>
    <t xml:space="preserve"> Quy mô quỹ đầu kỳ
Fund scale at the beginning of the period</t>
  </si>
  <si>
    <t>Quy mô quỹ cuối kỳ
Fund scale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</si>
  <si>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</si>
  <si>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</si>
  <si>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</si>
  <si>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</si>
  <si>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chứng chỉ quỹ cuối kỳ 
Net asset value per Fund Certificate at the end of period</t>
  </si>
  <si>
    <t>Giá trị thị trường trên một chứng chỉ quỹ cuối kỳ
Market value per Fund Certificate at the end of period</t>
  </si>
  <si>
    <t>1/2</t>
  </si>
  <si>
    <t>DONG</t>
  </si>
  <si>
    <t>: SHJNA102</t>
  </si>
  <si>
    <t>-</t>
  </si>
  <si>
    <t>- - - - - - - - - -</t>
  </si>
  <si>
    <t>Fund CcyVND</t>
  </si>
  <si>
    <t>Accruals for Other Expenses</t>
  </si>
  <si>
    <t>Travel &amp; Accommodation Exp</t>
  </si>
  <si>
    <t>Dự chi chi phí công tác của Ban đại diện
Fund's Board of Representatives business expense</t>
  </si>
  <si>
    <t>Phí thực hiện quyền trả cho VSD
Expenses for getting the list of investors from VSD</t>
  </si>
  <si>
    <t>Phí đăng ký niêm yết bổ sung trả VSD
Additional registration fee pay for VSD</t>
  </si>
  <si>
    <t>Tổng số lượng chứng chỉ quỹ đang lưu hành cuối kỳ
Total number of outstanding Fund Certificate at the end of the period</t>
  </si>
  <si>
    <t>Management Fee Payable</t>
  </si>
  <si>
    <t>R/L L/P - Exchange Traded</t>
  </si>
  <si>
    <t>Preliminary Fee</t>
  </si>
  <si>
    <t>Printing &amp; Anouncement</t>
  </si>
  <si>
    <t>Phải trả khác
Other payable</t>
  </si>
  <si>
    <t>Due From Broker - Equities</t>
  </si>
  <si>
    <t>Chi phí họp và chi phí công tác của ban đại diện
Fund's Board of Representatives meeting expense &amp; travelling expense</t>
  </si>
  <si>
    <t>Report : SHJNA102</t>
  </si>
  <si>
    <t>-  Balance  -  -  - - - - - - - - - - -</t>
  </si>
  <si>
    <t>Redemption fee payable- Distri</t>
  </si>
  <si>
    <t>BÁO CÁO THU NHẬP
STATEMENT OF COMPREHENSIVE INCOME</t>
  </si>
  <si>
    <t>1.</t>
  </si>
  <si>
    <t>2.</t>
  </si>
  <si>
    <t>3.</t>
  </si>
  <si>
    <t>TT /
NO</t>
  </si>
  <si>
    <t>CHỈ TIÊU/ INDICATORS</t>
  </si>
  <si>
    <t>MÃ SỐ / 
CODE</t>
  </si>
  <si>
    <t>NĂM BÁO CÁO/ THIS YEAR</t>
  </si>
  <si>
    <t>KỲ BÁO CÁO/ THIS PERIOD</t>
  </si>
  <si>
    <t>I.</t>
  </si>
  <si>
    <t>01</t>
  </si>
  <si>
    <t>PL01</t>
  </si>
  <si>
    <t>1.1</t>
  </si>
  <si>
    <t>02</t>
  </si>
  <si>
    <t>PL02</t>
  </si>
  <si>
    <t>1.2</t>
  </si>
  <si>
    <t>03</t>
  </si>
  <si>
    <t>PL02.1</t>
  </si>
  <si>
    <t>1.3</t>
  </si>
  <si>
    <t>PL03</t>
  </si>
  <si>
    <t>1.4</t>
  </si>
  <si>
    <t>04</t>
  </si>
  <si>
    <t>PL04</t>
  </si>
  <si>
    <t>1.5</t>
  </si>
  <si>
    <t>05</t>
  </si>
  <si>
    <t>PL05</t>
  </si>
  <si>
    <t>1.6</t>
  </si>
  <si>
    <t>06</t>
  </si>
  <si>
    <t>PL06</t>
  </si>
  <si>
    <t>1.7</t>
  </si>
  <si>
    <t>07</t>
  </si>
  <si>
    <t>1.8</t>
  </si>
  <si>
    <t>08</t>
  </si>
  <si>
    <t>II.</t>
  </si>
  <si>
    <t>CHI PHÍ ĐẦU TƯ
INVESTMENT EXPENSE</t>
  </si>
  <si>
    <t>10</t>
  </si>
  <si>
    <t>PL09</t>
  </si>
  <si>
    <t>2.1</t>
  </si>
  <si>
    <t>11</t>
  </si>
  <si>
    <t>PL09.1</t>
  </si>
  <si>
    <t>Phí môi giới
Brokerage fee</t>
  </si>
  <si>
    <t>PL13</t>
  </si>
  <si>
    <t>2.2</t>
  </si>
  <si>
    <t>15</t>
  </si>
  <si>
    <t>III.</t>
  </si>
  <si>
    <t>CHI PHÍ HOẠT ĐỘNG CỦA QUỸ
OPERATING EXPENSE</t>
  </si>
  <si>
    <t>20</t>
  </si>
  <si>
    <t>PL14</t>
  </si>
  <si>
    <t>3.1</t>
  </si>
  <si>
    <t>20.1</t>
  </si>
  <si>
    <t>3.2</t>
  </si>
  <si>
    <t>20.2</t>
  </si>
  <si>
    <t>PL15.1</t>
  </si>
  <si>
    <t xml:space="preserve">Phí dịch vụ lưu ký - bảo quản tài sản
Custodian service - Safekeeping fee </t>
  </si>
  <si>
    <t>PL15.2</t>
  </si>
  <si>
    <t>PL16</t>
  </si>
  <si>
    <t>3.3</t>
  </si>
  <si>
    <t>20.3</t>
  </si>
  <si>
    <t>PL17</t>
  </si>
  <si>
    <t>3.4</t>
  </si>
  <si>
    <t>20.4</t>
  </si>
  <si>
    <t>PL18</t>
  </si>
  <si>
    <t>3.5</t>
  </si>
  <si>
    <t>20.5</t>
  </si>
  <si>
    <t>3.6</t>
  </si>
  <si>
    <t>20.6</t>
  </si>
  <si>
    <t>PL20</t>
  </si>
  <si>
    <t>3.7</t>
  </si>
  <si>
    <t>20.7</t>
  </si>
  <si>
    <t>PL21</t>
  </si>
  <si>
    <t>3.8</t>
  </si>
  <si>
    <t>20.8</t>
  </si>
  <si>
    <t>PL22</t>
  </si>
  <si>
    <t>3.9</t>
  </si>
  <si>
    <t>20.9</t>
  </si>
  <si>
    <t>PL23</t>
  </si>
  <si>
    <t>3.10</t>
  </si>
  <si>
    <t>20.10</t>
  </si>
  <si>
    <t>PL23.5</t>
  </si>
  <si>
    <t>Thù lao ban đại diện Quỹ
Remuneration of Fund's Board of Representatives</t>
  </si>
  <si>
    <t>PL23.7</t>
  </si>
  <si>
    <t>Chi phí khác
Other expenses</t>
  </si>
  <si>
    <t>KẾT QUẢ HOẠT ĐỘNG ĐẦU TƯ 
GAIN (LOSSES) FROM INVESTMENT 
(23 = 01-10-20)</t>
  </si>
  <si>
    <t>KẾT QUẢ THU NHẬP VÀ CHI PHÍ KHÁC
OTHER INCOME AND EXPENSE</t>
  </si>
  <si>
    <t>24</t>
  </si>
  <si>
    <t>PL24</t>
  </si>
  <si>
    <t>5.1</t>
  </si>
  <si>
    <t>24.1</t>
  </si>
  <si>
    <t>PL25</t>
  </si>
  <si>
    <t>5.2</t>
  </si>
  <si>
    <t>24.2</t>
  </si>
  <si>
    <t>TỔNG LỢI NHUẬN KẾ TOÁN TRƯỚC THUẾ 
PROFIT BEFORE TAX
(30=23+24)</t>
  </si>
  <si>
    <t>CHI PHÍ THUẾ TNDN
CORPORATE INCOME TAX</t>
  </si>
  <si>
    <t>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</si>
  <si>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</si>
  <si>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</si>
  <si>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</si>
  <si>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</si>
  <si>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Công Ty TNHH Quản Lý Quỹ SSI</t>
  </si>
  <si>
    <t>BÁO  CÁO TÌNH HÌNH TÀI CHÍNH
STATEMENT OF FINANCIAL POSITION</t>
  </si>
  <si>
    <t>STT/
NO</t>
  </si>
  <si>
    <t>Mã số</t>
  </si>
  <si>
    <t>Thuyết minh</t>
  </si>
  <si>
    <t>TÀI SẢN
ASSETS</t>
  </si>
  <si>
    <t>111</t>
  </si>
  <si>
    <t>Các khoản đầu tư thuần
Investments</t>
  </si>
  <si>
    <t>121</t>
  </si>
  <si>
    <t>Cổ phiếu
Shares</t>
  </si>
  <si>
    <t xml:space="preserve">Quyền mua
Rights </t>
  </si>
  <si>
    <t>Tiền gửi có kỳ hạn hơn 3 tháng
Deposit greater than 3 months</t>
  </si>
  <si>
    <t>Chứng chỉ tiền gửi ghi danh
Registered Deposit Certificate</t>
  </si>
  <si>
    <t>Đầu tư khác
Other Investments</t>
  </si>
  <si>
    <t>122</t>
  </si>
  <si>
    <t>Các khoản phải thu
Receivables</t>
  </si>
  <si>
    <t>130</t>
  </si>
  <si>
    <t>131</t>
  </si>
  <si>
    <t>Trong đó: Phải thu khó đòi về bán các khoản đầu tư
In which: Overdue receivables from selling investments</t>
  </si>
  <si>
    <t>132</t>
  </si>
  <si>
    <t>133</t>
  </si>
  <si>
    <t>3.2.1</t>
  </si>
  <si>
    <t>134</t>
  </si>
  <si>
    <t>Trong đó: Phải thu khó đòi về cổ tức, tiền lãi đến ngày nhận nhưng chưa nhận được
In which: Overdue receivables from dividend, interest income</t>
  </si>
  <si>
    <t>135</t>
  </si>
  <si>
    <t>3.2.2</t>
  </si>
  <si>
    <t>136</t>
  </si>
  <si>
    <t>Dự thu cổ tức
Dividend receivables</t>
  </si>
  <si>
    <t>Dự thu trái tức
Receivables from bond coupon</t>
  </si>
  <si>
    <t>137</t>
  </si>
  <si>
    <t>Dự thu lãi tiền gửi - tiền gửi có kỳ hạn không quá 3 tháng
Interest receivables from term-deposit less than 3 months</t>
  </si>
  <si>
    <t>Trả trước phí tổ chức đại hội thường niên
Prepaid expense for AGM organization</t>
  </si>
  <si>
    <t>Các khoản đặt cọc và ứng trước
Deposit suspense</t>
  </si>
  <si>
    <t>138</t>
  </si>
  <si>
    <t>TỔNG TÀI SẢN
TOTAL ASSETS</t>
  </si>
  <si>
    <t>NỢ PHẢI TRẢ
TOTAL LIABILITIES</t>
  </si>
  <si>
    <t>Vay ngắn hạn
Shorterm loans</t>
  </si>
  <si>
    <t>311</t>
  </si>
  <si>
    <t>Phải trả về mua các khoản đầu tư
Payables for securities bought but not yet settled</t>
  </si>
  <si>
    <t>312</t>
  </si>
  <si>
    <t>Phải trả phí phát hành, mua lại chứng chỉ quỹ cho Đại lý phân phối và công ty quản lý quỹ
Subscription and Redemption fee payable to distributors and fund management company</t>
  </si>
  <si>
    <t>313</t>
  </si>
  <si>
    <t>4.</t>
  </si>
  <si>
    <t>Thuế và các khoản phải nộp Nhà nước
Tax payables and obligations to the State Budget</t>
  </si>
  <si>
    <t>314</t>
  </si>
  <si>
    <t>5.</t>
  </si>
  <si>
    <t>Phải trả thu nhập cho Nhà đầu tư
Profit distribution payables</t>
  </si>
  <si>
    <t>315</t>
  </si>
  <si>
    <t>6.</t>
  </si>
  <si>
    <t>Chi phí phải trả 
Expense Accuals</t>
  </si>
  <si>
    <t>316</t>
  </si>
  <si>
    <t>Phải trả phí môi giới
Brokerage fee payable</t>
  </si>
  <si>
    <t>Trích trước phí kiểm toán
Expense accruals- Audit fee</t>
  </si>
  <si>
    <t xml:space="preserve">Trích trước phí họp đại hội
Expense accruals - General meeting </t>
  </si>
  <si>
    <t>Trích trước thù lao ban đại diện quỹ
Expense accruals - Remuneration Payable to Fund's Board of Representatives</t>
  </si>
  <si>
    <t>Trích trước chi phí họp và chi phí công tác của ban đại diện
Accrual for Board of Representatives meeting expense &amp; travelling expense</t>
  </si>
  <si>
    <t xml:space="preserve">Trích trước phí báo cáo thường niên
Expense accruals for Annual report </t>
  </si>
  <si>
    <t>7</t>
  </si>
  <si>
    <t>317</t>
  </si>
  <si>
    <t>8</t>
  </si>
  <si>
    <t>Phải trả cho Nhà đầu tư về mua lại Chứng chỉ quỹ
Redemption payable</t>
  </si>
  <si>
    <t>318</t>
  </si>
  <si>
    <t>9</t>
  </si>
  <si>
    <t>Phải trả dịch vụ quản lý Quỹ ETF
Fund management related service expense payable</t>
  </si>
  <si>
    <t>319</t>
  </si>
  <si>
    <t>Trích trước phải trả phí dịch vụ lưu ký 
Expense accruals for Custodian service</t>
  </si>
  <si>
    <t xml:space="preserve">Trích trước phí dịch vụ lưu ký - giao dịch chứng khoán
Expense accruals for Custodian service - Transaction fee </t>
  </si>
  <si>
    <t>Phải trả, phải nộp khác
Other payables</t>
  </si>
  <si>
    <t>320</t>
  </si>
  <si>
    <t>Phải trả phí giao dịch chứng khoán hộ nhà đầu tư
Transaction fee Payables on behalf of investors</t>
  </si>
  <si>
    <t>TỔNG NỢ PHẢI TRẢ
TOTAL LIABILITIES</t>
  </si>
  <si>
    <t>GIÁ TRỊ TÀI SẢN RÒNG CÓ THỂ PHÂN PHỐI CHO NHÀ ĐẦU TƯ NẮM GIỮ CHỨNG CHỈ QUỸ MỞ
DISTRIBUTABLE NET ASSET VALUE (I-II)</t>
  </si>
  <si>
    <t>Vốn góp của các nhà đầu tư
Paid up capital</t>
  </si>
  <si>
    <t>411</t>
  </si>
  <si>
    <t>1.1.</t>
  </si>
  <si>
    <t>1.2.</t>
  </si>
  <si>
    <t>Thặng dư vốn góp của Nhà đầu tư
Share premium</t>
  </si>
  <si>
    <t>414</t>
  </si>
  <si>
    <t>Lợi nhuận chưa phân phối
Undistributed earnings</t>
  </si>
  <si>
    <t>420</t>
  </si>
  <si>
    <t>IV.</t>
  </si>
  <si>
    <t>GIÁ TRỊ TÀI SẢN RÒNG CỦA QUỸ MỞ TRÊN 1 ĐƠN VỊ CHỨNG CHỈ QUỸ
NET ASSET VALUE  PER FUND CERTIFICATE 
 (IV=(I-II)/III)</t>
  </si>
  <si>
    <t>430</t>
  </si>
  <si>
    <t>V.</t>
  </si>
  <si>
    <t>LỢI NHUẬN ĐÃ PHÂN PHỐI CHO NHÀ ĐẦU TƯ
DISTRIBUTED EARNINGS</t>
  </si>
  <si>
    <t>440</t>
  </si>
  <si>
    <t>Lợi nhuận/tài sản đã phân phối cho Nhà đầu tư trong kỳ
Distributed earnings assets in the period</t>
  </si>
  <si>
    <t>441</t>
  </si>
  <si>
    <t>Lợi nhuận đã phân phối cho Nhà đầu tư lũy kễ từ khi thành lập Quỹ mở đến kỳ lập báo cáo này
Accumulated distributed profit/ assets</t>
  </si>
  <si>
    <t>442</t>
  </si>
  <si>
    <t>CÁC CHỈ TIÊU NGOÀI BẢNG CÂN ĐỐI KẾ TOÁN
OFF BALANCE SHEET ITEMS</t>
  </si>
  <si>
    <t>Đơn vị tính: VND/CCQ</t>
  </si>
  <si>
    <t>Tài sản nhận thế chấp
Assets received as pledge</t>
  </si>
  <si>
    <t>001</t>
  </si>
  <si>
    <t>Nợ khó đòi đã xử lý
Written off bad debts</t>
  </si>
  <si>
    <t>002</t>
  </si>
  <si>
    <t>Ngoại tệ các loại
Foreign currencies</t>
  </si>
  <si>
    <t>003</t>
  </si>
  <si>
    <t>004</t>
  </si>
  <si>
    <t xml:space="preserve">                      (Ban hành kèm theo Thông tư số 229/2012/TT-BTC ngày 27 tháng 12  năm 2012 của Bộ Tài chính hướng dẫn thành lập và quản lý quỹ hoán đổi danh mục)
                          (Issued in association with Circular 229/2012/TT-BTC on 27 December 2012 guiding establishment and management of the Exchange Traded Fund)</t>
  </si>
  <si>
    <t>GIÁ TRỊ TÀI SẢN RÒNG CỦA QUỸ
NET ASSET VALUE OF FUND</t>
  </si>
  <si>
    <t>STT
NO</t>
  </si>
  <si>
    <t>CHỈ TIÊU
CRITERIA</t>
  </si>
  <si>
    <t xml:space="preserve">KỲ BÁO CÁO 
THIS PERIOD </t>
  </si>
  <si>
    <t>KỲ TRƯỚC
LAST PERIOD</t>
  </si>
  <si>
    <t>A</t>
  </si>
  <si>
    <t>của quỹ/ per Fund</t>
  </si>
  <si>
    <t>của một lô chứng chỉ quỹ/ per lot of Fund Certificate</t>
  </si>
  <si>
    <t>của một chứng chỉ quỹ/ per Fund Certificate</t>
  </si>
  <si>
    <t>Thay đổi NAV do phân chia lợi nhuận cho nhà đầu tư trong kỳ
Change of NAV due to profit distribution to investors during the period</t>
  </si>
  <si>
    <t>Giá trị cao nhất (VND)/ Highest Value (VND)</t>
  </si>
  <si>
    <t>Giá trị thấp nhất (VND)/ Lowest Value (VND)</t>
  </si>
  <si>
    <t>B</t>
  </si>
  <si>
    <t>Chênh lệch tuyệt đối (VND)/ Absolute difference (VND)</t>
  </si>
  <si>
    <t>Chênh lệch tương đối (mức độ chiết khấu (-)/thặng dư (+))/ Relative differnce (discount(-)/ premium(+))</t>
  </si>
  <si>
    <t>2227.1</t>
  </si>
  <si>
    <t>2227.2</t>
  </si>
  <si>
    <t>2227.3</t>
  </si>
  <si>
    <t>2227.4</t>
  </si>
  <si>
    <t>2235.1</t>
  </si>
  <si>
    <t>2235.2</t>
  </si>
  <si>
    <t>Thay đổi của giá trị tài sản ròng do các hoạt động đầu tư trong kỳ (III + IV)
Change of Net Asset Value of the Fund due to investment activities during the period ( = III + IV)</t>
  </si>
  <si>
    <t>KỲ BÁO CÁO/ 
THIS PERIOD</t>
  </si>
  <si>
    <t xml:space="preserve">LŨY KẾ TỪ ĐẦU NĂM ĐẾN CUỐI KỲ BÁO CÁO/ 
ACCUMULATED FROM THE BEGINNING OF THIS YEAR </t>
  </si>
  <si>
    <t>CÙNG KỲ NĂM TRƯỚC/ 
SAME PERIOD LAST YEAR</t>
  </si>
  <si>
    <t>LŨY KẾ TỪ ĐẦU NĂM ĐẾN CUỐI KỲ NÀY NĂM TRƯỚC/ ACCUMULATED FROM THE BEGINNING OF LAST YEAR</t>
  </si>
  <si>
    <t>Đơn vị tính/Currency: VND</t>
  </si>
  <si>
    <t>Đại diện có thẩm quyền của Công ty quản lý Quỹ</t>
  </si>
  <si>
    <t>Phí niêm yết, phí đăng ký chứng khoán
Listing fee</t>
  </si>
  <si>
    <t>SSIETF</t>
  </si>
  <si>
    <t>IFRS</t>
  </si>
  <si>
    <t>Suff Acc</t>
  </si>
  <si>
    <t>Maturity</t>
  </si>
  <si>
    <t>Class</t>
  </si>
  <si>
    <t>Ccy Date</t>
  </si>
  <si>
    <t>Account Ccy</t>
  </si>
  <si>
    <t>Fee</t>
  </si>
  <si>
    <t>2/2</t>
  </si>
  <si>
    <t>Total Capital and PL</t>
  </si>
  <si>
    <t>Total Off Balance</t>
  </si>
  <si>
    <t>Page :</t>
  </si>
  <si>
    <t>30/06/2015 00:00 Currency VND</t>
  </si>
  <si>
    <t>Report</t>
  </si>
  <si>
    <t>01/07/2015 17:44</t>
  </si>
  <si>
    <t>- - - - - - - - - -  Balance  -  -  -</t>
  </si>
  <si>
    <t>Tổng số chứng chỉ quỹ đang lưu hành
Number of total outstanding fund certificates</t>
  </si>
  <si>
    <t>31/07/2015 00:00</t>
  </si>
  <si>
    <t>Currency VND</t>
  </si>
  <si>
    <t>Historical</t>
  </si>
  <si>
    <t>-  Balance  -  -  -</t>
  </si>
  <si>
    <t>Closing Balance</t>
  </si>
  <si>
    <t>Total Debits</t>
  </si>
  <si>
    <t>Total Credits</t>
  </si>
  <si>
    <t>Total Asset and Liabilities</t>
  </si>
  <si>
    <t>SSIAM HXN30 ETF</t>
  </si>
  <si>
    <t>05/08/2015 10:06</t>
  </si>
  <si>
    <t>Page : 1/1</t>
  </si>
  <si>
    <t>- - - - - - - - - - - -</t>
  </si>
  <si>
    <t>30/09/2015 00:00 Currency VND</t>
  </si>
  <si>
    <t>01/10/2015 08:37</t>
  </si>
  <si>
    <t>Lãi (lỗ) bán các khoản đầu tư
Realized gain (losses) from disposal investments</t>
  </si>
  <si>
    <t>Lợi nhuận bình quân năm (chỉ áp dụng đối với báo cáo năm)
Average income (applicable for annual report)</t>
  </si>
  <si>
    <r>
      <rPr>
        <b/>
        <sz val="10"/>
        <color theme="1"/>
        <rFont val="Tahoma"/>
        <family val="2"/>
      </rPr>
      <t>Tên công ty quản lý quỹ:</t>
    </r>
    <r>
      <rPr>
        <sz val="10"/>
        <color theme="1"/>
        <rFont val="Tahoma"/>
        <family val="2"/>
      </rPr>
      <t xml:space="preserve">
Management Fund Company name:</t>
    </r>
  </si>
  <si>
    <r>
      <t xml:space="preserve">Công Ty TNHH Quản Lý Quỹ SSI
</t>
    </r>
    <r>
      <rPr>
        <sz val="10"/>
        <color indexed="8"/>
        <rFont val="Tahoma"/>
        <family val="2"/>
      </rPr>
      <t>SSI Asset Management Company Limited</t>
    </r>
  </si>
  <si>
    <r>
      <rPr>
        <b/>
        <sz val="10"/>
        <color theme="1"/>
        <rFont val="Tahoma"/>
        <family val="2"/>
      </rPr>
      <t>Tên ngân hàng giám sát:</t>
    </r>
    <r>
      <rPr>
        <sz val="10"/>
        <color theme="1"/>
        <rFont val="Tahoma"/>
        <family val="2"/>
      </rPr>
      <t xml:space="preserve">
Supervising bank: </t>
    </r>
  </si>
  <si>
    <r>
      <rPr>
        <b/>
        <sz val="10"/>
        <color theme="1"/>
        <rFont val="Tahoma"/>
        <family val="2"/>
      </rPr>
      <t>Tên Quỹ:</t>
    </r>
    <r>
      <rPr>
        <sz val="10"/>
        <color theme="1"/>
        <rFont val="Tahoma"/>
        <family val="2"/>
      </rPr>
      <t xml:space="preserve">
Fund name: </t>
    </r>
  </si>
  <si>
    <r>
      <rPr>
        <b/>
        <sz val="10"/>
        <color theme="1"/>
        <rFont val="Tahoma"/>
        <family val="2"/>
      </rPr>
      <t>Ngày lập báo cáo:</t>
    </r>
    <r>
      <rPr>
        <sz val="10"/>
        <color theme="1"/>
        <rFont val="Tahoma"/>
        <family val="2"/>
      </rPr>
      <t xml:space="preserve">
Reporting Date:</t>
    </r>
  </si>
  <si>
    <t>THU NHẬP, DOANH THU HOẠT ĐỘNG ĐẦU TƯ
INVESTMENT INCOME</t>
  </si>
  <si>
    <t>Phí dịch vụ lưu ký - giao dịch thanh toán bù trừ chứng khoán
Custodian service - Transaction fee</t>
  </si>
  <si>
    <t>Lãi (lỗ) bán các khoản đầu tư
Realised Gain / (Loss) from sales of investments</t>
  </si>
  <si>
    <t>Tiền bán chứng khoán phải thu
Receivables from investments sold but not yet settled</t>
  </si>
  <si>
    <t>Tỷ suất lợi nhuận bình quân năm (chỉ áp dụng đối với báo cáo năm)
Profit margin (applicable for annual report)</t>
  </si>
  <si>
    <t>PURCHASE &amp; SALES REPORT</t>
  </si>
  <si>
    <t>Date From</t>
  </si>
  <si>
    <t>Report : SDSEC062</t>
  </si>
  <si>
    <t>Date to</t>
  </si>
  <si>
    <t>FUND SSIETF</t>
  </si>
  <si>
    <t>Trade date</t>
  </si>
  <si>
    <t>Tr. ref.</t>
  </si>
  <si>
    <t>Security ID</t>
  </si>
  <si>
    <t>Face value/Quantity</t>
  </si>
  <si>
    <t>Cost</t>
  </si>
  <si>
    <t>Proceeds</t>
  </si>
  <si>
    <t>Gain/Loss</t>
  </si>
  <si>
    <t>Transaction Type:</t>
  </si>
  <si>
    <t>HAI MINH CORP</t>
  </si>
  <si>
    <t>HAI MINH CORP RIGHTS</t>
  </si>
  <si>
    <t>Sales</t>
  </si>
  <si>
    <t>Total Sales</t>
  </si>
  <si>
    <t>01/11/2015</t>
  </si>
  <si>
    <t>30/11/2015</t>
  </si>
  <si>
    <t>01/12/2015 19:08</t>
  </si>
  <si>
    <t>Currency VND DONG</t>
  </si>
  <si>
    <t>02/11/2015</t>
  </si>
  <si>
    <t>BO</t>
  </si>
  <si>
    <t>BAO THU DEVELOPMENT &amp; INVESTMENT JSC</t>
  </si>
  <si>
    <t>PETROVIETNAM TECHNICAL SERVICES CORP</t>
  </si>
  <si>
    <t>TASCO JSC</t>
  </si>
  <si>
    <t>SAIGON - HANOI COMMERICIAL JSB</t>
  </si>
  <si>
    <t>DANANG HOUSING INVESTMENT DEVLOPMENT CO</t>
  </si>
  <si>
    <t>06/11/2015</t>
  </si>
  <si>
    <t>VIET NAM CONSTRUCTION &amp; IMPORT-EXPORT</t>
  </si>
  <si>
    <t>20/11/2015</t>
  </si>
  <si>
    <t>ASIA COMMERCIAL BANK</t>
  </si>
  <si>
    <t>TIEN PHONG PLASTIC JSC</t>
  </si>
  <si>
    <t>VNDIRECT SECURITIES CORPORATION</t>
  </si>
  <si>
    <t>DABACO CORPORATION</t>
  </si>
  <si>
    <t>SAI GON THUONG TIN REAL ESTATE JSC</t>
  </si>
  <si>
    <t>KIM LONG SECURITIES CORP</t>
  </si>
  <si>
    <t>PETROLIMEX PETROCHEMICAL JSC</t>
  </si>
  <si>
    <t>LAM THAO FERTILIZERS AND CHEMICALS</t>
  </si>
  <si>
    <t>KLF JOINT VENTURE GLOBAL INVESTMENT</t>
  </si>
  <si>
    <t>CEO INVESTMENT JSC</t>
  </si>
  <si>
    <t>DRILLING MUD JSC</t>
  </si>
  <si>
    <t>SAIGON-HANOI SECURITIES</t>
  </si>
  <si>
    <t>PETRO VIETNAM SOUTHERN GAS</t>
  </si>
  <si>
    <t>BIM SON CEMENT JSC</t>
  </si>
  <si>
    <t>ANPHAT PLASTIC AND GREEN ENV JSC</t>
  </si>
  <si>
    <t>BAO VIET SECURITIES CO</t>
  </si>
  <si>
    <t>PETROVIETNAM COATING JSC</t>
  </si>
  <si>
    <t>SONG DA NO.10 JSC</t>
  </si>
  <si>
    <t>26/11/2015</t>
  </si>
  <si>
    <t>BO 285</t>
  </si>
  <si>
    <t>SONG DA NO 6 JSC</t>
  </si>
  <si>
    <t>SONG DA NO 9 JSC</t>
  </si>
  <si>
    <t>BO 278</t>
  </si>
  <si>
    <t>BO 279</t>
  </si>
  <si>
    <t>BO 280</t>
  </si>
  <si>
    <t>BO 281</t>
  </si>
  <si>
    <t>BO 282</t>
  </si>
  <si>
    <t>BO 283</t>
  </si>
  <si>
    <t>BO 284</t>
  </si>
  <si>
    <t xml:space="preserve">%/cùng kỳ năm trước
%/same period of last year </t>
  </si>
  <si>
    <t xml:space="preserve">NĂM TRƯỚC/ LAST YEAR </t>
  </si>
  <si>
    <t>Trả trước phí quản lý niêm yết của Sở giao dịch chứng khoán 
Prepaid expense for listing management of Stock Exchange</t>
  </si>
  <si>
    <t>Chi phí thanh toán bù trừ
Clearing Settlement Fee</t>
  </si>
  <si>
    <t>II. BÁO CÁO KẾT QUẢ HOẠT ĐỘNG/ PROFIT AND LOSS REPORT</t>
  </si>
  <si>
    <t>Số lượng Chứng chỉ quỹ đang lưu hành
Number of outstanding fund certificates</t>
  </si>
  <si>
    <t>Phí thiết kế, in ấn, gửi thư…
Designing, prining, posting... expense</t>
  </si>
  <si>
    <t>Phải thu khác
Other receivables</t>
  </si>
  <si>
    <t>Số lượng chứng chỉ quỹ phát hành thêm trong kỳ
Number of Fund Certificates subscribed during the period</t>
  </si>
  <si>
    <t>Phải thu về bán các khoản đầu tư
Receivables from investments sold but not yet settled</t>
  </si>
  <si>
    <t>Phải thu và dự thu cổ tức, tiền lãi các khoản đầu tư
Dividend and interest receivables</t>
  </si>
  <si>
    <t>Dự phòng nợ phải thu khó đòi (*)
Provision for doubtful debt</t>
  </si>
  <si>
    <t xml:space="preserve">Trích trước phải trả phí quản lý
Expense accruals for Management fee </t>
  </si>
  <si>
    <t>Phải trả phí lưu ký
Custodian fee payables</t>
  </si>
  <si>
    <t xml:space="preserve">Trích trước phí giám sát
Expense accruals for Supervising fee </t>
  </si>
  <si>
    <t xml:space="preserve">Trích trước phí quản trị quỹ
Expense accruals for Fund administration fee </t>
  </si>
  <si>
    <t xml:space="preserve">Trích trước phí dịch vụ đại lý chuyển nhượng
Expense accruals for Tranfer agency fee </t>
  </si>
  <si>
    <t>Vốn góp phát hành
Capital from subscription</t>
  </si>
  <si>
    <t>Vốn góp mua lại
Capital from redeemption</t>
  </si>
  <si>
    <t>Phải trả cho Nhà đầu tư về mua lại Chứng chỉ quỹ
Redemption payable to investors</t>
  </si>
  <si>
    <t>Thuế và các khoản phải nộp Nhà nước
Taxes Payables and obligations to the State Budget</t>
  </si>
  <si>
    <t>Thay đổi giá trị tài sản ròng của quỹ trong kỳ
Change of Net Asset Value of the Fund during the period</t>
  </si>
  <si>
    <t>Phí giao dịch hoán đổi
Transaction fee for exchange traded transaction</t>
  </si>
  <si>
    <t>Phí dịch vụ lưu ký - giao dịch hoán đổi
Custodian service - Transaction fee for exchange traded transaction</t>
  </si>
  <si>
    <t>Mẫu số B03 - ETF: Mẫu báo cáo thay đổi giá trị tài sản ròng, giao dịch chứng chỉ quỹ
Template B03 - ETF: Report on change of Net Asset Value, trading of Fund Certificate</t>
  </si>
  <si>
    <t>(Ban hành kèm theo Thông tư số 181/2015/TT-BTC ngày 13 tháng 11 năm 2015 của Bộ Tài chính hướng dẫn thành lập và quản lý quỹ hoán đổi danh mục)
(Issued in association with Circular 181/2015/TT-BTC guiding establishment and management of Exchange Traded Fund)</t>
  </si>
  <si>
    <t>BÁO CÁO THAY ĐỔI GIÁ TRỊ TÀI SẢN RÒNG, GIAO DỊCH CHỨNG CHỈ QŨY
STATEMENT OF CHANGE IN NET ASSET VALUE AND REDEMPTION, SUBSCRIPTION OF FUND CERTIFICATE</t>
  </si>
  <si>
    <t>STT
No</t>
  </si>
  <si>
    <t>Nội dung
Item</t>
  </si>
  <si>
    <t>Giá trị tài sản ròng của Quỹ ETF (NAV) đầu kỳ
Net Asset Value (NAV) at the beginning of period</t>
  </si>
  <si>
    <t>Thay đổi NAV so với kỳ trước (= II.1 + II.2), trong đó:
Change of NAV during the period (= II.1 + II.2), of which:</t>
  </si>
  <si>
    <t>Thay đổi NAV do biến động thị trường và hoạt động giao dịch của Quỹ ETF trong kỳ
Changes of NAV due to market fluctuation and the fund's investment during the period</t>
  </si>
  <si>
    <t>Thay đổi NAV do phân chia Lợi nhuận/Tài sản của Quỹ ETF cho Nhà đầu tư trong kỳ
Change of NAV due to profit distribution to investors during the period</t>
  </si>
  <si>
    <t>Thay đổi NAV do hoán đổi lại, phát hành thêm Chứng chỉ Quỹ ETF (= III.1 - III.2)
Change of NAV due to redemption, subscription of Fund Certificate</t>
  </si>
  <si>
    <t>III.1</t>
  </si>
  <si>
    <t>Khoản thu từ việc phát hành bổ sung Chứng chỉ Quỹ ETF
Increase from Subscription of Fund Certificate</t>
  </si>
  <si>
    <t>III.2</t>
  </si>
  <si>
    <t>Khoản thanh toán từ việc hoán đổi lại Chứng chỉ Quỹ ETF
Decrease from Redemption of Fund Certificate</t>
  </si>
  <si>
    <t>Giá trị tài sản ròng của Quỹ ETF cuối kỳ ( = I + II + III)
NAV at the end of period (= I + II + III)</t>
  </si>
  <si>
    <r>
      <t xml:space="preserve">Người lập biểu
</t>
    </r>
    <r>
      <rPr>
        <sz val="8"/>
        <rFont val="Tahoma"/>
        <family val="2"/>
      </rPr>
      <t>(Ký, họ tên)</t>
    </r>
  </si>
  <si>
    <t>Mẫu số B04 - ETF: Báo cáo danh mục đầu tư
Template B04 - ETF: Investment portfolio report</t>
  </si>
  <si>
    <t>BÁO CÁO DANH MỤC ĐẦU TƯ
INVESTMENT PORTFOLIO REPORT</t>
  </si>
  <si>
    <t>Người lập biểu</t>
  </si>
  <si>
    <t>Kế toán trưởng</t>
  </si>
  <si>
    <t>(Ký, họ tên)</t>
  </si>
  <si>
    <t>(Ký, họ tên, đóng dấu)</t>
  </si>
  <si>
    <t>Mẫu số B01 - ETF. Báo cáo thu nhập
Template B01 - ETF. Statement of Comprehensive Income</t>
  </si>
  <si>
    <t>Mẫu số B02 - ETF. Báo cáo tình hình tài chính
Template B02 - ETF. Statement of Financial Position</t>
  </si>
  <si>
    <t xml:space="preserve">KỲ TRƯỚC/
 LAST PERIOD </t>
  </si>
  <si>
    <r>
      <t xml:space="preserve">Tên Công ty quản lý quỹ: </t>
    </r>
    <r>
      <rPr>
        <b/>
        <sz val="11"/>
        <color theme="1"/>
        <rFont val="Times New Roman"/>
        <family val="1"/>
      </rPr>
      <t>Công Ty TNHH Quản Lý Quỹ SSI</t>
    </r>
  </si>
  <si>
    <t>Tên Ngân hàng giám sát: Ngân hàng TMCP Đầu tư và Phát triển Việt Nam - Chi nhánh Hà Thành</t>
  </si>
  <si>
    <t>Tên Quỹ: Quỹ ETF SSIAM VNX50</t>
  </si>
  <si>
    <t>Phó Giám đốc</t>
  </si>
  <si>
    <r>
      <rPr>
        <b/>
        <sz val="10"/>
        <color indexed="8"/>
        <rFont val="Tahoma"/>
        <family val="2"/>
      </rPr>
      <t>Ngân hàng TMCP Đầu tư và Phát triển Việt Nam - Chi nhánh Hà Thành</t>
    </r>
    <r>
      <rPr>
        <sz val="10"/>
        <color indexed="8"/>
        <rFont val="Tahoma"/>
        <family val="2"/>
      </rPr>
      <t xml:space="preserve">
Bank of Investment and Development of Vietnam Jsc - Hathanh Branch</t>
    </r>
  </si>
  <si>
    <r>
      <t xml:space="preserve">Quỹ ETF SSIAM VNX50
</t>
    </r>
    <r>
      <rPr>
        <sz val="10"/>
        <color indexed="8"/>
        <rFont val="Tahoma"/>
        <family val="2"/>
      </rPr>
      <t>SSIAM VNX50 ETF</t>
    </r>
  </si>
  <si>
    <t>Ngân hàng TMCP Đầu tư và Phát triển Việt Nam - Chi nhánh Hà Thành</t>
  </si>
  <si>
    <r>
      <rPr>
        <b/>
        <sz val="10"/>
        <color indexed="8"/>
        <rFont val="Tahoma"/>
        <family val="2"/>
      </rPr>
      <t>Ngân Hàng TMCP Đầu tư và Phát triển Việt Nam - Chi nhánh Hà Thành</t>
    </r>
    <r>
      <rPr>
        <sz val="10"/>
        <color indexed="8"/>
        <rFont val="Tahoma"/>
        <family val="2"/>
      </rPr>
      <t xml:space="preserve">
Bank for Investment and Development of Vietnam Jsc - Hathanh Branch</t>
    </r>
  </si>
  <si>
    <t>Phó Giám Đốc</t>
  </si>
  <si>
    <r>
      <t>Ngân Hàng TMCP Đầu tư và Phát triển Việt Nam - Chi nhánh Hà Thành</t>
    </r>
    <r>
      <rPr>
        <sz val="10"/>
        <color indexed="8"/>
        <rFont val="Tahoma"/>
        <family val="2"/>
      </rPr>
      <t xml:space="preserve">
Bank for Investment and Development of Vietnam Jsc - Hathanh Branch</t>
    </r>
  </si>
  <si>
    <t xml:space="preserve">Tiền gửi ngân hàng cho hoạt động của Quỹ
Cash at bank for Fund's operation </t>
  </si>
  <si>
    <t>Các khoản đầu tư
Investments</t>
  </si>
  <si>
    <t>Dự phòng giảm giá tài sản nhận thế chấp
Impairment of devaluation of assets as pledge</t>
  </si>
  <si>
    <t>Cổ tức được chia
Dividend income</t>
  </si>
  <si>
    <t>Tiền lãi được nhận
Interest income</t>
  </si>
  <si>
    <t>Thu nhập từ Trái tức
Income from Bond Coupon</t>
  </si>
  <si>
    <t>Chênh lệch tăng, giảm đánh giá lại các khoản đầu tư chưa thực hiện
Unrealized gain (losses) from investment revaluation</t>
  </si>
  <si>
    <t>Doanh thu khác
Other income</t>
  </si>
  <si>
    <t xml:space="preserve">Chênh lệch lãi, lỗ tỷ giá hối đoái đã và chưa thực hiện
Realized and unrealized gain (losses) from foreign exchange </t>
  </si>
  <si>
    <t>Doanh thu khác về đầu tư 
Other investment income</t>
  </si>
  <si>
    <t>Chi phí giao dịch mua, bán các khoản đầu tư
Expense for purchasing and selling investments</t>
  </si>
  <si>
    <t>Chi phí đầu tư khác
Other investments expense</t>
  </si>
  <si>
    <t>Phí quản lý Quỹ
Management fee</t>
  </si>
  <si>
    <t>Phí dịch vụ lưu ký tài sản Quỹ
Custodian fee</t>
  </si>
  <si>
    <t>Phí dịch vụ giám sát
Supervising fee</t>
  </si>
  <si>
    <t>Phí dịch vụ quản trị Quỹ
Fund administrative fee</t>
  </si>
  <si>
    <t>Phí dịch vụ đại lý chuyển nhượng
Transfer agent fee</t>
  </si>
  <si>
    <t xml:space="preserve">Phí dịch vụ khác của Nhà cung cấp dịch vụ cho Quỹ 
Other service fees </t>
  </si>
  <si>
    <t>Chi phí họp, Đại hội Quỹ 
Meeting and General Meeting expense</t>
  </si>
  <si>
    <t>Chi phí kiểm toán
Audit expense</t>
  </si>
  <si>
    <t>Chi phí thanh lý tài sản Quỹ
Asset disposal expense</t>
  </si>
  <si>
    <t>Chi phí hoạt động khác
Other operating expense</t>
  </si>
  <si>
    <t>Phí thiết lập quỹ
Establishment fee</t>
  </si>
  <si>
    <t>Thu nhập khác
Other income</t>
  </si>
  <si>
    <t>Chi phí khác
Other expense</t>
  </si>
  <si>
    <t>Lợi nhuận/(lỗ) đã thực hiện
Realized profit (losses)</t>
  </si>
  <si>
    <t>Lợi nhận/(lỗ) chưa thực hiện
Unrealized profit (losses)</t>
  </si>
  <si>
    <t>Các loại phí khác (nêu chi tiết)
Other fees (in details)</t>
  </si>
  <si>
    <t>Chi phí thiết lập ban đầu
Fund initial set-up fee</t>
  </si>
  <si>
    <t>Lãi (lỗ) trong giao dịch hoán đổi chứng chỉ quỹ
Realized gain (losses) from exchange trade fund certificate</t>
  </si>
  <si>
    <t>Lãi (lỗ) trong giao dịch hoán đổi chứng chỉ quỹ
Realised Gain / (Loss) from exchange trade fund certificate</t>
  </si>
  <si>
    <r>
      <rPr>
        <b/>
        <sz val="10"/>
        <rFont val="Tahoma"/>
        <family val="2"/>
      </rPr>
      <t>Tên công ty quản lý quỹ:</t>
    </r>
    <r>
      <rPr>
        <sz val="10"/>
        <rFont val="Tahoma"/>
        <family val="2"/>
      </rPr>
      <t xml:space="preserve">
Management Fund Company name:</t>
    </r>
  </si>
  <si>
    <r>
      <t xml:space="preserve">Công Ty TNHH Quản Lý Quỹ SSI
</t>
    </r>
    <r>
      <rPr>
        <sz val="10"/>
        <rFont val="Tahoma"/>
        <family val="2"/>
      </rPr>
      <t>SSI Asset Management Company Limited</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</si>
  <si>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</si>
  <si>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</si>
  <si>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rPr>
        <b/>
        <sz val="10"/>
        <rFont val="Tahoma"/>
        <family val="2"/>
      </rPr>
      <t>Tên Quỹ:</t>
    </r>
    <r>
      <rPr>
        <sz val="10"/>
        <rFont val="Tahoma"/>
        <family val="2"/>
      </rPr>
      <t xml:space="preserve">
Fund name: </t>
    </r>
  </si>
  <si>
    <r>
      <t xml:space="preserve">Quỹ ETF SSIAM VNX50
</t>
    </r>
    <r>
      <rPr>
        <sz val="10"/>
        <rFont val="Tahoma"/>
        <family val="2"/>
      </rPr>
      <t>SSIAM VNX50 ETF</t>
    </r>
  </si>
  <si>
    <r>
      <rPr>
        <b/>
        <sz val="10"/>
        <rFont val="Tahoma"/>
        <family val="2"/>
      </rPr>
      <t>Ngày lập báo cáo:</t>
    </r>
    <r>
      <rPr>
        <sz val="10"/>
        <rFont val="Tahoma"/>
        <family val="2"/>
      </rPr>
      <t xml:space="preserve">
Reporting Date:</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</si>
  <si>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</si>
  <si>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t>Chỉ tiêu</t>
  </si>
  <si>
    <r>
      <t xml:space="preserve">Tên công ty quản lý quỹ:
</t>
    </r>
    <r>
      <rPr>
        <sz val="10"/>
        <rFont val="Tahoma"/>
        <family val="2"/>
      </rPr>
      <t>Management Fund Company name:</t>
    </r>
  </si>
  <si>
    <r>
      <t xml:space="preserve">Tên Quỹ:
</t>
    </r>
    <r>
      <rPr>
        <sz val="10"/>
        <rFont val="Tahoma"/>
        <family val="2"/>
      </rPr>
      <t xml:space="preserve">Fund name: </t>
    </r>
  </si>
  <si>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</si>
  <si>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</si>
  <si>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</si>
  <si>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</si>
  <si>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</si>
  <si>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</si>
  <si>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</si>
  <si>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</si>
  <si>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</si>
  <si>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</si>
  <si>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</si>
  <si>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Vay tiền </t>
    </r>
    <r>
      <rPr>
        <i/>
        <sz val="10"/>
        <rFont val="Tahoma"/>
        <family val="2"/>
      </rPr>
      <t>(nêu chi tiết từng hợp đồng)
Borrowings (detail by each contract)</t>
    </r>
  </si>
  <si>
    <t>2287</t>
  </si>
  <si>
    <t>Tỷ lệ tiền vay từ các hợp đồng/giá trị tài sản ròng
Borowings/NAV</t>
  </si>
  <si>
    <t>2288</t>
  </si>
  <si>
    <r>
      <t xml:space="preserve">Hợp đồng Repo </t>
    </r>
    <r>
      <rPr>
        <i/>
        <sz val="10"/>
        <rFont val="Tahoma"/>
        <family val="2"/>
      </rPr>
      <t>(nêu chi tiết từng hợp đồng)
Repo (detail by each contract)</t>
    </r>
  </si>
  <si>
    <t>2289</t>
  </si>
  <si>
    <t>Tổng giá trị các hợp đồng Repo/giá trị tài sản ròng
Repo/NAV</t>
  </si>
  <si>
    <t>2290</t>
  </si>
  <si>
    <t>Tổng giá trị các khoản vay/giá trị tài sản ròng (=I+II)
Total Borrowings, Repo/NAV</t>
  </si>
  <si>
    <t>2291</t>
  </si>
  <si>
    <r>
      <t xml:space="preserve">Cho vay chứng khoán </t>
    </r>
    <r>
      <rPr>
        <i/>
        <sz val="10"/>
        <rFont val="Tahoma"/>
        <family val="2"/>
      </rPr>
      <t>(nêu chi tiết từng hợp đồng)
Margin (detail by each contract)</t>
    </r>
  </si>
  <si>
    <t>2292</t>
  </si>
  <si>
    <t>Tổng giá trị các hợp đồng/giá trị tài sản ròng của quỹ
Total Margin/NAV</t>
  </si>
  <si>
    <r>
      <t>Hợp đồng Reverse Repo</t>
    </r>
    <r>
      <rPr>
        <i/>
        <sz val="10"/>
        <rFont val="Tahoma"/>
        <family val="2"/>
      </rPr>
      <t xml:space="preserve"> (nêu chi tiết từng hợp đồng)
Reverse Repo (Detail by each contract)</t>
    </r>
  </si>
  <si>
    <t>2295</t>
  </si>
  <si>
    <t>Tổng giá trị các hợp đồng/giá trị tài sản ròng của quỹ
Reverse Repo/NAV</t>
  </si>
  <si>
    <t>2296</t>
  </si>
  <si>
    <t>Tổng giá trị các khoản cho vay/giá trị tài sản ròng  (=III + IV)
Total Loans/NAV</t>
  </si>
  <si>
    <t>2297</t>
  </si>
  <si>
    <t>Ngân hàng TMCP Đầu tư và Phát triển Việt Nam - CN Hà Thành</t>
  </si>
  <si>
    <t>Công ty TNHH Quản lý Quỹ SSI</t>
  </si>
  <si>
    <t>2294</t>
  </si>
  <si>
    <t>Phải trả cho Nhà đầu tư về mua Chứng chỉ quỹ
Subcription payable to investors</t>
  </si>
  <si>
    <t>Lãi (lỗ) giao dịch chứng khoán hạn chế trong giao dịch hoán đổi chứng chỉ quỹ</t>
  </si>
  <si>
    <t>2235.3</t>
  </si>
  <si>
    <t>20.2.1</t>
  </si>
  <si>
    <t>20.2.2</t>
  </si>
  <si>
    <t>20.2.3</t>
  </si>
  <si>
    <t>20.2.4</t>
  </si>
  <si>
    <t>20.10.1</t>
  </si>
  <si>
    <t>20.10.2</t>
  </si>
  <si>
    <t>20.10.3</t>
  </si>
  <si>
    <t>20.10.4</t>
  </si>
  <si>
    <t>20.10.5</t>
  </si>
  <si>
    <t>20.10.6</t>
  </si>
  <si>
    <t>20.10.7</t>
  </si>
  <si>
    <t>20.10.10</t>
  </si>
  <si>
    <t>319.2.1</t>
  </si>
  <si>
    <t>319.2.2</t>
  </si>
  <si>
    <t>Phí  cấp quyền sử dụng chỉ số trả cho HOSE
Expenses payable to HOSE for Index usage</t>
  </si>
  <si>
    <t>Phí cung cấp dịch vụ tính giá trị tài sản ròng tham chiếu (iNAV) trả cho HOSE
Expenses payable to HOSE for iNAV calculation</t>
  </si>
  <si>
    <t>Phí quản lý thường niên phải trả cho UBCKNN, HOSE
Annual management fee paid to SSC, listing fee to HOSE</t>
  </si>
  <si>
    <t>Thay đổi GTTSR do mua lại, phát hành thêm Chứng chỉ Quỹ
Change of NAV due to subcription, redemption during the period</t>
  </si>
  <si>
    <t>Phí quản lý thường niên phải trả cho UBCKNN,HOSE
Annual management fee paid to SSC, HOSE</t>
  </si>
  <si>
    <t>Dự chi phí cung cấp dịch vụ tính giá trị tài sản ròng tham chiếu (iNAV) cho HOSE
Accrual expenses payable to HOSE for iNAV calculation</t>
  </si>
  <si>
    <t>Dự chi phí cấp quyền sử dụng chỉ số cho HOSE
Accrual expenses payable to HOSE for Index usage</t>
  </si>
  <si>
    <t>Trả trước phí quản lý niêm yết hàng năm tại SGDCK HCM
Prepaid expense for listing fee at HSX</t>
  </si>
  <si>
    <t>Giá trị</t>
  </si>
  <si>
    <t>Ngoại tệ</t>
  </si>
  <si>
    <t>Hạn mức tự doanh được Ngân hàng nhà nước xác nhận</t>
  </si>
  <si>
    <t>1</t>
  </si>
  <si>
    <t>Đô la Mỹ</t>
  </si>
  <si>
    <t>2</t>
  </si>
  <si>
    <t>…</t>
  </si>
  <si>
    <t>Giá trị còn được đầu tư (IV=I-II)</t>
  </si>
  <si>
    <t>BÁO CÁO VỀ TÌNH HÌNH TỰ DOANH ĐẦU TƯ GIÁN TIẾP RA NƯỚC NGOÀI CỦA QUỸ
PERIODICAL REPORT ON FUND'S FOREIGN PORFOLIO INVESTMENT</t>
  </si>
  <si>
    <t>(Tỷ giá được quy đổi theo tỷ giá giao dịch thực tế tại thời điểm phát sinh giao dịch)</t>
  </si>
  <si>
    <r>
      <rPr>
        <b/>
        <sz val="10"/>
        <rFont val="Tahoma"/>
        <family val="2"/>
      </rPr>
      <t xml:space="preserve">Ngân Hàng TMCP Đầu tư và Phát triển Việt Nam - Chi nhánh Hà Thành
</t>
    </r>
    <r>
      <rPr>
        <sz val="10"/>
        <rFont val="Tahoma"/>
        <family val="2"/>
      </rPr>
      <t>Bank for Investment and Development of Vietnam Jsc - Hathanh Brach</t>
    </r>
    <r>
      <rPr>
        <b/>
        <sz val="10"/>
        <rFont val="Tahoma"/>
        <family val="2"/>
      </rPr>
      <t xml:space="preserve">
</t>
    </r>
    <r>
      <rPr>
        <sz val="10"/>
        <rFont val="Tahoma"/>
        <family val="2"/>
      </rPr>
      <t xml:space="preserve">
</t>
    </r>
  </si>
  <si>
    <r>
      <t>Quỹ ETF SSIAM VNX50</t>
    </r>
    <r>
      <rPr>
        <sz val="10"/>
        <rFont val="Tahoma"/>
        <family val="2"/>
      </rPr>
      <t xml:space="preserve">
SSIAM VNX50 ETF</t>
    </r>
  </si>
  <si>
    <t xml:space="preserve">Các khoản thu nhập khác (kê chi tiết)
Other income </t>
  </si>
  <si>
    <t xml:space="preserve">Phí lưu ký tại nước ngoài
Custodian, Supervisory fee for foreign Supervisory Bank </t>
  </si>
  <si>
    <t>Thu nhập từ hoạt động đầu tư gián tiếp ra nước ngoài
Investment income from foreign porfolio investment</t>
  </si>
  <si>
    <t>Chi phí đầu tư gián tiếp ra nước ngoài
Expense from foreign porfolio investment</t>
  </si>
  <si>
    <t>Thu nhập ròng từ hoạt động đầu tư gián tiếp ra nước ngoài (I-II)
Net Income from foreign porfolio investment ( = I - II)</t>
  </si>
  <si>
    <t>Lãi (lỗ) từ hoạt động đầu tư gián tiếp ra nước ngoài
Gain / (Loss) from foreign porfolio investment</t>
  </si>
  <si>
    <t>III. BÁO CÁO KẾT QUẢ HOẠT ĐỘNG ĐẦU TƯ GIÁN TIẾP RA NƯỚC NGOÀI/ PROFIT AND LOSS REPORT FROM FOREIGN PORFOLIO INVESTMENT</t>
  </si>
  <si>
    <t>Trái phiếu chính phủ
Government bonds</t>
  </si>
  <si>
    <t>Chứng chỉ tiền gửi
Certificates of deposit</t>
  </si>
  <si>
    <t>Trái phiếu niêm yết
Listed Bonds</t>
  </si>
  <si>
    <t>Chứng chỉ quỹ niêm yết
Listedt fund certificates</t>
  </si>
  <si>
    <t>Giá trị đã đầu tư tại thời điểm cuối tháng</t>
  </si>
  <si>
    <t>Giá trị đã đầu tư trong tháng</t>
  </si>
  <si>
    <t>Phụ lục 07. Mẫu báo cáo hoạt động đầu tư của quỹ ETF
Appendix 07. Report on ETF Fund's Investment Activities</t>
  </si>
  <si>
    <t>BÁO CÁO CHUNG VỀ HOẠT ĐỘNG ĐẦU TƯ CỦA QUỸ ETF ETF</t>
  </si>
  <si>
    <t>BÁO CÁO CHUNG VỀ HOẠT ĐỘNG ĐẦU TƯ CỦA QUỸ ETF
REPORT ON ETF FUND'S INVESTMENT ACTIVITIES</t>
  </si>
  <si>
    <t xml:space="preserve"> BÁO CÁO VỀ TÌNH HÌNH TỰ DOANH ĐẦU TƯ GIÁN TIẾP RA NƯỚC NGOÀI CỦA QUỸ
  REPORT ON FUND'S FOREIGN PORFOLIO INVESTMENT</t>
  </si>
  <si>
    <t>Tỷ VND (quy đổi)</t>
  </si>
  <si>
    <t>Tỷ VND</t>
  </si>
  <si>
    <t>I. Tình hình thực hiện hạn mức tự doanh đầu tư gián tiếp ra nước ngoài</t>
  </si>
  <si>
    <r>
      <rPr>
        <b/>
        <sz val="10"/>
        <rFont val="Tahoma"/>
        <family val="2"/>
      </rPr>
      <t>II.</t>
    </r>
    <r>
      <rPr>
        <sz val="10"/>
        <rFont val="Tahoma"/>
        <family val="2"/>
      </rPr>
      <t xml:space="preserve"> </t>
    </r>
    <r>
      <rPr>
        <b/>
        <sz val="10"/>
        <rFont val="Tahoma"/>
        <family val="2"/>
      </rPr>
      <t>BÁO CÁO VỀ TÀI SẢN ĐẦU TƯ GIÁN TIẾP RA NƯỚC NGOÀI/ ASSET OF FOREIGN PORFOLIO INVESTMENT REPORT</t>
    </r>
  </si>
  <si>
    <r>
      <rPr>
        <b/>
        <sz val="10"/>
        <rFont val="Tahoma"/>
        <family val="2"/>
      </rPr>
      <t>I.</t>
    </r>
    <r>
      <rPr>
        <sz val="10"/>
        <rFont val="Tahoma"/>
        <family val="2"/>
      </rPr>
      <t xml:space="preserve"> </t>
    </r>
    <r>
      <rPr>
        <b/>
        <sz val="10"/>
        <rFont val="Tahoma"/>
        <family val="2"/>
      </rPr>
      <t>BÁO CÁO VỀ TÀI SẢN/ ASSET REPORT</t>
    </r>
  </si>
  <si>
    <t>III. BÁO CÁO DANH MỤC ĐẦU TƯ/ INVESTMENT PORFOLIO REPORT</t>
  </si>
  <si>
    <t>V. MỘT SỐ CHỈ TIÊU KHÁC/ OTHER INDICATORS</t>
  </si>
  <si>
    <t xml:space="preserve">     ACB             </t>
  </si>
  <si>
    <t xml:space="preserve">     CTG             </t>
  </si>
  <si>
    <t xml:space="preserve">     FPT             </t>
  </si>
  <si>
    <t xml:space="preserve">     GMD             </t>
  </si>
  <si>
    <t xml:space="preserve">     HDB             </t>
  </si>
  <si>
    <t xml:space="preserve">     MBB             </t>
  </si>
  <si>
    <t xml:space="preserve">     MWG             </t>
  </si>
  <si>
    <t xml:space="preserve">     NLG             </t>
  </si>
  <si>
    <t xml:space="preserve">     PNJ             </t>
  </si>
  <si>
    <t xml:space="preserve">     TCB             </t>
  </si>
  <si>
    <t xml:space="preserve">     VPB             </t>
  </si>
  <si>
    <t xml:space="preserve">     KDH             </t>
  </si>
  <si>
    <t>2207.1</t>
  </si>
  <si>
    <t>2207.2</t>
  </si>
  <si>
    <t>2209</t>
  </si>
  <si>
    <t>I.9</t>
  </si>
  <si>
    <t>2212.1</t>
  </si>
  <si>
    <t>I.10</t>
  </si>
  <si>
    <t>2216.1</t>
  </si>
  <si>
    <t>Thu từ cho thuê bất động sản đầu tư (không áp dụng)
Receivables from rental of investment property (not applicable)</t>
  </si>
  <si>
    <t>Tiền bán bất động sản chờ thu (không áp dụng)
Real Estate Proceeds Receivables (not applicale)</t>
  </si>
  <si>
    <t>Tiền phải thanh toán mua bất động sản (không áp dụng)
Real Estate Trading Payables (not applicable)</t>
  </si>
  <si>
    <t>2217.1</t>
  </si>
  <si>
    <t>2217.1.1</t>
  </si>
  <si>
    <t>2217.1.2</t>
  </si>
  <si>
    <t>2217.1.3</t>
  </si>
  <si>
    <t>2217.1.4</t>
  </si>
  <si>
    <t>2217.2</t>
  </si>
  <si>
    <t>2217.3</t>
  </si>
  <si>
    <t>2217.4</t>
  </si>
  <si>
    <t>2217.5</t>
  </si>
  <si>
    <t>2217.7</t>
  </si>
  <si>
    <t>2217.6</t>
  </si>
  <si>
    <t>2217.7.1</t>
  </si>
  <si>
    <t>2217.7.2</t>
  </si>
  <si>
    <t>2217.7.3</t>
  </si>
  <si>
    <t>2217.8</t>
  </si>
  <si>
    <t>2217.9</t>
  </si>
  <si>
    <t>2217.10</t>
  </si>
  <si>
    <t>2217.11</t>
  </si>
  <si>
    <t>2217.12</t>
  </si>
  <si>
    <t>2217.13</t>
  </si>
  <si>
    <t>2217.13.1</t>
  </si>
  <si>
    <t>2217.13.2</t>
  </si>
  <si>
    <t>2217.13.3</t>
  </si>
  <si>
    <t>2217.13.4</t>
  </si>
  <si>
    <t>2217.13.5</t>
  </si>
  <si>
    <t>2217.13.6</t>
  </si>
  <si>
    <t>II.4</t>
  </si>
  <si>
    <t>Thu từ bất động sản cho thuê (không áp dụng)
Income from rental property (not applicable)</t>
  </si>
  <si>
    <t>Chi phí dịch vụ quản lý bất động sản (không áp dụng)
Real Estate Management Service fee (not applicable)</t>
  </si>
  <si>
    <t>Chi phí dịch vụ định giá bất động sản (không áp dụng)
Real estate valuation service fees (not applicable)</t>
  </si>
  <si>
    <t>Lãi (lỗ) thực tế phát sinh từ hoạt động đầu tư hoặc chuyển nhượng bất động sản
Realised Gain / (Loss) from disposal of investment or real estate transfer</t>
  </si>
  <si>
    <t>Thay đổi giá trị tài sản ròng do phát hành thêm/mua lại chứng chỉ quỹ
Change of Net Asset Value due to subscription/redemption during the period</t>
  </si>
  <si>
    <t>Phụ lục XXVI. Mẫu báo cáo về hoạt động của Quỹ
Appendix XXVI. Report on Fund's Operation</t>
  </si>
  <si>
    <t>(Ban hành kèm theo Thông tư số 98/2020/TT-BTC ngày 16 tháng 11 năm 2020 của Bộ trưởng Bộ Tài về hướng dẫn hoạt động và quản lý quỹ đầu tư chứng khoán
(Issued in association with Circular 98/2020/TT-BTC dated 16 November 2020 of the Minister of Finance on guiding the operation and management of the securities investment funds</t>
  </si>
  <si>
    <t>BẤT ĐỘNG SẢN ĐẦU TƯ (KHÔNG ÁP DỤNG)
REAL ESTATE INVESTMENT (NOT APPLICABLE)</t>
  </si>
  <si>
    <t>CỔ PHIẾU CHƯA NIÊM YẾT, ĐĂNG KÝ GIAO DỊCH, CHỨNG CHỈ QUỸ KHÔNG NIÊM YẾT
UNLISTED SHARES, TRADING REGISTRATION, UNLISTED FUND CERTIFICATES</t>
  </si>
  <si>
    <t>Chi tiết loại hợp đồng phái sinh(*)
Index future contracts</t>
  </si>
  <si>
    <t>Tiền, tương đương tiền
Cash, Cash Equivalents</t>
  </si>
  <si>
    <t>Tiền gửi ngân hàng có kỳ hạn trên 3 tháng
Deposits with term over three (03) months</t>
  </si>
  <si>
    <t>Chứng chỉ tiền gửi 
Certificates of deposit</t>
  </si>
  <si>
    <t>Công cụ chuyển nhượng…
Transferable instruments…</t>
  </si>
  <si>
    <t>Tiền gửi ngân hàng
	Cash at Bank</t>
  </si>
  <si>
    <t>Các khoản tương đương tiền
Cash Equivalents</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</si>
  <si>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</si>
  <si>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</si>
  <si>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</si>
  <si>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kiểm toán trả cho tổ chức kiểm toán (nếu phát sinh)/Giá trị tài sản ròng trung bình trong kỳ (%)
Auditing fee paid to auditing organizations (if 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</si>
  <si>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</si>
  <si>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</si>
  <si>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</si>
  <si>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</si>
  <si>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Tỷ lệ thu nhập (tính cả thu nhập từ lãi, cổ tức, trái tức, chênh
lệch giá)/ Giá trị tài sản ròng (không áp dụng)
Income (including interest income, dividend, coupon income and unrealised gain)/ Average NAV (%) (not applicable)</t>
  </si>
  <si>
    <t>2271</t>
  </si>
  <si>
    <t>Thay đổi số lượng chứng chỉ quỹ trong kỳ
Change of Number of Fund Certificates during the period</t>
  </si>
  <si>
    <t>Thay đổi giá trị vốn trong kỳ (theo mệnh giá) 
Change in capital amount during the period (based on par value)</t>
  </si>
  <si>
    <t>Giá trị vốn huy động thêm trong kỳ (theo mệnh giá)
Net subscription amount during the period (based on par value)</t>
  </si>
  <si>
    <t>Số lượng chứng chỉ quỹ mua lại trong kỳ (theo mệnh giá)
Number of Fund Certificates redeemed during the period</t>
  </si>
  <si>
    <t>Giá trị vốn phải thanh toán trong kỳ khi đáp ứng lệnh của nhà đầu tư (theo mệnh giá)
Net redemption amount during the period (based on par value)</t>
  </si>
  <si>
    <t>Tổng giá trị thị trường của quỹ đang lưu hành cuối kỳ (theo mệnh giá)
Total value of outstanding Fund Certificate at the end of the period (based on par value)</t>
  </si>
  <si>
    <t>BÁO CÁO HOẠT ĐỘNG VAY, GIAO DỊCH MUA BÁN LẠI / REPORT ON BORROWING OPERATION, REPO/REVERSE REPO TRANSACTIONS</t>
  </si>
  <si>
    <t>CỔ PHIẾU NIÊM YẾT, ĐĂNG KÝ GIAO DỊCH, CHỨNG CHỈ QUỸ NIÊM YẾT
LISTED SHARES, TRADING REGISTRATION SHARED, LISTED FUND CERTIFICATES</t>
  </si>
  <si>
    <t>Thay đổi giá trị tài sản ròng của Quỹ do việc chi trả lợi tức/ cổ tức của Quỹ cho các nhà đầu tư trong kỳ
Change of Net Asset Value due to  dividends payment to investors during the period</t>
  </si>
  <si>
    <t>Các loại chi phí khác (nêu chi tiết)
Other fees (in details)</t>
  </si>
  <si>
    <t>Chi phí quản trị quỹ và các chi phí khác mà công ty quản lý quỹ trả cho tổ chức cung cấp dịch vụ có liên quan
Fund Administration Fee, and other fees paid to relevant Fund's service providers</t>
  </si>
  <si>
    <t>Chi phí quản lý trả cho công ty quản lý quỹ
Management fee for FMC</t>
  </si>
  <si>
    <t>Chi phí lưu ký, giám sát trả cho NHGS
Custodian, Supervisory fee for Supervisory Bank</t>
  </si>
  <si>
    <t>Tài sản ròng của quỹ (I.10-II.4)
Net asset value of Fund (I.10-II.4)</t>
  </si>
  <si>
    <t xml:space="preserve">Giá trị tài sản ròng trên một chứng chỉ quỹ (III/V)
Net asset value per unit certificate </t>
  </si>
  <si>
    <t>(Ban hành kèm theo Thông tư số 98/2020/TT-BTC ngày 16 tháng 11 năm 2020 của Bộ Tài chính)
(Issued in association with Circular 98/2020/TT-BTC)</t>
  </si>
  <si>
    <t xml:space="preserve">(Ban hành kèm theo Thông tư số 98/2020/TT-BTC ngày 16 tháng 11 năm 2020 của Bộ Tài chính)
(Issued in association with Circular 98/2020/TT-BTC) </t>
  </si>
  <si>
    <t xml:space="preserve">                   (Ban hành kèm theo Thông tư số 98/2020/TT-BTC ngày 16 tháng 11 năm 2020 của Bộ Tài chính)
(Issued in association with Circular 98/2020/TT-BTC) </t>
  </si>
  <si>
    <t xml:space="preserve">     TPB             </t>
  </si>
  <si>
    <t>Tiền, tương đương tiền</t>
  </si>
  <si>
    <t>2202</t>
  </si>
  <si>
    <t>2247</t>
  </si>
  <si>
    <t>2246</t>
  </si>
  <si>
    <t>2226.1</t>
  </si>
  <si>
    <t>2226.2</t>
  </si>
  <si>
    <t>2226.2.1</t>
  </si>
  <si>
    <t>2226.3</t>
  </si>
  <si>
    <t>2226.4</t>
  </si>
  <si>
    <t>2227.5</t>
  </si>
  <si>
    <t>2248</t>
  </si>
  <si>
    <t>2249</t>
  </si>
  <si>
    <t>2229.1</t>
  </si>
  <si>
    <t>2230.1</t>
  </si>
  <si>
    <t>2230.2</t>
  </si>
  <si>
    <t>2230.3</t>
  </si>
  <si>
    <t>2230.4</t>
  </si>
  <si>
    <t>2231.1</t>
  </si>
  <si>
    <t>2231.2</t>
  </si>
  <si>
    <t>2232.2</t>
  </si>
  <si>
    <t>2232.3</t>
  </si>
  <si>
    <t>2232.4</t>
  </si>
  <si>
    <t>2232.5</t>
  </si>
  <si>
    <t>2232.6</t>
  </si>
  <si>
    <t>2266.1</t>
  </si>
  <si>
    <t>2266.2</t>
  </si>
  <si>
    <t>2263</t>
  </si>
  <si>
    <t>2262</t>
  </si>
  <si>
    <t>2261</t>
  </si>
  <si>
    <t>2257</t>
  </si>
  <si>
    <t>2256</t>
  </si>
  <si>
    <t>2255</t>
  </si>
  <si>
    <t>2254</t>
  </si>
  <si>
    <t>2253</t>
  </si>
  <si>
    <t>2252</t>
  </si>
  <si>
    <t>2251</t>
  </si>
  <si>
    <t>Cổ tức được nhận Dividend receivables</t>
  </si>
  <si>
    <t>Quyền mua chứng khoán</t>
  </si>
  <si>
    <t xml:space="preserve">     MSB             </t>
  </si>
  <si>
    <t>Phụ lục số 15: Báo cáo về thay đổi giá trị tài sản ròng
Apppendix 15: Report on change of Net Asset Value</t>
  </si>
  <si>
    <r>
      <rPr>
        <b/>
        <sz val="11"/>
        <rFont val="Tahoma"/>
        <family val="2"/>
      </rPr>
      <t xml:space="preserve">Tên Công ty quản lý quỹ: </t>
    </r>
    <r>
      <rPr>
        <sz val="11"/>
        <rFont val="Tahoma"/>
        <family val="2"/>
      </rPr>
      <t xml:space="preserve">
Management Fund Company name:</t>
    </r>
  </si>
  <si>
    <r>
      <t xml:space="preserve">Công Ty TNHH Quản Lý Quỹ SSI
</t>
    </r>
    <r>
      <rPr>
        <sz val="11"/>
        <rFont val="Tahoma"/>
        <family val="2"/>
      </rPr>
      <t>SSI Asset Management Company Limited</t>
    </r>
  </si>
  <si>
    <r>
      <rPr>
        <b/>
        <sz val="11"/>
        <rFont val="Tahoma"/>
        <family val="2"/>
      </rPr>
      <t>Tên Ngân  hàng giám sát:</t>
    </r>
    <r>
      <rPr>
        <sz val="11"/>
        <rFont val="Tahoma"/>
        <family val="2"/>
      </rPr>
      <t xml:space="preserve">
Supervising bank: </t>
    </r>
  </si>
  <si>
    <r>
      <rPr>
        <b/>
        <sz val="11"/>
        <rFont val="Tahoma"/>
        <family val="2"/>
      </rPr>
      <t>Ngân Hàng TMCP Đầu tư và Phát triển Việt Nam - Chi nhánh Hà Thành</t>
    </r>
    <r>
      <rPr>
        <sz val="11"/>
        <rFont val="Tahoma"/>
        <family val="2"/>
      </rPr>
      <t xml:space="preserve">
Bank for Investment and Development of Vietnam Jsc - Hathanh Branch</t>
    </r>
  </si>
  <si>
    <r>
      <rPr>
        <b/>
        <sz val="11"/>
        <rFont val="Tahoma"/>
        <family val="2"/>
      </rPr>
      <t>Tên Quỹ:</t>
    </r>
    <r>
      <rPr>
        <sz val="11"/>
        <rFont val="Tahoma"/>
        <family val="2"/>
      </rPr>
      <t xml:space="preserve">
Fund name: </t>
    </r>
  </si>
  <si>
    <r>
      <t xml:space="preserve">Quỹ ETF SSIAM VNX50
</t>
    </r>
    <r>
      <rPr>
        <sz val="11"/>
        <rFont val="Tahoma"/>
        <family val="2"/>
      </rPr>
      <t>SSIAM VNX50 ETF</t>
    </r>
  </si>
  <si>
    <r>
      <t xml:space="preserve">Ngày lập báo cáo:
</t>
    </r>
    <r>
      <rPr>
        <sz val="11"/>
        <rFont val="Tahoma"/>
        <family val="2"/>
      </rPr>
      <t>Reporting Date:</t>
    </r>
  </si>
  <si>
    <r>
      <rPr>
        <b/>
        <sz val="11"/>
        <rFont val="Tahoma"/>
        <family val="2"/>
      </rPr>
      <t>Giá trị tài sản ròng</t>
    </r>
    <r>
      <rPr>
        <sz val="11"/>
        <rFont val="Tahoma"/>
        <family val="2"/>
      </rPr>
      <t xml:space="preserve">
Net Assest Value</t>
    </r>
  </si>
  <si>
    <r>
      <rPr>
        <b/>
        <sz val="11"/>
        <rFont val="Tahoma"/>
        <family val="2"/>
      </rPr>
      <t>Giá trị tài sản ròng  (NAV) đầu kỳ</t>
    </r>
    <r>
      <rPr>
        <sz val="11"/>
        <rFont val="Tahoma"/>
        <family val="2"/>
      </rPr>
      <t xml:space="preserve">
Net Asset Value (NAV) at the beginning of period</t>
    </r>
  </si>
  <si>
    <r>
      <rPr>
        <b/>
        <sz val="11"/>
        <rFont val="Tahoma"/>
        <family val="2"/>
      </rPr>
      <t>Giá trị tài sản ròng (NAV) cuối kỳ</t>
    </r>
    <r>
      <rPr>
        <sz val="11"/>
        <rFont val="Tahoma"/>
        <family val="2"/>
      </rPr>
      <t xml:space="preserve">
Net Asset Value (NAV) at the end of period</t>
    </r>
  </si>
  <si>
    <r>
      <rPr>
        <b/>
        <sz val="11"/>
        <rFont val="Tahoma"/>
        <family val="2"/>
      </rPr>
      <t xml:space="preserve">Giá trị đầu kỳ </t>
    </r>
    <r>
      <rPr>
        <sz val="11"/>
        <rFont val="Tahoma"/>
        <family val="2"/>
      </rPr>
      <t xml:space="preserve">
Beginning perriod Value</t>
    </r>
  </si>
  <si>
    <r>
      <rPr>
        <b/>
        <sz val="11"/>
        <rFont val="Tahoma"/>
        <family val="2"/>
      </rPr>
      <t>Giá trị cuối kỳ</t>
    </r>
    <r>
      <rPr>
        <sz val="11"/>
        <rFont val="Tahoma"/>
        <family val="2"/>
      </rPr>
      <t xml:space="preserve">
Ending period Value</t>
    </r>
  </si>
  <si>
    <r>
      <rPr>
        <b/>
        <sz val="11"/>
        <rFont val="Tahoma"/>
        <family val="2"/>
      </rPr>
      <t>Thay đổi giá trị thị trường trong kỳ so với kỳ trước</t>
    </r>
    <r>
      <rPr>
        <sz val="11"/>
        <rFont val="Tahoma"/>
        <family val="2"/>
      </rPr>
      <t xml:space="preserve">
Change of market value in the period in comparision to the last period</t>
    </r>
  </si>
  <si>
    <r>
      <rPr>
        <b/>
        <sz val="11"/>
        <rFont val="Tahoma"/>
        <family val="2"/>
      </rPr>
      <t>Chênh lệch giữa giá thị trường của chứng chỉ Quỹ và giá trị tài sản ròng trên một chứng chỉ Quỹ</t>
    </r>
    <r>
      <rPr>
        <sz val="11"/>
        <rFont val="Tahoma"/>
        <family val="2"/>
      </rPr>
      <t xml:space="preserve">
Difference  between Market Value per Fund Certificate and NAV per Fund Certificate</t>
    </r>
  </si>
  <si>
    <r>
      <rPr>
        <b/>
        <sz val="11"/>
        <rFont val="Tahoma"/>
        <family val="2"/>
      </rPr>
      <t>Giá trị thị tường cao nhất/thấp nhất trong vòng 52 tuần gần nhất</t>
    </r>
    <r>
      <rPr>
        <sz val="11"/>
        <rFont val="Tahoma"/>
        <family val="2"/>
      </rPr>
      <t xml:space="preserve">
Highest/lowest Market Value within latest 52 weeks</t>
    </r>
  </si>
  <si>
    <t>Nguyễn Mạnh Cường</t>
  </si>
  <si>
    <t>Thay đổi do các hoạt động liên quan đến đầu tư của Quỹ trong kỳ
Changes of NAV due to the fund's investment during the period</t>
  </si>
  <si>
    <r>
      <rPr>
        <b/>
        <sz val="11"/>
        <rFont val="Tahoma"/>
        <family val="2"/>
      </rPr>
      <t>Thay đổi giá trị tài sản ròng Quỹ trong kỳ, trong đó:</t>
    </r>
    <r>
      <rPr>
        <sz val="11"/>
        <rFont val="Tahoma"/>
        <family val="2"/>
      </rPr>
      <t xml:space="preserve">
Change of NAV  during perdiod, in Which:</t>
    </r>
  </si>
  <si>
    <r>
      <rPr>
        <b/>
        <sz val="11"/>
        <rFont val="Tahoma"/>
        <family val="2"/>
      </rPr>
      <t>Thay đổi giá trị tài sản ròng trên một chứng chỉ Quỹ trong kỳ</t>
    </r>
    <r>
      <rPr>
        <sz val="11"/>
        <rFont val="Tahoma"/>
        <family val="2"/>
      </rPr>
      <t xml:space="preserve">
Change of NAV per Fund Certificate during perdiod</t>
    </r>
  </si>
  <si>
    <r>
      <rPr>
        <b/>
        <sz val="11"/>
        <color indexed="8"/>
        <rFont val="Tahoma"/>
        <family val="2"/>
      </rPr>
      <t>Giá trị tài sản ròng cao nhất/thấp nhất trong vòng 52 tuần gần nhất</t>
    </r>
    <r>
      <rPr>
        <sz val="11"/>
        <color indexed="8"/>
        <rFont val="Tahoma"/>
        <family val="2"/>
      </rPr>
      <t xml:space="preserve">
Highest/Lowest NAV within latest 52 weeks</t>
    </r>
  </si>
  <si>
    <t>Tỷ lệ sở hữu nước ngoài</t>
  </si>
  <si>
    <t>Số lượng Chứng chỉ quỹ</t>
  </si>
  <si>
    <t>Tổng giá trị</t>
  </si>
  <si>
    <t>Tỷ lệ sở hữu</t>
  </si>
  <si>
    <r>
      <rPr>
        <b/>
        <sz val="11"/>
        <color indexed="8"/>
        <rFont val="Tahoma"/>
        <family val="2"/>
      </rPr>
      <t>Giá trị thị trường (giá đóng cửa cuối phiên giao dịch trong ngày báo cáo) của một chứng chỉ Quỹ</t>
    </r>
    <r>
      <rPr>
        <sz val="11"/>
        <color indexed="8"/>
        <rFont val="Tahoma"/>
        <family val="2"/>
      </rPr>
      <t xml:space="preserve">
Market value of a Fund Certificate (closing price of the last trading session of the reporting date) </t>
    </r>
  </si>
  <si>
    <t>IV. BÁO CÁO DANH MỤC TÀI SẢN ĐẦU TƯ  GIÁN TIẾP RA NƯỚC NGOÀI/ FOREIGN INVESTMENT PORFOLIO REPORT</t>
  </si>
  <si>
    <t>NAV</t>
  </si>
  <si>
    <t>TONG TS</t>
  </si>
  <si>
    <t>TONG NO</t>
  </si>
  <si>
    <t>THU NHAP</t>
  </si>
  <si>
    <t>CHI PHI</t>
  </si>
  <si>
    <t>THU NHAP CHI PHI</t>
  </si>
  <si>
    <t>GIA TRI DANH MUC</t>
  </si>
  <si>
    <t>Tiền gửi của nhà đầu tư cho hoạt động mua chứng chỉ quỹ Cash at bank for Fund's subscription</t>
  </si>
  <si>
    <t xml:space="preserve">                                 </t>
  </si>
  <si>
    <t xml:space="preserve">                        </t>
  </si>
  <si>
    <t xml:space="preserve">                           </t>
  </si>
  <si>
    <r>
      <t xml:space="preserve">Người lập biểu
</t>
    </r>
    <r>
      <rPr>
        <sz val="10"/>
        <rFont val="Tahoma"/>
        <family val="2"/>
      </rPr>
      <t>(Ký, họ tên)</t>
    </r>
  </si>
  <si>
    <r>
      <t xml:space="preserve">Kế toán trưởng
</t>
    </r>
    <r>
      <rPr>
        <sz val="10"/>
        <rFont val="Tahoma"/>
        <family val="2"/>
      </rPr>
      <t>(Ký, họ tên)</t>
    </r>
  </si>
  <si>
    <r>
      <t xml:space="preserve">Tổng giám đốc
</t>
    </r>
    <r>
      <rPr>
        <sz val="10"/>
        <rFont val="Tahoma"/>
        <family val="2"/>
      </rPr>
      <t>(Ký, họ tên, đóng dấu)</t>
    </r>
  </si>
  <si>
    <r>
      <rPr>
        <b/>
        <sz val="10"/>
        <rFont val="Tahoma"/>
        <family val="2"/>
      </rPr>
      <t>Kế toán trưởng</t>
    </r>
    <r>
      <rPr>
        <sz val="10"/>
        <rFont val="Tahoma"/>
        <family val="2"/>
      </rPr>
      <t xml:space="preserve">
(Ký, họ tên)</t>
    </r>
  </si>
  <si>
    <t>20.10.8</t>
  </si>
  <si>
    <t>Phải trả cho Nhà đầu tư về mua Chứng chỉ quỹ
Subscription Suspense Payable</t>
  </si>
  <si>
    <t>Người duyệt</t>
  </si>
  <si>
    <r>
      <t xml:space="preserve">Người duyệt
</t>
    </r>
    <r>
      <rPr>
        <sz val="10"/>
        <rFont val="Tahoma"/>
        <family val="2"/>
      </rPr>
      <t>(Ký, họ tên)</t>
    </r>
  </si>
  <si>
    <r>
      <t xml:space="preserve">Người duyệt
</t>
    </r>
    <r>
      <rPr>
        <sz val="8"/>
        <rFont val="Tahoma"/>
        <family val="2"/>
      </rPr>
      <t>(Ký, họ tên)</t>
    </r>
  </si>
  <si>
    <r>
      <rPr>
        <b/>
        <sz val="8"/>
        <rFont val="Tahoma"/>
        <family val="2"/>
      </rPr>
      <t>Kế toán trưởng</t>
    </r>
    <r>
      <rPr>
        <sz val="8"/>
        <rFont val="Tahoma"/>
        <family val="2"/>
      </rPr>
      <t xml:space="preserve">
(Ký, họ tên)</t>
    </r>
  </si>
  <si>
    <r>
      <rPr>
        <b/>
        <sz val="8"/>
        <rFont val="Tahoma"/>
        <family val="2"/>
      </rPr>
      <t>Tổng giám đốc</t>
    </r>
    <r>
      <rPr>
        <sz val="8"/>
        <rFont val="Tahoma"/>
        <family val="2"/>
      </rPr>
      <t xml:space="preserve">
(Ký, họ tên, đóng dấu)</t>
    </r>
  </si>
  <si>
    <t>Ngày lập báo cáo: Ngày 04 tháng 02 năm 2025</t>
  </si>
  <si>
    <r>
      <t xml:space="preserve">Mã Chứng Khoán
</t>
    </r>
    <r>
      <rPr>
        <sz val="10"/>
        <rFont val="Tahoma"/>
        <family val="2"/>
      </rPr>
      <t>Code</t>
    </r>
  </si>
  <si>
    <r>
      <t xml:space="preserve">Ngân Hàng TMCP Đầu tư và Phát triển Việt Nam - Chi nhánh Hà Thành
</t>
    </r>
    <r>
      <rPr>
        <sz val="10"/>
        <color indexed="8"/>
        <rFont val="Tahoma"/>
        <family val="2"/>
      </rPr>
      <t>Bank for Investment and Development of Vietnam Jsc - Hathanh Branch</t>
    </r>
  </si>
  <si>
    <t>Tổng Giám đốc/ Chief Executive Oficer</t>
  </si>
  <si>
    <t xml:space="preserve">  Tổng Giám đốc/ Chief Executive Oficer</t>
  </si>
  <si>
    <t>2246.10</t>
  </si>
  <si>
    <t>Mẫu số B05g - QM. Báo cáo lưu chuyển tiền tệ
Template B05g - QM. Cash flow statement</t>
  </si>
  <si>
    <t>BÁO  CÁO LƯU CHUYỂN TIỀN TỆ
CASH FLOW STATEMENT</t>
  </si>
  <si>
    <t>Tên Công ty quản lý quỹ:</t>
  </si>
  <si>
    <t>Management Fund  Company:</t>
  </si>
  <si>
    <t>Tên ngân hàng giám sát:</t>
  </si>
  <si>
    <t xml:space="preserve">Ngân Hàng TMCP Đầu tư và Phát triển Việt Nam - Chi nhánh Hà Thành
</t>
  </si>
  <si>
    <t xml:space="preserve">Supervising bank: </t>
  </si>
  <si>
    <t>Bank for Investment and Development of Vietnam Jsc - Hathanh Branch</t>
  </si>
  <si>
    <t>Tên Quỹ:</t>
  </si>
  <si>
    <t xml:space="preserve">Fund name: </t>
  </si>
  <si>
    <t>Ngày lập báo cáo:</t>
  </si>
  <si>
    <t>Reporting Date:</t>
  </si>
  <si>
    <t>Chỉ tiêu
Indicator</t>
  </si>
  <si>
    <t>Mã số
Code</t>
  </si>
  <si>
    <t>Thuyết minh
Note</t>
  </si>
  <si>
    <t>I. Lưu chuyển tiền từ hoạt động đầu tư
Cash flow from investing activities</t>
  </si>
  <si>
    <t>1. Lợi nhuận trước Thuế thu nhập doanh nghiệp
Profit before income tax</t>
  </si>
  <si>
    <t>1.1 Lợi nhuận trước Thuế thu nhập doanh nghiệp
Net loss before corporate income tax</t>
  </si>
  <si>
    <t>01.1</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</si>
  <si>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</si>
  <si>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</si>
  <si>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02.1</t>
  </si>
  <si>
    <t>(+) chi phí trích trước
Increase of Accrued Expenses</t>
  </si>
  <si>
    <t>02.2</t>
  </si>
  <si>
    <t>Điều chỉnh lỗ/(lợi nhuận) do việc mua hộ chứng khoán hạn chế
Adjustments for (gain)/loss from buying Restricted Securities</t>
  </si>
  <si>
    <t>02.3</t>
  </si>
  <si>
    <t>Điều chỉnh lỗ/(lợi nhuận) do việc mua lại chứng chỉ quỹ
Adjustments for (gain)/loss from redemption activities</t>
  </si>
  <si>
    <t>0.24</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</si>
  <si>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</si>
  <si>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</si>
  <si>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</si>
  <si>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</si>
  <si>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</si>
  <si>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</si>
  <si>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09</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</si>
  <si>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</si>
  <si>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</si>
  <si>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</si>
  <si>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12</t>
  </si>
  <si>
    <t>(+) Tăng, (-) giảm Thuế và các khoản phải nộp Nhà nước
Increase, (Decrease) Tax payables and obligations to the State Budget</t>
  </si>
  <si>
    <t>13</t>
  </si>
  <si>
    <t>(+) Tăng, (-) giảm phải trả cho Nhà đầu tư về mua Chứng chỉ quỹ
Increase, (Decrease) Subscription Suspense Payable</t>
  </si>
  <si>
    <t>14</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</si>
  <si>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</si>
  <si>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</si>
  <si>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</si>
  <si>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</si>
  <si>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</si>
  <si>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</si>
  <si>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</si>
  <si>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</si>
  <si>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</si>
  <si>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</si>
  <si>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ETF
Receipts from subscriptions</t>
  </si>
  <si>
    <t>31</t>
  </si>
  <si>
    <t>2. Tiền chi mua lại Chứng chỉ quỹ ETF 
Payments for redemptions</t>
  </si>
  <si>
    <t>32</t>
  </si>
  <si>
    <t>3. Tiền vay gốc 
Principal of Loans</t>
  </si>
  <si>
    <t>33</t>
  </si>
  <si>
    <t>4. Tiền chi trả nợ gốc vay 
Payment of Principal loans</t>
  </si>
  <si>
    <t>34</t>
  </si>
  <si>
    <t>5. Tiền chi trả cổ tức, tiền lãi cho nhà đầu tư
Dividend, profit distribution payment</t>
  </si>
  <si>
    <t>35</t>
  </si>
  <si>
    <t>6. Tiền thay thế chứng khoán bị hạn chế đầu tư
Receipts from subscriptions</t>
  </si>
  <si>
    <t>36</t>
  </si>
  <si>
    <t>7. Tiền trả NĐT Bán Chứng khoán hạn chế</t>
  </si>
  <si>
    <t>37</t>
  </si>
  <si>
    <t>30</t>
  </si>
  <si>
    <t>III. Tăng/giảm tiền thuần trong kỳ 
Net Increase/Decrease in cash and cash equivalent for 
the period</t>
  </si>
  <si>
    <t>40</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</si>
  <si>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</si>
  <si>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</si>
  <si>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</si>
  <si>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</si>
  <si>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</si>
  <si>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</si>
  <si>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</si>
  <si>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</si>
  <si>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</si>
  <si>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</si>
  <si>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</si>
  <si>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</si>
  <si>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</si>
  <si>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</si>
  <si>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</si>
  <si>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</si>
  <si>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</si>
  <si>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</si>
  <si>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</si>
  <si>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</si>
  <si>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</si>
  <si>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Lưu chuyển tiền thuần từ hoạt động tài chính (1+2+3+4+5) 
Net cash outflows from financing activities</t>
  </si>
  <si>
    <t xml:space="preserve">Công ty Cổ phần Quản lý Quỹ Việt Cát
</t>
  </si>
  <si>
    <t>Công ty Cổ phần Quản lý Quỹ Việt Cát</t>
  </si>
  <si>
    <t>Vietnam Fortune Fund Management JSC</t>
  </si>
  <si>
    <t xml:space="preserve">QUỸ ETF VFCVN DIAMOND
</t>
  </si>
  <si>
    <t>VFCVN DIAMOND ETF</t>
  </si>
  <si>
    <t>Mã Chứng Khoán</t>
  </si>
  <si>
    <t>Code</t>
  </si>
  <si>
    <t>FUETPVND</t>
  </si>
  <si>
    <r>
      <t xml:space="preserve">QUỸ ETF VFCVN DIAMOND
</t>
    </r>
    <r>
      <rPr>
        <sz val="10"/>
        <rFont val="Tahoma"/>
        <family val="2"/>
      </rPr>
      <t>VFCVN DIAMOND ETF</t>
    </r>
  </si>
  <si>
    <r>
      <t xml:space="preserve">FUETPVND
</t>
    </r>
    <r>
      <rPr>
        <sz val="10"/>
        <rFont val="Tahoma"/>
        <family val="2"/>
      </rPr>
      <t>FUETPVND</t>
    </r>
  </si>
  <si>
    <r>
      <t xml:space="preserve">QUỸ ETF VFCVN DIAMOND
</t>
    </r>
    <r>
      <rPr>
        <sz val="10"/>
        <color indexed="8"/>
        <rFont val="Tahoma"/>
        <family val="2"/>
      </rPr>
      <t>VFCVN DIAMOND ETF</t>
    </r>
  </si>
  <si>
    <r>
      <t xml:space="preserve">Công ty Cổ phần Quản lý Quỹ Việt Cát
</t>
    </r>
    <r>
      <rPr>
        <sz val="10"/>
        <color indexed="8"/>
        <rFont val="Tahoma"/>
        <family val="2"/>
      </rPr>
      <t>Vietnam Fortune Fund Management JSC</t>
    </r>
  </si>
  <si>
    <r>
      <t xml:space="preserve">Công ty Cổ phần Quản lý Quỹ Việt Cát
</t>
    </r>
    <r>
      <rPr>
        <sz val="10"/>
        <rFont val="Tahoma"/>
        <family val="2"/>
      </rPr>
      <t>Vietnam Fortune Fund Management JSC</t>
    </r>
  </si>
  <si>
    <t xml:space="preserve">     BMP             </t>
  </si>
  <si>
    <t xml:space="preserve">     CTD             </t>
  </si>
  <si>
    <t xml:space="preserve">     OCB             </t>
  </si>
  <si>
    <t xml:space="preserve">     REE             </t>
  </si>
  <si>
    <t>Năm 2026/Year 2026</t>
  </si>
  <si>
    <t>Lê Mỹ Linh</t>
  </si>
  <si>
    <r>
      <t xml:space="preserve">Ngân Hàng TMCP Đầu tư và Phát triển Việt Nam - Chi nhánh Hà Thành
</t>
    </r>
    <r>
      <rPr>
        <sz val="10"/>
        <rFont val="Tahoma"/>
        <family val="2"/>
      </rPr>
      <t>Bank for Investment and Development of Vietnam Jsc - Hathanh Branch</t>
    </r>
  </si>
  <si>
    <t>Qúy II năm 2026
Quarter II 2026</t>
  </si>
  <si>
    <t>Nguyễn Minh Hạnh</t>
  </si>
  <si>
    <t xml:space="preserve">  Nguyễn Minh Hạnh</t>
  </si>
  <si>
    <t>Tại ngày 30 tháng 09 năm 2026 - As at 30 September 2026</t>
  </si>
  <si>
    <t>Quý III năm 2026 /Quarter III 2026</t>
  </si>
  <si>
    <t>Qúy III năm 2026
Quarter III 2026</t>
  </si>
  <si>
    <t>Ngày 15 tháng 10 năm 2026
15/10/2026</t>
  </si>
  <si>
    <r>
      <rPr>
        <b/>
        <sz val="10"/>
        <rFont val="Tahoma"/>
        <family val="2"/>
      </rPr>
      <t>Ngày 15 tháng 10 năm 2026</t>
    </r>
    <r>
      <rPr>
        <sz val="10"/>
        <rFont val="Tahoma"/>
        <family val="2"/>
      </rPr>
      <t xml:space="preserve">
15/10/2026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</si>
</sst>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0_-;\-* #,##0.00_-;_-* &quot;-&quot;??_-;_-@_-"/>
    <numFmt numFmtId="166" formatCode="_(* #,##0_);_(* \(#,##0\);_(* &quot;-&quot;??_);_(@_)"/>
    <numFmt numFmtId="167" formatCode="###\ ###\ ###\ ###"/>
    <numFmt numFmtId="168" formatCode="_ * #,##0_ ;_ * \-#,##0_ ;_ * &quot;-&quot;_ ;_ @_ "/>
    <numFmt numFmtId="169" formatCode="[$-1010000]d/m/yyyy;@"/>
    <numFmt numFmtId="170" formatCode="_-&quot;$&quot;* #,##0_-;\-&quot;$&quot;* #,##0_-;_-&quot;$&quot;* &quot;-&quot;_-;_-@_-"/>
    <numFmt numFmtId="171" formatCode="&quot;\&quot;#,##0;[Red]&quot;\&quot;&quot;\&quot;\-#,##0"/>
    <numFmt numFmtId="172" formatCode="_-* #,##0_$_-;\-* #,##0_$_-;_-* &quot;-&quot;_$_-;_-@_-"/>
    <numFmt numFmtId="173" formatCode="_-* #,##0.00\ _€_-;\-* #,##0.00\ _€_-;_-* &quot;-&quot;??\ _€_-;_-@_-"/>
    <numFmt numFmtId="174" formatCode="_-* #,##0\ _€_-;\-* #,##0\ _€_-;_-* &quot;-&quot;\ _€_-;_-@_-"/>
    <numFmt numFmtId="175" formatCode="_-* #,##0&quot;$&quot;_-;\-* #,##0&quot;$&quot;_-;_-* &quot;-&quot;&quot;$&quot;_-;_-@_-"/>
    <numFmt numFmtId="176" formatCode="_-* #,##0.00&quot;$&quot;_-;\-* #,##0.00&quot;$&quot;_-;_-* &quot;-&quot;??&quot;$&quot;_-;_-@_-"/>
    <numFmt numFmtId="177" formatCode="&quot;SFr.&quot;\ #,##0.00;[Red]&quot;SFr.&quot;\ \-#,##0.00"/>
    <numFmt numFmtId="178" formatCode="&quot;\&quot;#,##0.00;[Red]&quot;\&quot;\-#,##0.00"/>
    <numFmt numFmtId="179" formatCode="_ &quot;SFr.&quot;\ * #,##0_ ;_ &quot;SFr.&quot;\ * \-#,##0_ ;_ &quot;SFr.&quot;\ * &quot;-&quot;_ ;_ @_ "/>
    <numFmt numFmtId="180" formatCode="_ * #,##0.00_ ;_ * \-#,##0.00_ ;_ * &quot;-&quot;??_ ;_ @_ "/>
    <numFmt numFmtId="181" formatCode="_-* #,##0.00_$_-;\-* #,##0.00_$_-;_-* &quot;-&quot;??_$_-;_-@_-"/>
    <numFmt numFmtId="182" formatCode="mmm"/>
    <numFmt numFmtId="183" formatCode="_-* #,##0.00\ &quot;F&quot;_-;\-* #,##0.00\ &quot;F&quot;_-;_-* &quot;-&quot;??\ &quot;F&quot;_-;_-@_-"/>
    <numFmt numFmtId="184" formatCode="#,##0;\(#,##0\)"/>
    <numFmt numFmtId="185" formatCode="_(* #.##0_);_(* \(#.##0\);_(* &quot;-&quot;_);_(@_)"/>
    <numFmt numFmtId="186" formatCode="_ &quot;R&quot;\ * #,##0_ ;_ &quot;R&quot;\ * \-#,##0_ ;_ &quot;R&quot;\ * &quot;-&quot;_ ;_ @_ "/>
    <numFmt numFmtId="187" formatCode="\$#&quot;,&quot;##0\ ;\(\$#&quot;,&quot;##0\)"/>
    <numFmt numFmtId="188" formatCode="\t0.00%"/>
    <numFmt numFmtId="189" formatCode="_-* #,##0\ _D_M_-;\-* #,##0\ _D_M_-;_-* &quot;-&quot;\ _D_M_-;_-@_-"/>
    <numFmt numFmtId="190" formatCode="_-* #,##0.00\ _D_M_-;\-* #,##0.00\ _D_M_-;_-* &quot;-&quot;??\ _D_M_-;_-@_-"/>
    <numFmt numFmtId="191" formatCode="\t#\ ??/??"/>
    <numFmt numFmtId="192" formatCode="_-[$€-2]* #,##0.00_-;\-[$€-2]* #,##0.00_-;_-[$€-2]* &quot;-&quot;??_-"/>
    <numFmt numFmtId="193" formatCode="#,##0\ "/>
    <numFmt numFmtId="194" formatCode="#."/>
    <numFmt numFmtId="195" formatCode="#,###"/>
    <numFmt numFmtId="196" formatCode="_-&quot;$&quot;* #,##0.00_-;\-&quot;$&quot;* #,##0.00_-;_-&quot;$&quot;* &quot;-&quot;??_-;_-@_-"/>
    <numFmt numFmtId="197" formatCode="#,##0\ &quot;$&quot;_);[Red]\(#,##0\ &quot;$&quot;\)"/>
    <numFmt numFmtId="198" formatCode="&quot;$&quot;###,0&quot;.&quot;00_);[Red]\(&quot;$&quot;###,0&quot;.&quot;00\)"/>
    <numFmt numFmtId="199" formatCode="#,##0\ &quot;F&quot;;[Red]\-#,##0\ &quot;F&quot;"/>
    <numFmt numFmtId="200" formatCode="#,##0.000;[Red]#,##0.000"/>
    <numFmt numFmtId="201" formatCode="0.00_)"/>
    <numFmt numFmtId="202" formatCode="#,##0.0;[Red]#,##0.0"/>
    <numFmt numFmtId="203" formatCode="0.000%"/>
    <numFmt numFmtId="204" formatCode="0%_);\(0%\)"/>
    <numFmt numFmtId="205" formatCode="d"/>
    <numFmt numFmtId="206" formatCode="#"/>
    <numFmt numFmtId="207" formatCode="&quot;¡Ì&quot;#,##0;[Red]\-&quot;¡Ì&quot;#,##0"/>
    <numFmt numFmtId="208" formatCode="#,##0.00\ &quot;F&quot;;[Red]\-#,##0.00\ &quot;F&quot;"/>
    <numFmt numFmtId="209" formatCode="_-* #,##0\ &quot;F&quot;_-;\-* #,##0\ &quot;F&quot;_-;_-* &quot;-&quot;\ &quot;F&quot;_-;_-@_-"/>
    <numFmt numFmtId="210" formatCode="#,##0.00\ &quot;F&quot;;\-#,##0.00\ &quot;F&quot;"/>
    <numFmt numFmtId="211" formatCode="_-* #,##0\ &quot;DM&quot;_-;\-* #,##0\ &quot;DM&quot;_-;_-* &quot;-&quot;\ &quot;DM&quot;_-;_-@_-"/>
    <numFmt numFmtId="212" formatCode="_-* #,##0.00\ &quot;DM&quot;_-;\-* #,##0.00\ &quot;DM&quot;_-;_-* &quot;-&quot;??\ &quot;DM&quot;_-;_-@_-"/>
    <numFmt numFmtId="213" formatCode="_-* #,##0\ _s_u_'_m_-;\-* #,##0\ _s_u_'_m_-;_-* &quot;-&quot;\ _s_u_'_m_-;_-@_-"/>
    <numFmt numFmtId="214" formatCode="_-* #,##0.00\ _s_u_'_m_-;\-* #,##0.00\ _s_u_'_m_-;_-* &quot;-&quot;??\ _s_u_'_m_-;_-@_-"/>
    <numFmt numFmtId="215" formatCode="#,##0.000000"/>
    <numFmt numFmtId="216" formatCode="0.000000"/>
    <numFmt numFmtId="217" formatCode="#,##0,_);[Red]\(#,##0,\)"/>
    <numFmt numFmtId="218" formatCode="&quot;$&quot;#,##0.00"/>
    <numFmt numFmtId="219" formatCode="_([$€-2]* #,##0.00_);_([$€-2]* \(#,##0.00\);_([$€-2]* &quot;-&quot;??_)"/>
    <numFmt numFmtId="220" formatCode="[$-409]dd\ mmmm\ yyyy;@"/>
    <numFmt numFmtId="221" formatCode="_(* #,##0.0_);_(* \(#,##0.0\);_(* &quot;-&quot;??_);_(@_)"/>
  </numFmts>
  <fonts count="198">
    <font>
      <sz val="11"/>
      <color theme="1"/>
      <name val="Calibri"/>
      <family val="2"/>
      <scheme val="minor"/>
    </font>
    <font>
      <sz val="11"/>
      <color theme="1"/>
      <name val="Calibri"/>
      <family val="2"/>
      <scheme val="minor"/>
    </font>
    <font>
      <sz val="10"/>
      <name val="Arial"/>
      <family val="2"/>
    </font>
    <font>
      <sz val="8"/>
      <name val="Tahoma"/>
      <family val="2"/>
    </font>
    <font>
      <sz val="14"/>
      <color theme="1"/>
      <name val="Times New Roman"/>
      <family val="1"/>
    </font>
    <font>
      <sz val="11"/>
      <color theme="1"/>
      <name val="Times New Roman"/>
      <family val="1"/>
    </font>
    <font>
      <b/>
      <sz val="11"/>
      <color theme="1"/>
      <name val="Times New Roman"/>
      <family val="1"/>
    </font>
    <font>
      <u/>
      <sz val="11"/>
      <color theme="10"/>
      <name val="Calibri"/>
      <family val="2"/>
      <scheme val="minor"/>
    </font>
    <font>
      <u/>
      <sz val="11"/>
      <color theme="1"/>
      <name val="Times New Roman"/>
      <family val="1"/>
    </font>
    <font>
      <i/>
      <sz val="10"/>
      <color theme="1"/>
      <name val="Arial"/>
      <family val="2"/>
    </font>
    <font>
      <i/>
      <sz val="11"/>
      <color theme="1"/>
      <name val="Times New Roman"/>
      <family val="1"/>
    </font>
    <font>
      <sz val="11"/>
      <color theme="0" tint="-4.9989318521683403E-2"/>
      <name val="Times New Roman"/>
      <family val="1"/>
    </font>
    <font>
      <b/>
      <sz val="11"/>
      <color theme="1"/>
      <name val="Calibri"/>
      <family val="2"/>
      <scheme val="minor"/>
    </font>
    <font>
      <sz val="11"/>
      <color rgb="FF000000"/>
      <name val="Arial Unicode MS"/>
      <family val="2"/>
    </font>
    <font>
      <sz val="8"/>
      <color rgb="FF000000"/>
      <name val="Arial Unicode MS"/>
      <family val="2"/>
    </font>
    <font>
      <b/>
      <sz val="8"/>
      <color rgb="FF000000"/>
      <name val="Arial Unicode MS"/>
      <family val="2"/>
    </font>
    <font>
      <sz val="10"/>
      <color theme="1"/>
      <name val="Arial"/>
      <family val="2"/>
    </font>
    <font>
      <sz val="11"/>
      <name val="Times New Roman"/>
      <family val="1"/>
    </font>
    <font>
      <sz val="10"/>
      <name val="Times New Roman"/>
      <family val="1"/>
    </font>
    <font>
      <sz val="12"/>
      <name val="Times New Roman"/>
      <family val="1"/>
    </font>
    <font>
      <sz val="12"/>
      <name val=".VnTime"/>
      <family val="2"/>
    </font>
    <font>
      <sz val="12"/>
      <name val="VNI-Times"/>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b/>
      <u/>
      <sz val="14"/>
      <color indexed="8"/>
      <name val=".VnBook-AntiquaH"/>
      <family val="2"/>
    </font>
    <font>
      <sz val="12"/>
      <color indexed="8"/>
      <name val="¹ÙÅÁÃ¼"/>
      <family val="1"/>
      <charset val="129"/>
    </font>
    <font>
      <i/>
      <sz val="12"/>
      <color indexed="8"/>
      <name val=".VnBook-AntiquaH"/>
      <family val="2"/>
    </font>
    <font>
      <b/>
      <sz val="12"/>
      <color indexed="8"/>
      <name val=".VnBook-Antiqua"/>
      <family val="2"/>
    </font>
    <font>
      <i/>
      <sz val="12"/>
      <color indexed="8"/>
      <name val=".VnBook-Antiqua"/>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b/>
      <sz val="12"/>
      <name val="Helv"/>
    </font>
    <font>
      <b/>
      <sz val="12"/>
      <name val="Arial"/>
      <family val="2"/>
    </font>
    <font>
      <b/>
      <sz val="10"/>
      <name val="Arial"/>
      <family val="2"/>
    </font>
    <font>
      <b/>
      <sz val="18"/>
      <name val="Arial"/>
      <family val="2"/>
    </font>
    <font>
      <b/>
      <sz val="1"/>
      <color indexed="8"/>
      <name val="Courier"/>
      <family val="3"/>
    </font>
    <font>
      <u/>
      <sz val="11"/>
      <color indexed="12"/>
      <name val="Times New Roman"/>
      <family val="1"/>
    </font>
    <font>
      <sz val="8"/>
      <color indexed="12"/>
      <name val="Helv"/>
    </font>
    <font>
      <sz val="12"/>
      <name val="VNI-Aptima"/>
    </font>
    <font>
      <b/>
      <sz val="11"/>
      <name val="Helv"/>
    </font>
    <font>
      <sz val="10"/>
      <name val=".VnAvant"/>
      <family val="2"/>
    </font>
    <font>
      <sz val="12"/>
      <name val="Arial"/>
      <family val="2"/>
    </font>
    <font>
      <sz val="7"/>
      <name val="Small Fonts"/>
      <family val="2"/>
    </font>
    <font>
      <b/>
      <sz val="12"/>
      <name val="VN-NTime"/>
    </font>
    <font>
      <b/>
      <i/>
      <sz val="16"/>
      <name val="Helv"/>
    </font>
    <font>
      <sz val="10"/>
      <name val="Tms Rm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10"/>
      <name val="Tahoma"/>
      <family val="2"/>
    </font>
    <font>
      <b/>
      <sz val="12"/>
      <name val="Tahoma"/>
      <family val="2"/>
    </font>
    <font>
      <b/>
      <sz val="10"/>
      <name val="Tahoma"/>
      <family val="2"/>
    </font>
    <font>
      <b/>
      <sz val="10"/>
      <color indexed="8"/>
      <name val="Tahoma"/>
      <family val="2"/>
    </font>
    <font>
      <i/>
      <sz val="10"/>
      <name val="Tahoma"/>
      <family val="2"/>
    </font>
    <font>
      <b/>
      <sz val="10"/>
      <color theme="1"/>
      <name val="Tahoma"/>
      <family val="2"/>
    </font>
    <font>
      <sz val="10"/>
      <color theme="1"/>
      <name val="Tahoma"/>
      <family val="2"/>
    </font>
    <font>
      <sz val="10"/>
      <color indexed="8"/>
      <name val="Tahoma"/>
      <family val="2"/>
    </font>
    <font>
      <b/>
      <i/>
      <sz val="10"/>
      <name val="Tahoma"/>
      <family val="2"/>
    </font>
    <font>
      <sz val="10"/>
      <color rgb="FFFF0000"/>
      <name val="Tahoma"/>
      <family val="2"/>
    </font>
    <font>
      <b/>
      <u/>
      <sz val="10"/>
      <name val="Tahoma"/>
      <family val="2"/>
    </font>
    <font>
      <i/>
      <sz val="10"/>
      <color theme="1"/>
      <name val="Tahoma"/>
      <family val="2"/>
    </font>
    <font>
      <b/>
      <sz val="10"/>
      <color indexed="63"/>
      <name val="Tahoma"/>
      <family val="2"/>
    </font>
    <font>
      <b/>
      <sz val="12"/>
      <color theme="1"/>
      <name val="Tahoma"/>
      <family val="2"/>
    </font>
    <font>
      <sz val="10"/>
      <color indexed="63"/>
      <name val="Tahoma"/>
      <family val="2"/>
    </font>
    <font>
      <sz val="9"/>
      <color rgb="FF000000"/>
      <name val="Arial Unicode MS"/>
      <family val="2"/>
    </font>
    <font>
      <b/>
      <sz val="10"/>
      <name val="Times New Roman"/>
      <family val="1"/>
    </font>
    <font>
      <sz val="9"/>
      <name val="Times New Roman"/>
      <family val="1"/>
    </font>
    <font>
      <sz val="10"/>
      <color indexed="8"/>
      <name val="Times New Roman"/>
      <family val="1"/>
    </font>
    <font>
      <u/>
      <sz val="10"/>
      <color indexed="12"/>
      <name val="Arial"/>
      <family val="2"/>
    </font>
    <font>
      <sz val="9"/>
      <color indexed="18"/>
      <name val="Arial"/>
      <family val="2"/>
    </font>
    <font>
      <sz val="8"/>
      <color indexed="18"/>
      <name val="Arial"/>
      <family val="2"/>
    </font>
    <font>
      <i/>
      <sz val="9"/>
      <color indexed="18"/>
      <name val="Times New Roman"/>
      <family val="1"/>
    </font>
    <font>
      <b/>
      <sz val="8"/>
      <name val="Times New Roman"/>
      <family val="1"/>
    </font>
    <font>
      <i/>
      <sz val="10"/>
      <color indexed="18"/>
      <name val="Arial"/>
      <family val="2"/>
    </font>
    <font>
      <b/>
      <sz val="9"/>
      <color indexed="12"/>
      <name val="Times New Roman"/>
      <family val="1"/>
    </font>
    <font>
      <b/>
      <i/>
      <sz val="10"/>
      <color indexed="20"/>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theme="10"/>
      <name val="Calibri"/>
      <family val="2"/>
    </font>
    <font>
      <b/>
      <i/>
      <sz val="11"/>
      <name val="Tahoma"/>
      <family val="2"/>
    </font>
    <font>
      <sz val="11"/>
      <color indexed="8"/>
      <name val="Tahoma"/>
      <family val="2"/>
    </font>
    <font>
      <sz val="11"/>
      <name val="Tahoma"/>
      <family val="2"/>
    </font>
    <font>
      <b/>
      <i/>
      <u/>
      <sz val="11"/>
      <name val="Tahoma"/>
      <family val="2"/>
    </font>
    <font>
      <i/>
      <sz val="11"/>
      <name val="Tahoma"/>
      <family val="2"/>
    </font>
    <font>
      <b/>
      <sz val="11"/>
      <name val="Tahoma"/>
      <family val="2"/>
    </font>
    <font>
      <b/>
      <sz val="8"/>
      <color indexed="8"/>
      <name val="Tahoma"/>
      <family val="2"/>
    </font>
    <font>
      <i/>
      <sz val="8"/>
      <color indexed="8"/>
      <name val="Tahoma"/>
      <family val="2"/>
    </font>
    <font>
      <i/>
      <sz val="8"/>
      <name val="Tahoma"/>
      <family val="2"/>
    </font>
    <font>
      <b/>
      <sz val="8"/>
      <name val="Tahoma"/>
      <family val="2"/>
    </font>
    <font>
      <sz val="8"/>
      <color theme="1"/>
      <name val="Tahoma"/>
      <family val="2"/>
    </font>
    <font>
      <sz val="8"/>
      <color theme="1"/>
      <name val="Calibri"/>
      <family val="2"/>
      <scheme val="minor"/>
    </font>
    <font>
      <b/>
      <sz val="8"/>
      <color theme="1"/>
      <name val="Tahoma"/>
      <family val="2"/>
    </font>
    <font>
      <sz val="8"/>
      <name val="Calibri"/>
      <family val="2"/>
      <scheme val="minor"/>
    </font>
    <font>
      <sz val="10"/>
      <name val="Calibri"/>
      <family val="2"/>
      <scheme val="minor"/>
    </font>
    <font>
      <sz val="11"/>
      <name val="Calibri"/>
      <family val="2"/>
      <scheme val="minor"/>
    </font>
    <font>
      <b/>
      <sz val="8"/>
      <color theme="1" tint="4.9989318521683403E-2"/>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Microsoft Sans Serif"/>
      <family val="2"/>
    </font>
    <font>
      <b/>
      <sz val="8"/>
      <color theme="1" tint="4.9989318521683403E-2"/>
      <name val="Times New Roman"/>
      <family val="1"/>
    </font>
    <font>
      <sz val="11"/>
      <color rgb="FFFF0000"/>
      <name val="Times New Roman"/>
      <family val="1"/>
    </font>
    <font>
      <b/>
      <sz val="11"/>
      <color indexed="8"/>
      <name val="Tahoma"/>
      <family val="2"/>
    </font>
    <font>
      <i/>
      <sz val="11"/>
      <color indexed="8"/>
      <name val="Tahoma"/>
      <family val="2"/>
    </font>
    <font>
      <sz val="11"/>
      <color rgb="FFFF0000"/>
      <name val="Tahoma"/>
      <family val="2"/>
    </font>
    <font>
      <sz val="11"/>
      <color theme="1"/>
      <name val="Calibri"/>
      <family val="2"/>
      <charset val="1"/>
      <scheme val="minor"/>
    </font>
    <font>
      <sz val="11"/>
      <color theme="0"/>
      <name val="Calibri"/>
      <family val="2"/>
      <charset val="1"/>
      <scheme val="minor"/>
    </font>
    <font>
      <sz val="11"/>
      <color rgb="FF9C0006"/>
      <name val="Calibri"/>
      <family val="2"/>
      <charset val="1"/>
      <scheme val="minor"/>
    </font>
    <font>
      <b/>
      <sz val="11"/>
      <color rgb="FFFA7D00"/>
      <name val="Calibri"/>
      <family val="2"/>
      <charset val="1"/>
      <scheme val="minor"/>
    </font>
    <font>
      <b/>
      <sz val="11"/>
      <color theme="0"/>
      <name val="Calibri"/>
      <family val="2"/>
      <charset val="1"/>
      <scheme val="minor"/>
    </font>
    <font>
      <i/>
      <sz val="11"/>
      <color rgb="FF7F7F7F"/>
      <name val="Calibri"/>
      <family val="2"/>
      <charset val="1"/>
      <scheme val="minor"/>
    </font>
    <font>
      <sz val="11"/>
      <color rgb="FF006100"/>
      <name val="Calibri"/>
      <family val="2"/>
      <charset val="1"/>
      <scheme val="minor"/>
    </font>
    <font>
      <b/>
      <sz val="15"/>
      <color theme="3"/>
      <name val="Calibri"/>
      <family val="2"/>
      <charset val="1"/>
      <scheme val="minor"/>
    </font>
    <font>
      <b/>
      <sz val="13"/>
      <color theme="3"/>
      <name val="Calibri"/>
      <family val="2"/>
      <charset val="1"/>
      <scheme val="minor"/>
    </font>
    <font>
      <b/>
      <sz val="11"/>
      <color theme="3"/>
      <name val="Calibri"/>
      <family val="2"/>
      <charset val="1"/>
      <scheme val="minor"/>
    </font>
    <font>
      <sz val="11"/>
      <color rgb="FF3F3F76"/>
      <name val="Calibri"/>
      <family val="2"/>
      <charset val="1"/>
      <scheme val="minor"/>
    </font>
    <font>
      <sz val="11"/>
      <color rgb="FFFA7D00"/>
      <name val="Calibri"/>
      <family val="2"/>
      <charset val="1"/>
      <scheme val="minor"/>
    </font>
    <font>
      <sz val="11"/>
      <color rgb="FF9C6500"/>
      <name val="Calibri"/>
      <family val="2"/>
      <charset val="1"/>
      <scheme val="minor"/>
    </font>
    <font>
      <b/>
      <sz val="11"/>
      <color rgb="FF3F3F3F"/>
      <name val="Calibri"/>
      <family val="2"/>
      <charset val="1"/>
      <scheme val="minor"/>
    </font>
    <font>
      <sz val="18"/>
      <color theme="3"/>
      <name val="Cambria"/>
      <family val="2"/>
      <charset val="1"/>
      <scheme val="major"/>
    </font>
    <font>
      <b/>
      <sz val="11"/>
      <color theme="1"/>
      <name val="Calibri"/>
      <family val="2"/>
      <charset val="1"/>
      <scheme val="minor"/>
    </font>
    <font>
      <sz val="11"/>
      <color rgb="FFFF0000"/>
      <name val="Calibri"/>
      <family val="2"/>
      <charset val="1"/>
      <scheme val="minor"/>
    </font>
    <font>
      <b/>
      <sz val="8"/>
      <color theme="1"/>
      <name val="Calibri"/>
      <family val="2"/>
      <scheme val="minor"/>
    </font>
    <font>
      <sz val="9"/>
      <color indexed="81"/>
      <name val="Tahoma"/>
      <family val="2"/>
    </font>
    <font>
      <b/>
      <sz val="9"/>
      <color indexed="81"/>
      <name val="Tahoma"/>
      <family val="2"/>
    </font>
    <font>
      <b/>
      <sz val="10"/>
      <color rgb="FFFF0000"/>
      <name val="Tahoma"/>
      <family val="2"/>
    </font>
    <font>
      <i/>
      <sz val="10"/>
      <color rgb="FFFF0000"/>
      <name val="Tahoma"/>
      <family val="2"/>
    </font>
    <font>
      <b/>
      <sz val="11"/>
      <name val="Calibri"/>
      <family val="2"/>
      <scheme val="minor"/>
    </font>
  </fonts>
  <fills count="6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rgb="FFFF0000"/>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solid">
        <fgColor rgb="FFFFFF00"/>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22"/>
      </bottom>
      <diagonal/>
    </border>
    <border>
      <left/>
      <right/>
      <top/>
      <bottom style="hair">
        <color indexed="64"/>
      </bottom>
      <diagonal/>
    </border>
    <border>
      <left/>
      <right/>
      <top/>
      <bottom style="hair">
        <color indexed="63"/>
      </bottom>
      <diagonal/>
    </border>
    <border>
      <left/>
      <right/>
      <top style="thin">
        <color indexed="62"/>
      </top>
      <bottom style="double">
        <color indexed="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2"/>
      </left>
      <right style="thin">
        <color indexed="62"/>
      </right>
      <top style="thin">
        <color indexed="62"/>
      </top>
      <bottom style="thin">
        <color indexed="62"/>
      </bottom>
      <diagonal/>
    </border>
    <border>
      <left/>
      <right/>
      <top/>
      <bottom style="thin">
        <color indexed="64"/>
      </bottom>
      <diagonal/>
    </border>
  </borders>
  <cellStyleXfs count="1023">
    <xf numFmtId="0" fontId="0" fillId="0" borderId="0"/>
    <xf numFmtId="43" fontId="1" fillId="0" borderId="0" applyFont="0" applyFill="0" applyBorder="0" applyAlignment="0" applyProtection="0"/>
    <xf numFmtId="0" fontId="2" fillId="0" borderId="0"/>
    <xf numFmtId="0" fontId="7" fillId="0" borderId="0" applyNumberFormat="0" applyFill="0" applyBorder="0" applyAlignment="0" applyProtection="0"/>
    <xf numFmtId="9" fontId="1" fillId="0" borderId="0" applyFont="0" applyFill="0" applyBorder="0" applyAlignment="0" applyProtection="0"/>
    <xf numFmtId="43" fontId="17" fillId="0" borderId="0" applyFont="0" applyFill="0" applyBorder="0" applyAlignment="0" applyProtection="0"/>
    <xf numFmtId="0" fontId="2" fillId="0" borderId="0"/>
    <xf numFmtId="0" fontId="2" fillId="0" borderId="0"/>
    <xf numFmtId="0" fontId="1" fillId="0" borderId="0"/>
    <xf numFmtId="0" fontId="20" fillId="0" borderId="0"/>
    <xf numFmtId="9" fontId="17" fillId="0" borderId="0" applyFont="0" applyFill="0" applyBorder="0" applyAlignment="0" applyProtection="0"/>
    <xf numFmtId="0" fontId="1" fillId="0" borderId="0"/>
    <xf numFmtId="43" fontId="17" fillId="0" borderId="0" applyFont="0" applyFill="0" applyBorder="0" applyAlignment="0" applyProtection="0"/>
    <xf numFmtId="170" fontId="21" fillId="0" borderId="0" applyFont="0" applyFill="0" applyBorder="0" applyAlignment="0" applyProtection="0"/>
    <xf numFmtId="0" fontId="2" fillId="0" borderId="0"/>
    <xf numFmtId="0" fontId="2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40" fontId="23" fillId="0" borderId="0" applyFont="0" applyFill="0" applyBorder="0" applyAlignment="0" applyProtection="0"/>
    <xf numFmtId="172" fontId="24" fillId="0" borderId="0" applyFont="0" applyFill="0" applyBorder="0" applyAlignment="0" applyProtection="0"/>
    <xf numFmtId="38" fontId="23" fillId="0" borderId="0" applyFont="0" applyFill="0" applyBorder="0" applyAlignment="0" applyProtection="0"/>
    <xf numFmtId="164" fontId="25" fillId="0" borderId="0" applyFont="0" applyFill="0" applyBorder="0" applyAlignment="0" applyProtection="0"/>
    <xf numFmtId="9" fontId="26" fillId="0" borderId="0" applyFont="0" applyFill="0" applyBorder="0" applyAlignment="0" applyProtection="0"/>
    <xf numFmtId="6" fontId="27" fillId="0" borderId="0" applyFont="0" applyFill="0" applyBorder="0" applyAlignment="0" applyProtection="0"/>
    <xf numFmtId="0" fontId="28"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9" fillId="0" borderId="0"/>
    <xf numFmtId="0" fontId="2" fillId="0" borderId="0" applyNumberFormat="0" applyFill="0" applyBorder="0" applyAlignment="0" applyProtection="0"/>
    <xf numFmtId="0" fontId="30" fillId="0" borderId="0"/>
    <xf numFmtId="0" fontId="30" fillId="0" borderId="0"/>
    <xf numFmtId="0" fontId="31" fillId="0" borderId="0">
      <alignment vertical="top"/>
    </xf>
    <xf numFmtId="42" fontId="32" fillId="0" borderId="0" applyFont="0" applyFill="0" applyBorder="0" applyAlignment="0" applyProtection="0"/>
    <xf numFmtId="0" fontId="33" fillId="0" borderId="0" applyNumberFormat="0" applyFill="0" applyBorder="0" applyAlignment="0" applyProtection="0"/>
    <xf numFmtId="42" fontId="32" fillId="0" borderId="0" applyFont="0" applyFill="0" applyBorder="0" applyAlignment="0" applyProtection="0"/>
    <xf numFmtId="170" fontId="21" fillId="0" borderId="0" applyFont="0" applyFill="0" applyBorder="0" applyAlignment="0" applyProtection="0"/>
    <xf numFmtId="165" fontId="21" fillId="0" borderId="0" applyFont="0" applyFill="0" applyBorder="0" applyAlignment="0" applyProtection="0"/>
    <xf numFmtId="173" fontId="32" fillId="0" borderId="0" applyFont="0" applyFill="0" applyBorder="0" applyAlignment="0" applyProtection="0"/>
    <xf numFmtId="164" fontId="21" fillId="0" borderId="0" applyFont="0" applyFill="0" applyBorder="0" applyAlignment="0" applyProtection="0"/>
    <xf numFmtId="42" fontId="32" fillId="0" borderId="0" applyFont="0" applyFill="0" applyBorder="0" applyAlignment="0" applyProtection="0"/>
    <xf numFmtId="173" fontId="32" fillId="0" borderId="0" applyFont="0" applyFill="0" applyBorder="0" applyAlignment="0" applyProtection="0"/>
    <xf numFmtId="165" fontId="21" fillId="0" borderId="0" applyFont="0" applyFill="0" applyBorder="0" applyAlignment="0" applyProtection="0"/>
    <xf numFmtId="174" fontId="32" fillId="0" borderId="0" applyFont="0" applyFill="0" applyBorder="0" applyAlignment="0" applyProtection="0"/>
    <xf numFmtId="164" fontId="21" fillId="0" borderId="0" applyFont="0" applyFill="0" applyBorder="0" applyAlignment="0" applyProtection="0"/>
    <xf numFmtId="165" fontId="21"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64" fontId="21" fillId="0" borderId="0" applyFont="0" applyFill="0" applyBorder="0" applyAlignment="0" applyProtection="0"/>
    <xf numFmtId="170" fontId="21" fillId="0" borderId="0" applyFont="0" applyFill="0" applyBorder="0" applyAlignment="0" applyProtection="0"/>
    <xf numFmtId="42" fontId="32" fillId="0" borderId="0" applyFont="0" applyFill="0" applyBorder="0" applyAlignment="0" applyProtection="0"/>
    <xf numFmtId="164" fontId="21" fillId="0" borderId="0" applyFont="0" applyFill="0" applyBorder="0" applyAlignment="0" applyProtection="0"/>
    <xf numFmtId="174" fontId="32" fillId="0" borderId="0" applyFont="0" applyFill="0" applyBorder="0" applyAlignment="0" applyProtection="0"/>
    <xf numFmtId="173" fontId="32" fillId="0" borderId="0" applyFont="0" applyFill="0" applyBorder="0" applyAlignment="0" applyProtection="0"/>
    <xf numFmtId="170" fontId="21" fillId="0" borderId="0" applyFont="0" applyFill="0" applyBorder="0" applyAlignment="0" applyProtection="0"/>
    <xf numFmtId="165" fontId="21" fillId="0" borderId="0" applyFont="0" applyFill="0" applyBorder="0" applyAlignment="0" applyProtection="0"/>
    <xf numFmtId="0" fontId="33" fillId="0" borderId="0" applyNumberForma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0" fontId="2" fillId="0" borderId="0"/>
    <xf numFmtId="0" fontId="18" fillId="0" borderId="0"/>
    <xf numFmtId="0" fontId="34" fillId="6" borderId="0"/>
    <xf numFmtId="9" fontId="35" fillId="0" borderId="0" applyBorder="0" applyAlignment="0" applyProtection="0"/>
    <xf numFmtId="0" fontId="36" fillId="6" borderId="0"/>
    <xf numFmtId="0" fontId="20" fillId="0" borderId="0"/>
    <xf numFmtId="0" fontId="37" fillId="6" borderId="0"/>
    <xf numFmtId="0" fontId="19" fillId="0" borderId="0"/>
    <xf numFmtId="0" fontId="38" fillId="0" borderId="0">
      <alignment wrapText="1"/>
    </xf>
    <xf numFmtId="0" fontId="39" fillId="0" borderId="0" applyNumberFormat="0" applyAlignment="0"/>
    <xf numFmtId="177" fontId="2" fillId="0" borderId="0" applyFont="0" applyFill="0" applyBorder="0" applyAlignment="0" applyProtection="0"/>
    <xf numFmtId="0" fontId="40" fillId="0" borderId="0" applyFont="0" applyFill="0" applyBorder="0" applyAlignment="0" applyProtection="0"/>
    <xf numFmtId="178" fontId="41" fillId="0" borderId="0" applyFont="0" applyFill="0" applyBorder="0" applyAlignment="0" applyProtection="0"/>
    <xf numFmtId="179" fontId="2" fillId="0" borderId="0" applyFont="0" applyFill="0" applyBorder="0" applyAlignment="0" applyProtection="0"/>
    <xf numFmtId="0" fontId="40" fillId="0" borderId="0" applyFont="0" applyFill="0" applyBorder="0" applyAlignment="0" applyProtection="0"/>
    <xf numFmtId="179" fontId="2" fillId="0" borderId="0" applyFont="0" applyFill="0" applyBorder="0" applyAlignment="0" applyProtection="0"/>
    <xf numFmtId="0" fontId="42" fillId="0" borderId="0">
      <alignment horizontal="center" wrapText="1"/>
      <protection locked="0"/>
    </xf>
    <xf numFmtId="168" fontId="43" fillId="0" borderId="0" applyFont="0" applyFill="0" applyBorder="0" applyAlignment="0" applyProtection="0"/>
    <xf numFmtId="0" fontId="40" fillId="0" borderId="0" applyFont="0" applyFill="0" applyBorder="0" applyAlignment="0" applyProtection="0"/>
    <xf numFmtId="168" fontId="43" fillId="0" borderId="0" applyFont="0" applyFill="0" applyBorder="0" applyAlignment="0" applyProtection="0"/>
    <xf numFmtId="180" fontId="43" fillId="0" borderId="0" applyFont="0" applyFill="0" applyBorder="0" applyAlignment="0" applyProtection="0"/>
    <xf numFmtId="0" fontId="40" fillId="0" borderId="0" applyFont="0" applyFill="0" applyBorder="0" applyAlignment="0" applyProtection="0"/>
    <xf numFmtId="180" fontId="43" fillId="0" borderId="0" applyFont="0" applyFill="0" applyBorder="0" applyAlignment="0" applyProtection="0"/>
    <xf numFmtId="170" fontId="21" fillId="0" borderId="0" applyFont="0" applyFill="0" applyBorder="0" applyAlignment="0" applyProtection="0"/>
    <xf numFmtId="0" fontId="40" fillId="0" borderId="0"/>
    <xf numFmtId="0" fontId="18" fillId="0" borderId="0"/>
    <xf numFmtId="0" fontId="40" fillId="0" borderId="0"/>
    <xf numFmtId="37" fontId="44" fillId="0" borderId="0"/>
    <xf numFmtId="172" fontId="2" fillId="0" borderId="0" applyFont="0" applyFill="0" applyBorder="0" applyAlignment="0" applyProtection="0"/>
    <xf numFmtId="181" fontId="2" fillId="0" borderId="0" applyFont="0" applyFill="0" applyBorder="0" applyAlignment="0" applyProtection="0"/>
    <xf numFmtId="182" fontId="2" fillId="0" borderId="0" applyFill="0" applyBorder="0" applyAlignment="0"/>
    <xf numFmtId="0" fontId="45" fillId="0" borderId="0"/>
    <xf numFmtId="183" fontId="32" fillId="0" borderId="0" applyFont="0" applyFill="0" applyBorder="0" applyAlignment="0" applyProtection="0"/>
    <xf numFmtId="1" fontId="46" fillId="0" borderId="8" applyBorder="0"/>
    <xf numFmtId="41"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2"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4" fontId="18" fillId="0" borderId="0"/>
    <xf numFmtId="184" fontId="18" fillId="0" borderId="0"/>
    <xf numFmtId="185" fontId="47" fillId="0" borderId="0"/>
    <xf numFmtId="3" fontId="2" fillId="0" borderId="0" applyFont="0" applyFill="0" applyBorder="0" applyAlignment="0" applyProtection="0"/>
    <xf numFmtId="3" fontId="2" fillId="0" borderId="0" applyFont="0" applyFill="0" applyBorder="0" applyAlignment="0" applyProtection="0"/>
    <xf numFmtId="0" fontId="48" fillId="0" borderId="0" applyNumberFormat="0" applyAlignment="0">
      <alignment horizontal="left"/>
    </xf>
    <xf numFmtId="0" fontId="49" fillId="0" borderId="0" applyNumberFormat="0" applyAlignment="0"/>
    <xf numFmtId="186" fontId="50" fillId="0" borderId="0" applyFont="0" applyFill="0" applyBorder="0" applyAlignment="0" applyProtection="0"/>
    <xf numFmtId="187" fontId="2" fillId="0" borderId="0" applyFont="0" applyFill="0" applyBorder="0" applyAlignment="0" applyProtection="0"/>
    <xf numFmtId="187" fontId="2" fillId="0" borderId="0" applyFont="0" applyFill="0" applyBorder="0" applyAlignment="0" applyProtection="0"/>
    <xf numFmtId="188" fontId="2" fillId="0" borderId="0"/>
    <xf numFmtId="0" fontId="2" fillId="0" borderId="0" applyFont="0" applyFill="0" applyBorder="0" applyAlignment="0" applyProtection="0"/>
    <xf numFmtId="0" fontId="2" fillId="0" borderId="0" applyFont="0" applyFill="0" applyBorder="0" applyAlignment="0" applyProtection="0"/>
    <xf numFmtId="189" fontId="2" fillId="0" borderId="0" applyFont="0" applyFill="0" applyBorder="0" applyAlignment="0" applyProtection="0"/>
    <xf numFmtId="190" fontId="2" fillId="0" borderId="0" applyFont="0" applyFill="0" applyBorder="0" applyAlignment="0" applyProtection="0"/>
    <xf numFmtId="191" fontId="2" fillId="0" borderId="0"/>
    <xf numFmtId="0" fontId="32" fillId="0" borderId="10">
      <alignment horizontal="left"/>
    </xf>
    <xf numFmtId="0" fontId="51" fillId="0" borderId="0" applyNumberFormat="0" applyAlignment="0">
      <alignment horizontal="left"/>
    </xf>
    <xf numFmtId="192" fontId="20" fillId="0" borderId="0" applyFon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193" fontId="20" fillId="0" borderId="11" applyFont="0" applyFill="0" applyBorder="0" applyProtection="0"/>
    <xf numFmtId="38" fontId="39" fillId="6" borderId="0" applyNumberFormat="0" applyBorder="0" applyAlignment="0" applyProtection="0"/>
    <xf numFmtId="0" fontId="52" fillId="0" borderId="0">
      <alignment horizontal="left"/>
    </xf>
    <xf numFmtId="0" fontId="53" fillId="0" borderId="12" applyNumberFormat="0" applyAlignment="0" applyProtection="0">
      <alignment horizontal="left" vertical="center"/>
    </xf>
    <xf numFmtId="0" fontId="53" fillId="0" borderId="5">
      <alignment horizontal="left" vertical="center"/>
    </xf>
    <xf numFmtId="14" fontId="54" fillId="7" borderId="13">
      <alignment horizontal="center" vertical="center" wrapText="1"/>
    </xf>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14" fontId="54" fillId="7" borderId="13">
      <alignment horizontal="center" vertical="center" wrapText="1"/>
    </xf>
    <xf numFmtId="194" fontId="56" fillId="0" borderId="0">
      <protection locked="0"/>
    </xf>
    <xf numFmtId="194" fontId="56" fillId="0" borderId="0">
      <protection locked="0"/>
    </xf>
    <xf numFmtId="0" fontId="57" fillId="0" borderId="0" applyNumberFormat="0" applyFill="0" applyBorder="0" applyAlignment="0" applyProtection="0">
      <alignment vertical="top"/>
      <protection locked="0"/>
    </xf>
    <xf numFmtId="10" fontId="39" fillId="8" borderId="1" applyNumberFormat="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182" fontId="59" fillId="9" borderId="0"/>
    <xf numFmtId="182" fontId="59" fillId="10" borderId="0"/>
    <xf numFmtId="38" fontId="30" fillId="0" borderId="0" applyFont="0" applyFill="0" applyBorder="0" applyAlignment="0" applyProtection="0"/>
    <xf numFmtId="40" fontId="30" fillId="0" borderId="0" applyFont="0" applyFill="0" applyBorder="0" applyAlignment="0" applyProtection="0"/>
    <xf numFmtId="164" fontId="2" fillId="0" borderId="0" applyFont="0" applyFill="0" applyBorder="0" applyAlignment="0" applyProtection="0"/>
    <xf numFmtId="165" fontId="2" fillId="0" borderId="0" applyFont="0" applyFill="0" applyBorder="0" applyAlignment="0" applyProtection="0"/>
    <xf numFmtId="0" fontId="60" fillId="0" borderId="13"/>
    <xf numFmtId="195" fontId="61" fillId="0" borderId="14"/>
    <xf numFmtId="170" fontId="2" fillId="0" borderId="0" applyFont="0" applyFill="0" applyBorder="0" applyAlignment="0" applyProtection="0"/>
    <xf numFmtId="196" fontId="2" fillId="0" borderId="0" applyFont="0" applyFill="0" applyBorder="0" applyAlignment="0" applyProtection="0"/>
    <xf numFmtId="197" fontId="30" fillId="0" borderId="0" applyFont="0" applyFill="0" applyBorder="0" applyAlignment="0" applyProtection="0"/>
    <xf numFmtId="198" fontId="30" fillId="0" borderId="0" applyFont="0" applyFill="0" applyBorder="0" applyAlignment="0" applyProtection="0"/>
    <xf numFmtId="199" fontId="32" fillId="0" borderId="0" applyFont="0" applyFill="0" applyBorder="0" applyAlignment="0" applyProtection="0"/>
    <xf numFmtId="200" fontId="32" fillId="0" borderId="0" applyFont="0" applyFill="0" applyBorder="0" applyAlignment="0" applyProtection="0"/>
    <xf numFmtId="0" fontId="62" fillId="0" borderId="0" applyNumberFormat="0" applyFont="0" applyFill="0" applyAlignment="0"/>
    <xf numFmtId="0" fontId="50" fillId="0" borderId="1"/>
    <xf numFmtId="0" fontId="50" fillId="0" borderId="1"/>
    <xf numFmtId="0" fontId="18" fillId="0" borderId="0"/>
    <xf numFmtId="0" fontId="18" fillId="0" borderId="0"/>
    <xf numFmtId="0" fontId="50" fillId="0" borderId="1"/>
    <xf numFmtId="37" fontId="63" fillId="0" borderId="0"/>
    <xf numFmtId="0" fontId="64" fillId="0" borderId="1" applyNumberFormat="0" applyFont="0" applyFill="0" applyBorder="0" applyAlignment="0">
      <alignment horizontal="center"/>
    </xf>
    <xf numFmtId="201" fontId="65"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202" fontId="32" fillId="0" borderId="0" applyFont="0" applyFill="0" applyBorder="0" applyAlignment="0" applyProtection="0"/>
    <xf numFmtId="203" fontId="32" fillId="0" borderId="0" applyFont="0" applyFill="0" applyBorder="0" applyAlignment="0" applyProtection="0"/>
    <xf numFmtId="0" fontId="2" fillId="0" borderId="0" applyFont="0" applyFill="0" applyBorder="0" applyAlignment="0" applyProtection="0"/>
    <xf numFmtId="0" fontId="18" fillId="0" borderId="0"/>
    <xf numFmtId="14" fontId="42" fillId="0" borderId="0">
      <alignment horizontal="center" wrapText="1"/>
      <protection locked="0"/>
    </xf>
    <xf numFmtId="204"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0" fillId="0" borderId="15" applyNumberFormat="0" applyBorder="0"/>
    <xf numFmtId="5" fontId="66" fillId="0" borderId="0"/>
    <xf numFmtId="0" fontId="30" fillId="0" borderId="0" applyNumberFormat="0" applyFont="0" applyFill="0" applyBorder="0" applyAlignment="0" applyProtection="0">
      <alignment horizontal="left"/>
    </xf>
    <xf numFmtId="205" fontId="2" fillId="0" borderId="0" applyNumberFormat="0" applyFill="0" applyBorder="0" applyAlignment="0" applyProtection="0">
      <alignment horizontal="left"/>
    </xf>
    <xf numFmtId="206" fontId="67" fillId="0" borderId="0" applyFont="0" applyFill="0" applyBorder="0" applyAlignment="0" applyProtection="0"/>
    <xf numFmtId="0" fontId="30" fillId="0" borderId="0" applyFont="0" applyFill="0" applyBorder="0" applyAlignment="0" applyProtection="0"/>
    <xf numFmtId="207" fontId="50" fillId="0" borderId="0" applyFont="0" applyFill="0" applyBorder="0" applyAlignment="0" applyProtection="0"/>
    <xf numFmtId="174" fontId="32" fillId="0" borderId="0" applyFont="0" applyFill="0" applyBorder="0" applyAlignment="0" applyProtection="0"/>
    <xf numFmtId="42" fontId="32" fillId="0" borderId="0" applyFont="0" applyFill="0" applyBorder="0" applyAlignment="0" applyProtection="0"/>
    <xf numFmtId="0" fontId="60" fillId="0" borderId="0"/>
    <xf numFmtId="40" fontId="68" fillId="0" borderId="0" applyBorder="0">
      <alignment horizontal="right"/>
    </xf>
    <xf numFmtId="208" fontId="50" fillId="0" borderId="4">
      <alignment horizontal="right" vertical="center"/>
    </xf>
    <xf numFmtId="208" fontId="50" fillId="0" borderId="4">
      <alignment horizontal="right" vertical="center"/>
    </xf>
    <xf numFmtId="208" fontId="50" fillId="0" borderId="4">
      <alignment horizontal="right" vertical="center"/>
    </xf>
    <xf numFmtId="209" fontId="50" fillId="0" borderId="4">
      <alignment horizontal="center"/>
    </xf>
    <xf numFmtId="0" fontId="69" fillId="0" borderId="0">
      <alignment vertical="center" wrapText="1"/>
      <protection locked="0"/>
    </xf>
    <xf numFmtId="4" fontId="70" fillId="0" borderId="0"/>
    <xf numFmtId="3" fontId="71" fillId="0" borderId="16" applyNumberFormat="0" applyBorder="0" applyAlignment="0"/>
    <xf numFmtId="0" fontId="72" fillId="0" borderId="0" applyFont="0">
      <alignment horizontal="centerContinuous"/>
    </xf>
    <xf numFmtId="0" fontId="73" fillId="0" borderId="0" applyFill="0" applyBorder="0" applyProtection="0">
      <alignment horizontal="left" vertical="top"/>
    </xf>
    <xf numFmtId="0" fontId="2" fillId="0" borderId="17" applyNumberFormat="0" applyFont="0" applyFill="0" applyAlignment="0" applyProtection="0"/>
    <xf numFmtId="0" fontId="2" fillId="0" borderId="17" applyNumberFormat="0" applyFont="0" applyFill="0" applyAlignment="0" applyProtection="0"/>
    <xf numFmtId="0" fontId="2" fillId="0" borderId="17" applyNumberFormat="0" applyFont="0" applyFill="0" applyAlignment="0" applyProtection="0"/>
    <xf numFmtId="199" fontId="50" fillId="0" borderId="0"/>
    <xf numFmtId="210" fontId="50" fillId="0" borderId="1"/>
    <xf numFmtId="0" fontId="74" fillId="11" borderId="1">
      <alignment horizontal="left" vertical="center"/>
    </xf>
    <xf numFmtId="5" fontId="75" fillId="0" borderId="7">
      <alignment horizontal="left" vertical="top"/>
    </xf>
    <xf numFmtId="5" fontId="33" fillId="0" borderId="9">
      <alignment horizontal="left" vertical="top"/>
    </xf>
    <xf numFmtId="5" fontId="33" fillId="0" borderId="9">
      <alignment horizontal="left" vertical="top"/>
    </xf>
    <xf numFmtId="0" fontId="76" fillId="0" borderId="9">
      <alignment horizontal="left" vertical="center"/>
    </xf>
    <xf numFmtId="211" fontId="2" fillId="0" borderId="0" applyFont="0" applyFill="0" applyBorder="0" applyAlignment="0" applyProtection="0"/>
    <xf numFmtId="212" fontId="2" fillId="0" borderId="0" applyFont="0" applyFill="0" applyBorder="0" applyAlignment="0" applyProtection="0"/>
    <xf numFmtId="0" fontId="77" fillId="0" borderId="0">
      <alignment vertical="center"/>
    </xf>
    <xf numFmtId="42" fontId="78" fillId="0" borderId="0" applyFont="0" applyFill="0" applyBorder="0" applyAlignment="0" applyProtection="0"/>
    <xf numFmtId="44" fontId="78" fillId="0" borderId="0" applyFont="0" applyFill="0" applyBorder="0" applyAlignment="0" applyProtection="0"/>
    <xf numFmtId="0" fontId="78" fillId="0" borderId="0"/>
    <xf numFmtId="0" fontId="79" fillId="0" borderId="0" applyFont="0" applyFill="0" applyBorder="0" applyAlignment="0" applyProtection="0"/>
    <xf numFmtId="0" fontId="79" fillId="0" borderId="0" applyFont="0" applyFill="0" applyBorder="0" applyAlignment="0" applyProtection="0"/>
    <xf numFmtId="0" fontId="19" fillId="0" borderId="0">
      <alignment vertical="center"/>
    </xf>
    <xf numFmtId="40" fontId="80" fillId="0" borderId="0" applyFont="0" applyFill="0" applyBorder="0" applyAlignment="0" applyProtection="0"/>
    <xf numFmtId="38" fontId="80" fillId="0" borderId="0" applyFont="0" applyFill="0" applyBorder="0" applyAlignment="0" applyProtection="0"/>
    <xf numFmtId="0" fontId="80" fillId="0" borderId="0" applyFont="0" applyFill="0" applyBorder="0" applyAlignment="0" applyProtection="0"/>
    <xf numFmtId="0" fontId="80" fillId="0" borderId="0" applyFont="0" applyFill="0" applyBorder="0" applyAlignment="0" applyProtection="0"/>
    <xf numFmtId="9" fontId="81" fillId="0" borderId="0" applyBorder="0" applyAlignment="0" applyProtection="0"/>
    <xf numFmtId="0" fontId="82" fillId="0" borderId="0"/>
    <xf numFmtId="213" fontId="83" fillId="0" borderId="0" applyFont="0" applyFill="0" applyBorder="0" applyAlignment="0" applyProtection="0"/>
    <xf numFmtId="214" fontId="2" fillId="0" borderId="0" applyFont="0" applyFill="0" applyBorder="0" applyAlignment="0" applyProtection="0"/>
    <xf numFmtId="0" fontId="84" fillId="0" borderId="0" applyFont="0" applyFill="0" applyBorder="0" applyAlignment="0" applyProtection="0"/>
    <xf numFmtId="0" fontId="84" fillId="0" borderId="0" applyFont="0" applyFill="0" applyBorder="0" applyAlignment="0" applyProtection="0"/>
    <xf numFmtId="42" fontId="2" fillId="0" borderId="0" applyFont="0" applyFill="0" applyBorder="0" applyAlignment="0" applyProtection="0"/>
    <xf numFmtId="44" fontId="2" fillId="0" borderId="0" applyFont="0" applyFill="0" applyBorder="0" applyAlignment="0" applyProtection="0"/>
    <xf numFmtId="0" fontId="85" fillId="0" borderId="0"/>
    <xf numFmtId="0" fontId="62" fillId="0" borderId="0"/>
    <xf numFmtId="181" fontId="86" fillId="0" borderId="0" applyFont="0" applyFill="0" applyBorder="0" applyAlignment="0" applyProtection="0"/>
    <xf numFmtId="164" fontId="25" fillId="0" borderId="0" applyFont="0" applyFill="0" applyBorder="0" applyAlignment="0" applyProtection="0"/>
    <xf numFmtId="165" fontId="25" fillId="0" borderId="0" applyFont="0" applyFill="0" applyBorder="0" applyAlignment="0" applyProtection="0"/>
    <xf numFmtId="0" fontId="86" fillId="0" borderId="0"/>
    <xf numFmtId="180" fontId="2" fillId="0" borderId="0" applyFont="0" applyFill="0" applyBorder="0" applyAlignment="0" applyProtection="0"/>
    <xf numFmtId="168" fontId="2" fillId="0" borderId="0" applyFont="0" applyFill="0" applyBorder="0" applyAlignment="0" applyProtection="0"/>
    <xf numFmtId="0" fontId="87" fillId="0" borderId="0"/>
    <xf numFmtId="170" fontId="25" fillId="0" borderId="0" applyFont="0" applyFill="0" applyBorder="0" applyAlignment="0" applyProtection="0"/>
    <xf numFmtId="197" fontId="27" fillId="0" borderId="0" applyFont="0" applyFill="0" applyBorder="0" applyAlignment="0" applyProtection="0"/>
    <xf numFmtId="196" fontId="25"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0" fontId="54" fillId="0" borderId="0" applyNumberFormat="0" applyFill="0" applyBorder="0" applyAlignment="0" applyProtection="0"/>
    <xf numFmtId="220" fontId="54" fillId="0" borderId="0" applyNumberFormat="0" applyFill="0" applyBorder="0" applyAlignment="0" applyProtection="0"/>
    <xf numFmtId="220" fontId="54" fillId="0" borderId="0" applyNumberFormat="0" applyFill="0" applyBorder="0" applyAlignment="0" applyProtection="0"/>
    <xf numFmtId="217" fontId="105" fillId="0" borderId="0" applyBorder="0"/>
    <xf numFmtId="220" fontId="119" fillId="13" borderId="0" applyNumberFormat="0" applyBorder="0" applyAlignment="0" applyProtection="0"/>
    <xf numFmtId="220" fontId="119" fillId="14" borderId="0" applyNumberFormat="0" applyBorder="0" applyAlignment="0" applyProtection="0"/>
    <xf numFmtId="220" fontId="119" fillId="15" borderId="0" applyNumberFormat="0" applyBorder="0" applyAlignment="0" applyProtection="0"/>
    <xf numFmtId="220" fontId="119" fillId="16" borderId="0" applyNumberFormat="0" applyBorder="0" applyAlignment="0" applyProtection="0"/>
    <xf numFmtId="220" fontId="119" fillId="7" borderId="0" applyNumberFormat="0" applyBorder="0" applyAlignment="0" applyProtection="0"/>
    <xf numFmtId="220" fontId="119" fillId="17" borderId="0" applyNumberFormat="0" applyBorder="0" applyAlignment="0" applyProtection="0"/>
    <xf numFmtId="220" fontId="119" fillId="18" borderId="0" applyNumberFormat="0" applyBorder="0" applyAlignment="0" applyProtection="0"/>
    <xf numFmtId="220" fontId="119" fillId="19" borderId="0" applyNumberFormat="0" applyBorder="0" applyAlignment="0" applyProtection="0"/>
    <xf numFmtId="220" fontId="119" fillId="20" borderId="0" applyNumberFormat="0" applyBorder="0" applyAlignment="0" applyProtection="0"/>
    <xf numFmtId="220" fontId="119" fillId="16" borderId="0" applyNumberFormat="0" applyBorder="0" applyAlignment="0" applyProtection="0"/>
    <xf numFmtId="220" fontId="119" fillId="18" borderId="0" applyNumberFormat="0" applyBorder="0" applyAlignment="0" applyProtection="0"/>
    <xf numFmtId="220" fontId="119" fillId="21" borderId="0" applyNumberFormat="0" applyBorder="0" applyAlignment="0" applyProtection="0"/>
    <xf numFmtId="220" fontId="120" fillId="22" borderId="0" applyNumberFormat="0" applyBorder="0" applyAlignment="0" applyProtection="0"/>
    <xf numFmtId="220" fontId="120" fillId="19" borderId="0" applyNumberFormat="0" applyBorder="0" applyAlignment="0" applyProtection="0"/>
    <xf numFmtId="220" fontId="120" fillId="20" borderId="0" applyNumberFormat="0" applyBorder="0" applyAlignment="0" applyProtection="0"/>
    <xf numFmtId="220" fontId="120" fillId="23" borderId="0" applyNumberFormat="0" applyBorder="0" applyAlignment="0" applyProtection="0"/>
    <xf numFmtId="220" fontId="120" fillId="24" borderId="0" applyNumberFormat="0" applyBorder="0" applyAlignment="0" applyProtection="0"/>
    <xf numFmtId="220" fontId="120" fillId="25" borderId="0" applyNumberFormat="0" applyBorder="0" applyAlignment="0" applyProtection="0"/>
    <xf numFmtId="220" fontId="120" fillId="26" borderId="0" applyNumberFormat="0" applyBorder="0" applyAlignment="0" applyProtection="0"/>
    <xf numFmtId="220" fontId="120" fillId="27" borderId="0" applyNumberFormat="0" applyBorder="0" applyAlignment="0" applyProtection="0"/>
    <xf numFmtId="220" fontId="120" fillId="28" borderId="0" applyNumberFormat="0" applyBorder="0" applyAlignment="0" applyProtection="0"/>
    <xf numFmtId="220" fontId="120" fillId="23" borderId="0" applyNumberFormat="0" applyBorder="0" applyAlignment="0" applyProtection="0"/>
    <xf numFmtId="220" fontId="120" fillId="24" borderId="0" applyNumberFormat="0" applyBorder="0" applyAlignment="0" applyProtection="0"/>
    <xf numFmtId="220" fontId="120" fillId="29" borderId="0" applyNumberFormat="0" applyBorder="0" applyAlignment="0" applyProtection="0"/>
    <xf numFmtId="220" fontId="121" fillId="14" borderId="0" applyNumberFormat="0" applyBorder="0" applyAlignment="0" applyProtection="0"/>
    <xf numFmtId="217" fontId="105" fillId="0" borderId="0" applyFill="0"/>
    <xf numFmtId="218" fontId="105" fillId="0" borderId="0" applyNumberFormat="0" applyFill="0" applyBorder="0" applyAlignment="0">
      <alignment horizontal="center"/>
    </xf>
    <xf numFmtId="0" fontId="104" fillId="0" borderId="0" applyNumberFormat="0" applyFill="0">
      <alignment horizontal="center" vertical="center" wrapText="1"/>
    </xf>
    <xf numFmtId="217" fontId="105" fillId="0" borderId="17" applyFill="0" applyBorder="0"/>
    <xf numFmtId="41" fontId="105" fillId="0" borderId="0" applyAlignment="0"/>
    <xf numFmtId="0" fontId="104" fillId="0" borderId="0" applyFill="0" applyBorder="0">
      <alignment horizontal="center" vertical="center"/>
    </xf>
    <xf numFmtId="0" fontId="104" fillId="0" borderId="0" applyFill="0" applyBorder="0">
      <alignment horizontal="center" vertical="center"/>
    </xf>
    <xf numFmtId="217" fontId="105" fillId="0" borderId="3" applyFill="0" applyBorder="0"/>
    <xf numFmtId="0" fontId="105" fillId="0" borderId="0" applyNumberFormat="0" applyAlignment="0"/>
    <xf numFmtId="0" fontId="18" fillId="0" borderId="0" applyFill="0" applyBorder="0">
      <alignment horizontal="center" vertical="center" wrapText="1"/>
    </xf>
    <xf numFmtId="0" fontId="104" fillId="0" borderId="0" applyFill="0" applyBorder="0">
      <alignment horizontal="center" vertical="center" wrapText="1"/>
    </xf>
    <xf numFmtId="217" fontId="105" fillId="0" borderId="0" applyFill="0"/>
    <xf numFmtId="0" fontId="105" fillId="0" borderId="0" applyNumberFormat="0" applyAlignment="0">
      <alignment horizontal="center"/>
    </xf>
    <xf numFmtId="0" fontId="18" fillId="0" borderId="0" applyFill="0">
      <alignment horizontal="center" vertical="center" wrapText="1"/>
    </xf>
    <xf numFmtId="0" fontId="104" fillId="0" borderId="0" applyFill="0">
      <alignment horizontal="center" vertical="center" wrapText="1"/>
    </xf>
    <xf numFmtId="217" fontId="105" fillId="0" borderId="0" applyFill="0"/>
    <xf numFmtId="0" fontId="105" fillId="0" borderId="0" applyNumberFormat="0" applyAlignment="0">
      <alignment horizontal="center"/>
    </xf>
    <xf numFmtId="0" fontId="105" fillId="0" borderId="0" applyFill="0">
      <alignment vertical="center" wrapText="1"/>
    </xf>
    <xf numFmtId="0" fontId="104" fillId="0" borderId="0">
      <alignment horizontal="center" vertical="center" wrapText="1"/>
    </xf>
    <xf numFmtId="217" fontId="105" fillId="0" borderId="0" applyFill="0"/>
    <xf numFmtId="0" fontId="18" fillId="0" borderId="0" applyNumberFormat="0" applyAlignment="0">
      <alignment horizontal="center"/>
    </xf>
    <xf numFmtId="0" fontId="105" fillId="0" borderId="0" applyFill="0">
      <alignment horizontal="center" vertical="center" wrapText="1"/>
    </xf>
    <xf numFmtId="0" fontId="104" fillId="0" borderId="0" applyFill="0">
      <alignment horizontal="center" vertical="center" wrapText="1"/>
    </xf>
    <xf numFmtId="217" fontId="108" fillId="0" borderId="0" applyFill="0"/>
    <xf numFmtId="0" fontId="105" fillId="0" borderId="0" applyNumberFormat="0" applyAlignment="0">
      <alignment horizontal="center"/>
    </xf>
    <xf numFmtId="0" fontId="105" fillId="0" borderId="0" applyFill="0">
      <alignment horizontal="center" vertical="center" wrapText="1"/>
    </xf>
    <xf numFmtId="0" fontId="104" fillId="0" borderId="0" applyFill="0">
      <alignment horizontal="center" vertical="center" wrapText="1"/>
    </xf>
    <xf numFmtId="217" fontId="109" fillId="0" borderId="0" applyFill="0"/>
    <xf numFmtId="0" fontId="105" fillId="0" borderId="0" applyNumberFormat="0" applyAlignment="0">
      <alignment horizontal="center"/>
    </xf>
    <xf numFmtId="0" fontId="110" fillId="0" borderId="0">
      <alignment horizontal="center" wrapText="1"/>
    </xf>
    <xf numFmtId="0" fontId="104" fillId="0" borderId="0" applyFill="0">
      <alignment horizontal="center" vertical="center" wrapText="1"/>
    </xf>
    <xf numFmtId="220" fontId="122" fillId="6" borderId="18" applyNumberFormat="0" applyAlignment="0" applyProtection="0"/>
    <xf numFmtId="220" fontId="123" fillId="30" borderId="19" applyNumberFormat="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165" fontId="2"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219" fontId="2" fillId="0" borderId="0" applyFont="0" applyFill="0" applyBorder="0" applyAlignment="0" applyProtection="0"/>
    <xf numFmtId="220" fontId="124" fillId="0" borderId="0" applyNumberFormat="0" applyFill="0" applyBorder="0" applyAlignment="0" applyProtection="0"/>
    <xf numFmtId="220" fontId="125" fillId="15" borderId="0" applyNumberFormat="0" applyBorder="0" applyAlignment="0" applyProtection="0"/>
    <xf numFmtId="220" fontId="126" fillId="0" borderId="20" applyNumberFormat="0" applyFill="0" applyAlignment="0" applyProtection="0"/>
    <xf numFmtId="220" fontId="127" fillId="0" borderId="21" applyNumberFormat="0" applyFill="0" applyAlignment="0" applyProtection="0"/>
    <xf numFmtId="220" fontId="128" fillId="0" borderId="22" applyNumberFormat="0" applyFill="0" applyAlignment="0" applyProtection="0"/>
    <xf numFmtId="220" fontId="128" fillId="0" borderId="0" applyNumberFormat="0" applyFill="0" applyBorder="0" applyAlignment="0" applyProtection="0"/>
    <xf numFmtId="0" fontId="107"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220" fontId="129" fillId="17" borderId="18" applyNumberFormat="0" applyAlignment="0" applyProtection="0"/>
    <xf numFmtId="0" fontId="42" fillId="0" borderId="0" applyNumberFormat="0" applyFont="0" applyBorder="0" applyAlignment="0"/>
    <xf numFmtId="220" fontId="130" fillId="0" borderId="23" applyNumberFormat="0" applyFill="0" applyAlignment="0" applyProtection="0"/>
    <xf numFmtId="220" fontId="131" fillId="31" borderId="0" applyNumberFormat="0" applyBorder="0" applyAlignment="0" applyProtection="0"/>
    <xf numFmtId="220" fontId="16" fillId="0" borderId="0"/>
    <xf numFmtId="0" fontId="1" fillId="0" borderId="0"/>
    <xf numFmtId="220" fontId="2" fillId="0" borderId="0" applyNumberFormat="0" applyFill="0" applyBorder="0" applyAlignment="0" applyProtection="0"/>
    <xf numFmtId="0" fontId="1" fillId="0" borderId="0"/>
    <xf numFmtId="0" fontId="1" fillId="0" borderId="0"/>
    <xf numFmtId="220" fontId="2" fillId="0" borderId="0" applyNumberFormat="0" applyFill="0" applyBorder="0" applyAlignment="0" applyProtection="0"/>
    <xf numFmtId="0" fontId="1" fillId="0" borderId="0"/>
    <xf numFmtId="220" fontId="2" fillId="0" borderId="0" applyNumberFormat="0" applyFill="0" applyBorder="0" applyAlignment="0" applyProtection="0"/>
    <xf numFmtId="0" fontId="1" fillId="0" borderId="0"/>
    <xf numFmtId="220" fontId="2" fillId="0" borderId="0" applyNumberFormat="0" applyFill="0" applyBorder="0" applyAlignment="0" applyProtection="0"/>
    <xf numFmtId="0" fontId="2" fillId="0" borderId="0"/>
    <xf numFmtId="0" fontId="31" fillId="0" borderId="0"/>
    <xf numFmtId="0" fontId="1" fillId="0" borderId="0"/>
    <xf numFmtId="0" fontId="3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0" fontId="2"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2"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2"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220" fontId="1" fillId="0" borderId="0"/>
    <xf numFmtId="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2"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2" fillId="0" borderId="0"/>
    <xf numFmtId="220" fontId="3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220" fontId="1" fillId="0" borderId="0"/>
    <xf numFmtId="0" fontId="1" fillId="0" borderId="0"/>
    <xf numFmtId="0" fontId="31" fillId="0" borderId="0"/>
    <xf numFmtId="0" fontId="32" fillId="0" borderId="0"/>
    <xf numFmtId="40" fontId="42" fillId="0" borderId="0">
      <alignment horizontal="right"/>
    </xf>
    <xf numFmtId="40" fontId="111" fillId="0" borderId="0">
      <alignment horizontal="center" wrapText="1"/>
    </xf>
    <xf numFmtId="220" fontId="31" fillId="8" borderId="24" applyNumberFormat="0" applyFont="0" applyAlignment="0" applyProtection="0"/>
    <xf numFmtId="217" fontId="42" fillId="0" borderId="0" applyBorder="0" applyAlignment="0"/>
    <xf numFmtId="0" fontId="112" fillId="0" borderId="0"/>
    <xf numFmtId="220" fontId="132" fillId="6" borderId="25"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38" fontId="105" fillId="6" borderId="26" applyFill="0">
      <alignment horizontal="right"/>
    </xf>
    <xf numFmtId="0" fontId="105" fillId="0" borderId="26" applyNumberFormat="0" applyFill="0" applyAlignment="0">
      <alignment horizontal="left" indent="7"/>
    </xf>
    <xf numFmtId="0" fontId="113" fillId="0" borderId="26" applyFill="0">
      <alignment horizontal="left" indent="8"/>
    </xf>
    <xf numFmtId="217" fontId="104" fillId="21" borderId="0" applyFill="0">
      <alignment horizontal="right"/>
    </xf>
    <xf numFmtId="0" fontId="104" fillId="32" borderId="0" applyNumberFormat="0">
      <alignment horizontal="right"/>
    </xf>
    <xf numFmtId="0" fontId="114" fillId="21" borderId="5" applyFill="0"/>
    <xf numFmtId="0" fontId="18" fillId="33" borderId="5" applyFill="0" applyBorder="0"/>
    <xf numFmtId="217" fontId="18" fillId="8" borderId="27" applyFill="0"/>
    <xf numFmtId="0" fontId="105" fillId="0" borderId="28" applyNumberFormat="0" applyAlignment="0"/>
    <xf numFmtId="0" fontId="114" fillId="0" borderId="0" applyFill="0">
      <alignment horizontal="left" indent="1"/>
    </xf>
    <xf numFmtId="0" fontId="106" fillId="8" borderId="0" applyFill="0">
      <alignment horizontal="left" indent="1"/>
    </xf>
    <xf numFmtId="217" fontId="105" fillId="17" borderId="27" applyFill="0"/>
    <xf numFmtId="0" fontId="105" fillId="0" borderId="27" applyNumberFormat="0" applyAlignment="0"/>
    <xf numFmtId="0" fontId="114" fillId="0" borderId="0" applyFill="0">
      <alignment horizontal="left" indent="2"/>
    </xf>
    <xf numFmtId="0" fontId="115" fillId="17" borderId="0" applyFill="0">
      <alignment horizontal="left" indent="2"/>
    </xf>
    <xf numFmtId="217" fontId="105" fillId="0" borderId="27" applyFill="0"/>
    <xf numFmtId="0" fontId="42" fillId="0" borderId="27" applyNumberFormat="0" applyAlignment="0"/>
    <xf numFmtId="0" fontId="116" fillId="0" borderId="0">
      <alignment horizontal="left" indent="3"/>
    </xf>
    <xf numFmtId="0" fontId="117" fillId="0" borderId="0" applyFill="0">
      <alignment horizontal="left" indent="3"/>
    </xf>
    <xf numFmtId="38" fontId="105" fillId="0" borderId="0" applyFill="0"/>
    <xf numFmtId="0" fontId="2" fillId="0" borderId="27" applyNumberFormat="0" applyFont="0" applyAlignment="0"/>
    <xf numFmtId="0" fontId="116" fillId="0" borderId="0">
      <alignment horizontal="left" indent="4"/>
    </xf>
    <xf numFmtId="0" fontId="105" fillId="0" borderId="0" applyFill="0" applyProtection="0">
      <alignment horizontal="left" indent="4"/>
    </xf>
    <xf numFmtId="38" fontId="105" fillId="0" borderId="0" applyFill="0"/>
    <xf numFmtId="0" fontId="105" fillId="0" borderId="0" applyNumberFormat="0" applyAlignment="0"/>
    <xf numFmtId="0" fontId="116" fillId="0" borderId="0">
      <alignment horizontal="left" indent="5"/>
    </xf>
    <xf numFmtId="0" fontId="105" fillId="0" borderId="0" applyFill="0">
      <alignment horizontal="left" indent="5"/>
    </xf>
    <xf numFmtId="217" fontId="105" fillId="0" borderId="0" applyFill="0"/>
    <xf numFmtId="0" fontId="18" fillId="0" borderId="0" applyNumberFormat="0" applyFill="0" applyAlignment="0"/>
    <xf numFmtId="0" fontId="118" fillId="0" borderId="0" applyFill="0">
      <alignment horizontal="left" indent="6"/>
    </xf>
    <xf numFmtId="0" fontId="105" fillId="0" borderId="0" applyFill="0">
      <alignment horizontal="left" indent="6"/>
    </xf>
    <xf numFmtId="0" fontId="2" fillId="0" borderId="0"/>
    <xf numFmtId="3" fontId="19" fillId="0" borderId="0" applyFill="0" applyBorder="0" applyAlignment="0" applyProtection="0">
      <alignment horizontal="right"/>
    </xf>
    <xf numFmtId="220" fontId="133" fillId="0" borderId="0" applyNumberFormat="0" applyFill="0" applyBorder="0" applyAlignment="0" applyProtection="0"/>
    <xf numFmtId="220" fontId="134" fillId="0" borderId="29" applyNumberFormat="0" applyFill="0" applyAlignment="0" applyProtection="0"/>
    <xf numFmtId="220" fontId="135" fillId="0" borderId="0" applyNumberFormat="0" applyFill="0" applyBorder="0" applyAlignment="0" applyProtection="0"/>
    <xf numFmtId="43" fontId="2" fillId="0" borderId="0" quotePrefix="1" applyFont="0" applyFill="0" applyBorder="0" applyAlignment="0">
      <protection locked="0"/>
    </xf>
    <xf numFmtId="0" fontId="2" fillId="0" borderId="0"/>
    <xf numFmtId="9" fontId="2" fillId="0" borderId="0" quotePrefix="1" applyFont="0" applyFill="0" applyBorder="0" applyAlignment="0">
      <protection locked="0"/>
    </xf>
    <xf numFmtId="0" fontId="1" fillId="0" borderId="0"/>
    <xf numFmtId="0" fontId="2" fillId="0" borderId="0"/>
    <xf numFmtId="0" fontId="154" fillId="0" borderId="0" applyNumberFormat="0" applyFill="0" applyBorder="0" applyAlignment="0" applyProtection="0"/>
    <xf numFmtId="0" fontId="155" fillId="0" borderId="30" applyNumberFormat="0" applyFill="0" applyAlignment="0" applyProtection="0"/>
    <xf numFmtId="0" fontId="156" fillId="0" borderId="31" applyNumberFormat="0" applyFill="0" applyAlignment="0" applyProtection="0"/>
    <xf numFmtId="0" fontId="157" fillId="0" borderId="32" applyNumberFormat="0" applyFill="0" applyAlignment="0" applyProtection="0"/>
    <xf numFmtId="0" fontId="157" fillId="0" borderId="0" applyNumberFormat="0" applyFill="0" applyBorder="0" applyAlignment="0" applyProtection="0"/>
    <xf numFmtId="0" fontId="158" fillId="36" borderId="0" applyNumberFormat="0" applyBorder="0" applyAlignment="0" applyProtection="0"/>
    <xf numFmtId="0" fontId="159" fillId="37" borderId="0" applyNumberFormat="0" applyBorder="0" applyAlignment="0" applyProtection="0"/>
    <xf numFmtId="0" fontId="160" fillId="38" borderId="0" applyNumberFormat="0" applyBorder="0" applyAlignment="0" applyProtection="0"/>
    <xf numFmtId="0" fontId="161" fillId="39" borderId="33" applyNumberFormat="0" applyAlignment="0" applyProtection="0"/>
    <xf numFmtId="0" fontId="162" fillId="40" borderId="34" applyNumberFormat="0" applyAlignment="0" applyProtection="0"/>
    <xf numFmtId="0" fontId="163" fillId="40" borderId="33" applyNumberFormat="0" applyAlignment="0" applyProtection="0"/>
    <xf numFmtId="0" fontId="164" fillId="0" borderId="35" applyNumberFormat="0" applyFill="0" applyAlignment="0" applyProtection="0"/>
    <xf numFmtId="0" fontId="165" fillId="41" borderId="36" applyNumberFormat="0" applyAlignment="0" applyProtection="0"/>
    <xf numFmtId="0" fontId="166" fillId="0" borderId="0" applyNumberFormat="0" applyFill="0" applyBorder="0" applyAlignment="0" applyProtection="0"/>
    <xf numFmtId="0" fontId="1" fillId="42" borderId="37" applyNumberFormat="0" applyFont="0" applyAlignment="0" applyProtection="0"/>
    <xf numFmtId="0" fontId="167" fillId="0" borderId="0" applyNumberFormat="0" applyFill="0" applyBorder="0" applyAlignment="0" applyProtection="0"/>
    <xf numFmtId="0" fontId="12" fillId="0" borderId="38" applyNumberFormat="0" applyFill="0" applyAlignment="0" applyProtection="0"/>
    <xf numFmtId="0" fontId="168"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68" fillId="46" borderId="0" applyNumberFormat="0" applyBorder="0" applyAlignment="0" applyProtection="0"/>
    <xf numFmtId="0" fontId="168" fillId="47" borderId="0" applyNumberFormat="0" applyBorder="0" applyAlignment="0" applyProtection="0"/>
    <xf numFmtId="0" fontId="1" fillId="48" borderId="0" applyNumberFormat="0" applyBorder="0" applyAlignment="0" applyProtection="0"/>
    <xf numFmtId="0" fontId="1" fillId="49" borderId="0" applyNumberFormat="0" applyBorder="0" applyAlignment="0" applyProtection="0"/>
    <xf numFmtId="0" fontId="168" fillId="50" borderId="0" applyNumberFormat="0" applyBorder="0" applyAlignment="0" applyProtection="0"/>
    <xf numFmtId="0" fontId="168" fillId="51" borderId="0" applyNumberFormat="0" applyBorder="0" applyAlignment="0" applyProtection="0"/>
    <xf numFmtId="0" fontId="1" fillId="52" borderId="0" applyNumberFormat="0" applyBorder="0" applyAlignment="0" applyProtection="0"/>
    <xf numFmtId="0" fontId="1" fillId="53" borderId="0" applyNumberFormat="0" applyBorder="0" applyAlignment="0" applyProtection="0"/>
    <xf numFmtId="0" fontId="168" fillId="54" borderId="0" applyNumberFormat="0" applyBorder="0" applyAlignment="0" applyProtection="0"/>
    <xf numFmtId="0" fontId="168" fillId="55" borderId="0" applyNumberFormat="0" applyBorder="0" applyAlignment="0" applyProtection="0"/>
    <xf numFmtId="0" fontId="1" fillId="56" borderId="0" applyNumberFormat="0" applyBorder="0" applyAlignment="0" applyProtection="0"/>
    <xf numFmtId="0" fontId="1" fillId="57" borderId="0" applyNumberFormat="0" applyBorder="0" applyAlignment="0" applyProtection="0"/>
    <xf numFmtId="0" fontId="168" fillId="58" borderId="0" applyNumberFormat="0" applyBorder="0" applyAlignment="0" applyProtection="0"/>
    <xf numFmtId="0" fontId="168" fillId="59" borderId="0" applyNumberFormat="0" applyBorder="0" applyAlignment="0" applyProtection="0"/>
    <xf numFmtId="0" fontId="1" fillId="60" borderId="0" applyNumberFormat="0" applyBorder="0" applyAlignment="0" applyProtection="0"/>
    <xf numFmtId="0" fontId="1" fillId="61" borderId="0" applyNumberFormat="0" applyBorder="0" applyAlignment="0" applyProtection="0"/>
    <xf numFmtId="0" fontId="168" fillId="62" borderId="0" applyNumberFormat="0" applyBorder="0" applyAlignment="0" applyProtection="0"/>
    <xf numFmtId="0" fontId="168" fillId="63" borderId="0" applyNumberFormat="0" applyBorder="0" applyAlignment="0" applyProtection="0"/>
    <xf numFmtId="0" fontId="1" fillId="64" borderId="0" applyNumberFormat="0" applyBorder="0" applyAlignment="0" applyProtection="0"/>
    <xf numFmtId="0" fontId="1" fillId="65" borderId="0" applyNumberFormat="0" applyBorder="0" applyAlignment="0" applyProtection="0"/>
    <xf numFmtId="0" fontId="168" fillId="66" borderId="0" applyNumberFormat="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2" fillId="0" borderId="0" applyNumberFormat="0" applyFill="0" applyBorder="0" applyAlignment="0" applyProtection="0"/>
    <xf numFmtId="0" fontId="1" fillId="44" borderId="0" applyNumberFormat="0" applyBorder="0" applyAlignment="0" applyProtection="0"/>
    <xf numFmtId="0" fontId="1" fillId="44" borderId="0" applyNumberFormat="0" applyBorder="0" applyAlignment="0" applyProtection="0"/>
    <xf numFmtId="0" fontId="1" fillId="48" borderId="0" applyNumberFormat="0" applyBorder="0" applyAlignment="0" applyProtection="0"/>
    <xf numFmtId="0" fontId="1" fillId="48" borderId="0" applyNumberFormat="0" applyBorder="0" applyAlignment="0" applyProtection="0"/>
    <xf numFmtId="0" fontId="1" fillId="52" borderId="0" applyNumberFormat="0" applyBorder="0" applyAlignment="0" applyProtection="0"/>
    <xf numFmtId="0" fontId="1" fillId="52" borderId="0" applyNumberFormat="0" applyBorder="0" applyAlignment="0" applyProtection="0"/>
    <xf numFmtId="0" fontId="1" fillId="56" borderId="0" applyNumberFormat="0" applyBorder="0" applyAlignment="0" applyProtection="0"/>
    <xf numFmtId="0" fontId="1" fillId="56" borderId="0" applyNumberFormat="0" applyBorder="0" applyAlignment="0" applyProtection="0"/>
    <xf numFmtId="0" fontId="1" fillId="60" borderId="0" applyNumberFormat="0" applyBorder="0" applyAlignment="0" applyProtection="0"/>
    <xf numFmtId="0" fontId="1" fillId="60" borderId="0" applyNumberFormat="0" applyBorder="0" applyAlignment="0" applyProtection="0"/>
    <xf numFmtId="0" fontId="1" fillId="64" borderId="0" applyNumberFormat="0" applyBorder="0" applyAlignment="0" applyProtection="0"/>
    <xf numFmtId="0" fontId="1" fillId="64" borderId="0" applyNumberFormat="0" applyBorder="0" applyAlignment="0" applyProtection="0"/>
    <xf numFmtId="0" fontId="1" fillId="45" borderId="0" applyNumberFormat="0" applyBorder="0" applyAlignment="0" applyProtection="0"/>
    <xf numFmtId="0" fontId="1" fillId="45"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57" borderId="0" applyNumberFormat="0" applyBorder="0" applyAlignment="0" applyProtection="0"/>
    <xf numFmtId="0" fontId="1" fillId="57" borderId="0" applyNumberFormat="0" applyBorder="0" applyAlignment="0" applyProtection="0"/>
    <xf numFmtId="0" fontId="1" fillId="61" borderId="0" applyNumberFormat="0" applyBorder="0" applyAlignment="0" applyProtection="0"/>
    <xf numFmtId="0" fontId="1" fillId="61" borderId="0" applyNumberFormat="0" applyBorder="0" applyAlignment="0" applyProtection="0"/>
    <xf numFmtId="0" fontId="1" fillId="65" borderId="0" applyNumberFormat="0" applyBorder="0" applyAlignment="0" applyProtection="0"/>
    <xf numFmtId="0" fontId="1" fillId="6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9" fillId="0" borderId="0">
      <alignment vertical="top"/>
    </xf>
    <xf numFmtId="0" fontId="169" fillId="0" borderId="0">
      <alignment vertical="top"/>
    </xf>
    <xf numFmtId="0" fontId="1" fillId="0" borderId="0"/>
    <xf numFmtId="0" fontId="169" fillId="0" borderId="0">
      <alignment vertical="top"/>
    </xf>
    <xf numFmtId="0" fontId="169"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42" borderId="37" applyNumberFormat="0" applyFont="0" applyAlignment="0" applyProtection="0"/>
    <xf numFmtId="0" fontId="1" fillId="42" borderId="37" applyNumberFormat="0" applyFont="0" applyAlignment="0" applyProtection="0"/>
    <xf numFmtId="0" fontId="1" fillId="42" borderId="37"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75" fillId="44" borderId="0" applyNumberFormat="0" applyBorder="0" applyAlignment="0" applyProtection="0"/>
    <xf numFmtId="0" fontId="175" fillId="44" borderId="0" applyNumberFormat="0" applyBorder="0" applyAlignment="0" applyProtection="0"/>
    <xf numFmtId="0" fontId="175" fillId="48" borderId="0" applyNumberFormat="0" applyBorder="0" applyAlignment="0" applyProtection="0"/>
    <xf numFmtId="0" fontId="175" fillId="48" borderId="0" applyNumberFormat="0" applyBorder="0" applyAlignment="0" applyProtection="0"/>
    <xf numFmtId="0" fontId="175" fillId="52" borderId="0" applyNumberFormat="0" applyBorder="0" applyAlignment="0" applyProtection="0"/>
    <xf numFmtId="0" fontId="175" fillId="52" borderId="0" applyNumberFormat="0" applyBorder="0" applyAlignment="0" applyProtection="0"/>
    <xf numFmtId="0" fontId="175" fillId="56" borderId="0" applyNumberFormat="0" applyBorder="0" applyAlignment="0" applyProtection="0"/>
    <xf numFmtId="0" fontId="175" fillId="56" borderId="0" applyNumberFormat="0" applyBorder="0" applyAlignment="0" applyProtection="0"/>
    <xf numFmtId="0" fontId="175" fillId="60" borderId="0" applyNumberFormat="0" applyBorder="0" applyAlignment="0" applyProtection="0"/>
    <xf numFmtId="0" fontId="175" fillId="60" borderId="0" applyNumberFormat="0" applyBorder="0" applyAlignment="0" applyProtection="0"/>
    <xf numFmtId="0" fontId="175" fillId="64" borderId="0" applyNumberFormat="0" applyBorder="0" applyAlignment="0" applyProtection="0"/>
    <xf numFmtId="0" fontId="175" fillId="64" borderId="0" applyNumberFormat="0" applyBorder="0" applyAlignment="0" applyProtection="0"/>
    <xf numFmtId="0" fontId="175" fillId="45" borderId="0" applyNumberFormat="0" applyBorder="0" applyAlignment="0" applyProtection="0"/>
    <xf numFmtId="0" fontId="175" fillId="45" borderId="0" applyNumberFormat="0" applyBorder="0" applyAlignment="0" applyProtection="0"/>
    <xf numFmtId="0" fontId="175" fillId="49" borderId="0" applyNumberFormat="0" applyBorder="0" applyAlignment="0" applyProtection="0"/>
    <xf numFmtId="0" fontId="175" fillId="49" borderId="0" applyNumberFormat="0" applyBorder="0" applyAlignment="0" applyProtection="0"/>
    <xf numFmtId="0" fontId="175" fillId="53" borderId="0" applyNumberFormat="0" applyBorder="0" applyAlignment="0" applyProtection="0"/>
    <xf numFmtId="0" fontId="175" fillId="53" borderId="0" applyNumberFormat="0" applyBorder="0" applyAlignment="0" applyProtection="0"/>
    <xf numFmtId="0" fontId="175" fillId="57" borderId="0" applyNumberFormat="0" applyBorder="0" applyAlignment="0" applyProtection="0"/>
    <xf numFmtId="0" fontId="175" fillId="57" borderId="0" applyNumberFormat="0" applyBorder="0" applyAlignment="0" applyProtection="0"/>
    <xf numFmtId="0" fontId="175" fillId="61" borderId="0" applyNumberFormat="0" applyBorder="0" applyAlignment="0" applyProtection="0"/>
    <xf numFmtId="0" fontId="175" fillId="61" borderId="0" applyNumberFormat="0" applyBorder="0" applyAlignment="0" applyProtection="0"/>
    <xf numFmtId="0" fontId="175" fillId="65" borderId="0" applyNumberFormat="0" applyBorder="0" applyAlignment="0" applyProtection="0"/>
    <xf numFmtId="0" fontId="175" fillId="65" borderId="0" applyNumberFormat="0" applyBorder="0" applyAlignment="0" applyProtection="0"/>
    <xf numFmtId="0" fontId="176" fillId="46" borderId="0" applyNumberFormat="0" applyBorder="0" applyAlignment="0" applyProtection="0"/>
    <xf numFmtId="0" fontId="176" fillId="50" borderId="0" applyNumberFormat="0" applyBorder="0" applyAlignment="0" applyProtection="0"/>
    <xf numFmtId="0" fontId="176" fillId="54" borderId="0" applyNumberFormat="0" applyBorder="0" applyAlignment="0" applyProtection="0"/>
    <xf numFmtId="0" fontId="176" fillId="58" borderId="0" applyNumberFormat="0" applyBorder="0" applyAlignment="0" applyProtection="0"/>
    <xf numFmtId="0" fontId="176" fillId="62" borderId="0" applyNumberFormat="0" applyBorder="0" applyAlignment="0" applyProtection="0"/>
    <xf numFmtId="0" fontId="176" fillId="66" borderId="0" applyNumberFormat="0" applyBorder="0" applyAlignment="0" applyProtection="0"/>
    <xf numFmtId="0" fontId="176" fillId="43" borderId="0" applyNumberFormat="0" applyBorder="0" applyAlignment="0" applyProtection="0"/>
    <xf numFmtId="0" fontId="176" fillId="47" borderId="0" applyNumberFormat="0" applyBorder="0" applyAlignment="0" applyProtection="0"/>
    <xf numFmtId="0" fontId="176" fillId="51" borderId="0" applyNumberFormat="0" applyBorder="0" applyAlignment="0" applyProtection="0"/>
    <xf numFmtId="0" fontId="176" fillId="55" borderId="0" applyNumberFormat="0" applyBorder="0" applyAlignment="0" applyProtection="0"/>
    <xf numFmtId="0" fontId="176" fillId="59" borderId="0" applyNumberFormat="0" applyBorder="0" applyAlignment="0" applyProtection="0"/>
    <xf numFmtId="0" fontId="176" fillId="63" borderId="0" applyNumberFormat="0" applyBorder="0" applyAlignment="0" applyProtection="0"/>
    <xf numFmtId="0" fontId="177" fillId="37" borderId="0" applyNumberFormat="0" applyBorder="0" applyAlignment="0" applyProtection="0"/>
    <xf numFmtId="0" fontId="178" fillId="40" borderId="33"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79" fillId="41" borderId="36" applyNumberFormat="0" applyAlignment="0" applyProtection="0"/>
    <xf numFmtId="0" fontId="180" fillId="0" borderId="0" applyNumberFormat="0" applyFill="0" applyBorder="0" applyAlignment="0" applyProtection="0"/>
    <xf numFmtId="0" fontId="181" fillId="36" borderId="0" applyNumberFormat="0" applyBorder="0" applyAlignment="0" applyProtection="0"/>
    <xf numFmtId="0" fontId="182" fillId="0" borderId="30" applyNumberFormat="0" applyFill="0" applyAlignment="0" applyProtection="0"/>
    <xf numFmtId="0" fontId="183" fillId="0" borderId="31" applyNumberFormat="0" applyFill="0" applyAlignment="0" applyProtection="0"/>
    <xf numFmtId="0" fontId="184" fillId="0" borderId="32" applyNumberFormat="0" applyFill="0" applyAlignment="0" applyProtection="0"/>
    <xf numFmtId="0" fontId="184" fillId="0" borderId="0" applyNumberFormat="0" applyFill="0" applyBorder="0" applyAlignment="0" applyProtection="0"/>
    <xf numFmtId="0" fontId="185" fillId="39" borderId="33" applyNumberFormat="0" applyAlignment="0" applyProtection="0"/>
    <xf numFmtId="0" fontId="185" fillId="39" borderId="33" applyNumberFormat="0" applyAlignment="0" applyProtection="0"/>
    <xf numFmtId="0" fontId="185" fillId="39" borderId="33" applyNumberFormat="0" applyAlignment="0" applyProtection="0"/>
    <xf numFmtId="0" fontId="185" fillId="39" borderId="33" applyNumberFormat="0" applyAlignment="0" applyProtection="0"/>
    <xf numFmtId="0" fontId="185" fillId="39" borderId="33" applyNumberFormat="0" applyAlignment="0" applyProtection="0"/>
    <xf numFmtId="0" fontId="185" fillId="39" borderId="33" applyNumberFormat="0" applyAlignment="0" applyProtection="0"/>
    <xf numFmtId="0" fontId="186" fillId="0" borderId="35" applyNumberFormat="0" applyFill="0" applyAlignment="0" applyProtection="0"/>
    <xf numFmtId="0" fontId="187" fillId="38"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9" fillId="0" borderId="0">
      <alignment vertical="top"/>
    </xf>
    <xf numFmtId="0" fontId="1" fillId="0" borderId="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5" fillId="42" borderId="37" applyNumberFormat="0" applyFont="0" applyAlignment="0" applyProtection="0"/>
    <xf numFmtId="0" fontId="175" fillId="42" borderId="37" applyNumberFormat="0" applyFont="0" applyAlignment="0" applyProtection="0"/>
    <xf numFmtId="0" fontId="188" fillId="40" borderId="34" applyNumberFormat="0" applyAlignment="0" applyProtection="0"/>
    <xf numFmtId="0" fontId="189" fillId="0" borderId="0" applyNumberFormat="0" applyFill="0" applyBorder="0" applyAlignment="0" applyProtection="0"/>
    <xf numFmtId="0" fontId="190" fillId="0" borderId="38" applyNumberFormat="0" applyFill="0" applyAlignment="0" applyProtection="0"/>
    <xf numFmtId="0" fontId="191"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cellStyleXfs>
  <cellXfs count="809">
    <xf numFmtId="0" fontId="0" fillId="0" borderId="0" xfId="0"/>
    <xf numFmtId="166" fontId="0" fillId="0" borderId="0" xfId="1" applyNumberFormat="1" applyFont="1"/>
    <xf numFmtId="0" fontId="5" fillId="2" borderId="0" xfId="0" applyFont="1" applyFill="1"/>
    <xf numFmtId="0" fontId="11" fillId="2" borderId="0" xfId="0" applyFont="1" applyFill="1"/>
    <xf numFmtId="0" fontId="11" fillId="2" borderId="0" xfId="0" applyFont="1" applyFill="1" applyAlignment="1">
      <alignment vertical="top" wrapText="1"/>
    </xf>
    <xf numFmtId="0" fontId="5" fillId="3" borderId="1" xfId="0" applyFont="1" applyFill="1" applyBorder="1" applyAlignment="1" applyProtection="1">
      <alignment horizontal="left"/>
      <protection locked="0"/>
    </xf>
    <xf numFmtId="0" fontId="12" fillId="0" borderId="0" xfId="0" applyFont="1"/>
    <xf numFmtId="166" fontId="14" fillId="0" borderId="0" xfId="1" applyNumberFormat="1" applyFont="1"/>
    <xf numFmtId="4" fontId="0" fillId="0" borderId="0" xfId="0" applyNumberFormat="1"/>
    <xf numFmtId="22" fontId="0" fillId="0" borderId="0" xfId="0" applyNumberFormat="1"/>
    <xf numFmtId="0" fontId="0" fillId="0" borderId="0" xfId="0"/>
    <xf numFmtId="1" fontId="14" fillId="0" borderId="0" xfId="0" applyNumberFormat="1" applyFont="1" applyAlignment="1"/>
    <xf numFmtId="0" fontId="0" fillId="0" borderId="0" xfId="0"/>
    <xf numFmtId="49" fontId="14" fillId="0" borderId="0" xfId="0" applyNumberFormat="1" applyFont="1"/>
    <xf numFmtId="0" fontId="0" fillId="0" borderId="0" xfId="0"/>
    <xf numFmtId="4" fontId="14" fillId="0" borderId="0" xfId="0" applyNumberFormat="1" applyFont="1"/>
    <xf numFmtId="39" fontId="14" fillId="0" borderId="0" xfId="0" applyNumberFormat="1" applyFont="1"/>
    <xf numFmtId="0" fontId="0" fillId="0" borderId="0" xfId="0"/>
    <xf numFmtId="49" fontId="14" fillId="0" borderId="0" xfId="0" applyNumberFormat="1" applyFont="1"/>
    <xf numFmtId="4" fontId="14" fillId="0" borderId="0" xfId="0" applyNumberFormat="1" applyFont="1"/>
    <xf numFmtId="39" fontId="14" fillId="0" borderId="0" xfId="0" applyNumberFormat="1" applyFont="1"/>
    <xf numFmtId="2" fontId="14" fillId="0" borderId="0" xfId="0" applyNumberFormat="1" applyFont="1"/>
    <xf numFmtId="0" fontId="0" fillId="0" borderId="0" xfId="0"/>
    <xf numFmtId="49" fontId="14" fillId="0" borderId="0" xfId="0" applyNumberFormat="1" applyFont="1"/>
    <xf numFmtId="1" fontId="14" fillId="0" borderId="0" xfId="0" applyNumberFormat="1" applyFont="1"/>
    <xf numFmtId="4" fontId="14" fillId="0" borderId="0" xfId="0" applyNumberFormat="1" applyFont="1"/>
    <xf numFmtId="39" fontId="14" fillId="0" borderId="0" xfId="0" applyNumberFormat="1" applyFont="1"/>
    <xf numFmtId="2" fontId="14" fillId="0" borderId="0" xfId="0" applyNumberFormat="1" applyFont="1"/>
    <xf numFmtId="49" fontId="13" fillId="0" borderId="0" xfId="0" applyNumberFormat="1" applyFont="1" applyAlignment="1"/>
    <xf numFmtId="49" fontId="14" fillId="0" borderId="0" xfId="0" applyNumberFormat="1" applyFont="1" applyAlignment="1"/>
    <xf numFmtId="0" fontId="0" fillId="0" borderId="0" xfId="0"/>
    <xf numFmtId="49" fontId="14" fillId="0" borderId="0" xfId="0" applyNumberFormat="1" applyFont="1"/>
    <xf numFmtId="1" fontId="14" fillId="0" borderId="0" xfId="0" applyNumberFormat="1" applyFont="1"/>
    <xf numFmtId="4" fontId="14" fillId="0" borderId="0" xfId="0" applyNumberFormat="1" applyFont="1"/>
    <xf numFmtId="39" fontId="14" fillId="0" borderId="0" xfId="0" applyNumberFormat="1" applyFont="1"/>
    <xf numFmtId="2" fontId="14" fillId="0" borderId="0" xfId="0" applyNumberFormat="1" applyFont="1"/>
    <xf numFmtId="49" fontId="14" fillId="0" borderId="0" xfId="0" applyNumberFormat="1" applyFont="1" applyAlignment="1"/>
    <xf numFmtId="0" fontId="0" fillId="0" borderId="0" xfId="0"/>
    <xf numFmtId="49" fontId="14" fillId="0" borderId="0" xfId="0" applyNumberFormat="1" applyFont="1"/>
    <xf numFmtId="1" fontId="14" fillId="0" borderId="0" xfId="0" applyNumberFormat="1" applyFont="1"/>
    <xf numFmtId="4" fontId="14" fillId="0" borderId="0" xfId="0" applyNumberFormat="1" applyFont="1"/>
    <xf numFmtId="39" fontId="14" fillId="0" borderId="0" xfId="0" applyNumberFormat="1" applyFont="1"/>
    <xf numFmtId="2" fontId="14" fillId="0" borderId="0" xfId="0" applyNumberFormat="1" applyFont="1"/>
    <xf numFmtId="49" fontId="13" fillId="0" borderId="0" xfId="0" applyNumberFormat="1" applyFont="1" applyAlignment="1"/>
    <xf numFmtId="49" fontId="14" fillId="0" borderId="0" xfId="0" applyNumberFormat="1" applyFont="1" applyAlignment="1"/>
    <xf numFmtId="0" fontId="0" fillId="0" borderId="0" xfId="0"/>
    <xf numFmtId="49" fontId="14" fillId="0" borderId="0" xfId="0" applyNumberFormat="1" applyFont="1"/>
    <xf numFmtId="1" fontId="14" fillId="0" borderId="0" xfId="0" applyNumberFormat="1" applyFont="1"/>
    <xf numFmtId="4" fontId="14" fillId="0" borderId="0" xfId="0" applyNumberFormat="1" applyFont="1"/>
    <xf numFmtId="39" fontId="14" fillId="0" borderId="0" xfId="0" applyNumberFormat="1" applyFont="1"/>
    <xf numFmtId="2" fontId="14" fillId="0" borderId="0" xfId="0" applyNumberFormat="1" applyFont="1"/>
    <xf numFmtId="49" fontId="13" fillId="0" borderId="0" xfId="0" applyNumberFormat="1" applyFont="1" applyAlignment="1"/>
    <xf numFmtId="49" fontId="14" fillId="0" borderId="0" xfId="0" applyNumberFormat="1" applyFont="1" applyAlignment="1"/>
    <xf numFmtId="0" fontId="88" fillId="0" borderId="0" xfId="7" applyFont="1" applyFill="1" applyBorder="1" applyAlignment="1" applyProtection="1">
      <alignment vertical="center"/>
      <protection hidden="1"/>
    </xf>
    <xf numFmtId="0" fontId="92" fillId="0" borderId="1" xfId="0" applyFont="1" applyFill="1" applyBorder="1" applyAlignment="1">
      <alignment horizontal="left" vertical="center" wrapText="1"/>
    </xf>
    <xf numFmtId="0" fontId="92" fillId="0" borderId="1" xfId="0" applyNumberFormat="1" applyFont="1" applyFill="1" applyBorder="1" applyAlignment="1">
      <alignment horizontal="left" vertical="center" wrapText="1"/>
    </xf>
    <xf numFmtId="166" fontId="99" fillId="0" borderId="0" xfId="1" applyNumberFormat="1" applyFont="1" applyFill="1" applyAlignment="1">
      <alignment horizontal="center" vertical="center"/>
    </xf>
    <xf numFmtId="0" fontId="100" fillId="0" borderId="0" xfId="0" applyNumberFormat="1" applyFont="1" applyFill="1" applyBorder="1" applyAlignment="1" applyProtection="1">
      <alignment horizontal="left" vertical="center" wrapText="1"/>
    </xf>
    <xf numFmtId="215" fontId="15" fillId="0" borderId="0" xfId="0" applyNumberFormat="1" applyFont="1"/>
    <xf numFmtId="4" fontId="15" fillId="0" borderId="0" xfId="0" applyNumberFormat="1" applyFont="1"/>
    <xf numFmtId="2" fontId="15" fillId="0" borderId="0" xfId="0" applyNumberFormat="1" applyFont="1"/>
    <xf numFmtId="166" fontId="104" fillId="0" borderId="0" xfId="110" applyNumberFormat="1" applyFont="1" applyFill="1" applyAlignment="1" applyProtection="1">
      <alignment horizontal="center" vertical="center"/>
      <protection locked="0"/>
    </xf>
    <xf numFmtId="49" fontId="15" fillId="0" borderId="0" xfId="0" applyNumberFormat="1" applyFont="1" applyAlignment="1"/>
    <xf numFmtId="0" fontId="0" fillId="0" borderId="0" xfId="0"/>
    <xf numFmtId="49" fontId="14" fillId="0" borderId="0" xfId="0" applyNumberFormat="1" applyFont="1"/>
    <xf numFmtId="49" fontId="103" fillId="0" borderId="0" xfId="0" applyNumberFormat="1" applyFont="1"/>
    <xf numFmtId="1" fontId="14" fillId="0" borderId="0" xfId="0" applyNumberFormat="1" applyFont="1"/>
    <xf numFmtId="215" fontId="14" fillId="0" borderId="0" xfId="0" applyNumberFormat="1" applyFont="1"/>
    <xf numFmtId="4" fontId="14" fillId="0" borderId="0" xfId="0" applyNumberFormat="1" applyFont="1"/>
    <xf numFmtId="2" fontId="14" fillId="0" borderId="0" xfId="0" applyNumberFormat="1" applyFont="1"/>
    <xf numFmtId="216" fontId="14" fillId="0" borderId="0" xfId="0" applyNumberFormat="1" applyFont="1"/>
    <xf numFmtId="49" fontId="103" fillId="0" borderId="0" xfId="0" applyNumberFormat="1" applyFont="1" applyAlignment="1"/>
    <xf numFmtId="49" fontId="14" fillId="0" borderId="0" xfId="0" applyNumberFormat="1" applyFont="1" applyAlignment="1"/>
    <xf numFmtId="0" fontId="139" fillId="3" borderId="0" xfId="11" applyFont="1" applyFill="1" applyAlignment="1">
      <alignment vertical="center"/>
    </xf>
    <xf numFmtId="0" fontId="139" fillId="3" borderId="0" xfId="11" applyFont="1" applyFill="1"/>
    <xf numFmtId="166" fontId="139" fillId="0" borderId="1" xfId="5" applyNumberFormat="1" applyFont="1" applyFill="1" applyBorder="1" applyAlignment="1">
      <alignment horizontal="right" vertical="center" wrapText="1"/>
    </xf>
    <xf numFmtId="166" fontId="139" fillId="3" borderId="0" xfId="11" applyNumberFormat="1" applyFont="1" applyFill="1"/>
    <xf numFmtId="43" fontId="139" fillId="0" borderId="1" xfId="5" applyNumberFormat="1" applyFont="1" applyFill="1" applyBorder="1" applyAlignment="1">
      <alignment horizontal="right" vertical="center" wrapText="1"/>
    </xf>
    <xf numFmtId="166" fontId="139" fillId="0" borderId="1" xfId="1" applyNumberFormat="1" applyFont="1" applyFill="1" applyBorder="1" applyAlignment="1">
      <alignment horizontal="right" vertical="center" wrapText="1"/>
    </xf>
    <xf numFmtId="43" fontId="139" fillId="0" borderId="1" xfId="1" applyNumberFormat="1" applyFont="1" applyFill="1" applyBorder="1" applyAlignment="1">
      <alignment horizontal="right" vertical="center" wrapText="1"/>
    </xf>
    <xf numFmtId="10" fontId="139" fillId="0" borderId="1" xfId="4" applyNumberFormat="1" applyFont="1" applyFill="1" applyBorder="1" applyAlignment="1">
      <alignment horizontal="right" vertical="center" wrapText="1"/>
    </xf>
    <xf numFmtId="0" fontId="140" fillId="3" borderId="0" xfId="11" applyFont="1" applyFill="1"/>
    <xf numFmtId="0" fontId="141" fillId="3" borderId="0" xfId="11" applyFont="1" applyFill="1" applyAlignment="1">
      <alignment horizontal="left" vertical="center" wrapText="1"/>
    </xf>
    <xf numFmtId="0" fontId="142" fillId="3" borderId="0" xfId="9" applyFont="1" applyFill="1" applyAlignment="1">
      <alignment horizontal="left" vertical="center"/>
    </xf>
    <xf numFmtId="169" fontId="142" fillId="3" borderId="0" xfId="9" applyNumberFormat="1" applyFont="1" applyFill="1" applyAlignment="1">
      <alignment vertical="center"/>
    </xf>
    <xf numFmtId="0" fontId="139" fillId="3" borderId="0" xfId="9" applyFont="1" applyFill="1" applyBorder="1" applyAlignment="1">
      <alignment vertical="center"/>
    </xf>
    <xf numFmtId="2" fontId="139" fillId="3" borderId="0" xfId="9" applyNumberFormat="1" applyFont="1" applyFill="1" applyAlignment="1">
      <alignment vertical="center"/>
    </xf>
    <xf numFmtId="0" fontId="142" fillId="3" borderId="0" xfId="9" applyFont="1" applyFill="1" applyAlignment="1">
      <alignment vertical="center"/>
    </xf>
    <xf numFmtId="169" fontId="142" fillId="3" borderId="0" xfId="9" applyNumberFormat="1" applyFont="1" applyFill="1" applyAlignment="1">
      <alignment horizontal="right" vertical="center"/>
    </xf>
    <xf numFmtId="166" fontId="139" fillId="3" borderId="0" xfId="12" applyNumberFormat="1" applyFont="1" applyFill="1" applyBorder="1" applyAlignment="1">
      <alignment horizontal="right" vertical="center"/>
    </xf>
    <xf numFmtId="166" fontId="139" fillId="3" borderId="0" xfId="12" applyNumberFormat="1" applyFont="1" applyFill="1" applyBorder="1" applyAlignment="1">
      <alignment vertical="center"/>
    </xf>
    <xf numFmtId="166" fontId="142" fillId="3" borderId="0" xfId="12" applyNumberFormat="1" applyFont="1" applyFill="1" applyBorder="1" applyAlignment="1">
      <alignment vertical="center"/>
    </xf>
    <xf numFmtId="0" fontId="142" fillId="3" borderId="0" xfId="9" applyFont="1" applyFill="1" applyBorder="1" applyAlignment="1">
      <alignment vertical="center"/>
    </xf>
    <xf numFmtId="43" fontId="139" fillId="3" borderId="0" xfId="12" applyFont="1" applyFill="1" applyAlignment="1">
      <alignment vertical="center"/>
    </xf>
    <xf numFmtId="166" fontId="142" fillId="3" borderId="0" xfId="12" applyNumberFormat="1" applyFont="1" applyFill="1" applyAlignment="1">
      <alignment horizontal="right" vertical="center"/>
    </xf>
    <xf numFmtId="2" fontId="139" fillId="3" borderId="0" xfId="9" applyNumberFormat="1" applyFont="1" applyFill="1" applyAlignment="1">
      <alignment horizontal="right" vertical="center"/>
    </xf>
    <xf numFmtId="166" fontId="139" fillId="3" borderId="0" xfId="12" applyNumberFormat="1" applyFont="1" applyFill="1" applyAlignment="1">
      <alignment horizontal="right" vertical="center"/>
    </xf>
    <xf numFmtId="0" fontId="142" fillId="3" borderId="3" xfId="9" applyFont="1" applyFill="1" applyBorder="1" applyAlignment="1">
      <alignment vertical="center"/>
    </xf>
    <xf numFmtId="0" fontId="142" fillId="0" borderId="0" xfId="0" applyFont="1" applyFill="1" applyAlignment="1">
      <alignment vertical="center"/>
    </xf>
    <xf numFmtId="3" fontId="90" fillId="3" borderId="0" xfId="7" quotePrefix="1" applyNumberFormat="1" applyFont="1" applyFill="1" applyBorder="1" applyAlignment="1" applyProtection="1">
      <alignment horizontal="right" vertical="center"/>
      <protection hidden="1"/>
    </xf>
    <xf numFmtId="3" fontId="90" fillId="3" borderId="0" xfId="7" quotePrefix="1" applyNumberFormat="1" applyFont="1" applyFill="1" applyBorder="1" applyAlignment="1" applyProtection="1">
      <alignment horizontal="right" vertical="center" wrapText="1"/>
      <protection hidden="1"/>
    </xf>
    <xf numFmtId="49" fontId="90" fillId="0" borderId="1" xfId="2" applyNumberFormat="1" applyFont="1" applyFill="1" applyBorder="1" applyAlignment="1" applyProtection="1">
      <alignment horizontal="left" vertical="center" wrapText="1"/>
    </xf>
    <xf numFmtId="166" fontId="90" fillId="0" borderId="1" xfId="1" applyNumberFormat="1" applyFont="1" applyFill="1" applyBorder="1" applyAlignment="1" applyProtection="1">
      <alignment horizontal="left" vertical="center" wrapText="1"/>
    </xf>
    <xf numFmtId="49" fontId="88" fillId="0" borderId="1" xfId="2" applyNumberFormat="1" applyFont="1" applyFill="1" applyBorder="1" applyAlignment="1" applyProtection="1">
      <alignment horizontal="left" vertical="center" wrapText="1"/>
    </xf>
    <xf numFmtId="166" fontId="88" fillId="0" borderId="1" xfId="1" applyNumberFormat="1" applyFont="1" applyFill="1" applyBorder="1" applyAlignment="1" applyProtection="1">
      <alignment horizontal="left" vertical="center" wrapText="1"/>
    </xf>
    <xf numFmtId="49" fontId="92" fillId="0" borderId="1" xfId="2" applyNumberFormat="1" applyFont="1" applyFill="1" applyBorder="1" applyAlignment="1" applyProtection="1">
      <alignment horizontal="left" vertical="center" wrapText="1"/>
    </xf>
    <xf numFmtId="0" fontId="88" fillId="0" borderId="1" xfId="2" applyNumberFormat="1" applyFont="1" applyFill="1" applyBorder="1" applyAlignment="1" applyProtection="1">
      <alignment horizontal="left" vertical="center" wrapText="1"/>
    </xf>
    <xf numFmtId="0" fontId="100" fillId="0" borderId="1" xfId="0" applyNumberFormat="1" applyFont="1" applyFill="1" applyBorder="1" applyAlignment="1" applyProtection="1">
      <alignment horizontal="left" vertical="center" wrapText="1"/>
    </xf>
    <xf numFmtId="0" fontId="88" fillId="0" borderId="1" xfId="0" applyNumberFormat="1" applyFont="1" applyFill="1" applyBorder="1" applyAlignment="1" applyProtection="1">
      <alignment horizontal="left" vertical="center" wrapText="1"/>
    </xf>
    <xf numFmtId="10" fontId="88" fillId="0" borderId="1" xfId="4" applyNumberFormat="1" applyFont="1" applyFill="1" applyBorder="1" applyAlignment="1" applyProtection="1">
      <alignment horizontal="right" vertical="center" wrapText="1"/>
    </xf>
    <xf numFmtId="166" fontId="88" fillId="0" borderId="1" xfId="1" applyNumberFormat="1" applyFont="1" applyFill="1" applyBorder="1" applyAlignment="1" applyProtection="1">
      <alignment horizontal="right" vertical="center" wrapText="1"/>
    </xf>
    <xf numFmtId="166" fontId="90" fillId="0" borderId="0" xfId="5" applyNumberFormat="1" applyFont="1" applyFill="1" applyAlignment="1">
      <alignment horizontal="center" vertical="center" wrapText="1"/>
    </xf>
    <xf numFmtId="166" fontId="88" fillId="0" borderId="0" xfId="5" applyNumberFormat="1" applyFont="1" applyFill="1" applyAlignment="1">
      <alignment horizontal="left" vertical="center"/>
    </xf>
    <xf numFmtId="0" fontId="90" fillId="3" borderId="3" xfId="9" applyFont="1" applyFill="1" applyBorder="1" applyAlignment="1">
      <alignment vertical="center"/>
    </xf>
    <xf numFmtId="0" fontId="90" fillId="3" borderId="0" xfId="9" applyFont="1" applyFill="1" applyBorder="1" applyAlignment="1">
      <alignment vertical="center"/>
    </xf>
    <xf numFmtId="0" fontId="90" fillId="0" borderId="0" xfId="0" applyFont="1" applyFill="1" applyAlignment="1">
      <alignment vertical="center"/>
    </xf>
    <xf numFmtId="166" fontId="139" fillId="3" borderId="1" xfId="5" applyNumberFormat="1" applyFont="1" applyFill="1" applyBorder="1" applyAlignment="1">
      <alignment horizontal="right" vertical="center" wrapText="1"/>
    </xf>
    <xf numFmtId="43" fontId="139" fillId="3" borderId="1" xfId="5" applyFont="1" applyFill="1" applyBorder="1" applyAlignment="1">
      <alignment horizontal="right" vertical="center" wrapText="1"/>
    </xf>
    <xf numFmtId="39" fontId="139" fillId="3" borderId="1" xfId="11" applyNumberFormat="1" applyFont="1" applyFill="1" applyBorder="1" applyAlignment="1">
      <alignment horizontal="right" vertical="center" wrapText="1"/>
    </xf>
    <xf numFmtId="0" fontId="5" fillId="3" borderId="0" xfId="0" applyFont="1" applyFill="1"/>
    <xf numFmtId="0" fontId="4" fillId="3" borderId="0" xfId="0" applyFont="1" applyFill="1"/>
    <xf numFmtId="0" fontId="5" fillId="3" borderId="0" xfId="0" applyFont="1" applyFill="1" applyAlignment="1">
      <alignment horizontal="right"/>
    </xf>
    <xf numFmtId="0" fontId="5" fillId="3" borderId="0" xfId="0" applyFont="1" applyFill="1" applyAlignment="1"/>
    <xf numFmtId="0" fontId="6" fillId="3" borderId="1" xfId="0" applyFont="1" applyFill="1" applyBorder="1" applyAlignment="1">
      <alignment horizontal="center"/>
    </xf>
    <xf numFmtId="0" fontId="6" fillId="3" borderId="1" xfId="0" applyFont="1" applyFill="1" applyBorder="1"/>
    <xf numFmtId="0" fontId="5" fillId="3" borderId="1" xfId="0" applyFont="1" applyFill="1" applyBorder="1" applyAlignment="1">
      <alignment horizontal="center"/>
    </xf>
    <xf numFmtId="0" fontId="5" fillId="3" borderId="1" xfId="0" applyFont="1" applyFill="1" applyBorder="1"/>
    <xf numFmtId="0" fontId="7" fillId="3" borderId="1" xfId="3" applyFill="1" applyBorder="1"/>
    <xf numFmtId="0" fontId="8" fillId="3" borderId="0" xfId="0" applyFont="1" applyFill="1"/>
    <xf numFmtId="0" fontId="9" fillId="3" borderId="0" xfId="0" applyFont="1" applyFill="1" applyAlignment="1">
      <alignment vertical="center"/>
    </xf>
    <xf numFmtId="0" fontId="6" fillId="3" borderId="0" xfId="0" applyFont="1" applyFill="1" applyAlignment="1">
      <alignment horizontal="center"/>
    </xf>
    <xf numFmtId="0" fontId="10" fillId="3" borderId="0" xfId="0" applyFont="1" applyFill="1" applyAlignment="1">
      <alignment horizontal="center"/>
    </xf>
    <xf numFmtId="0" fontId="5" fillId="3" borderId="0" xfId="0" applyFont="1" applyFill="1" applyAlignment="1">
      <alignment horizontal="left"/>
    </xf>
    <xf numFmtId="0" fontId="0" fillId="0" borderId="0" xfId="0" applyFill="1"/>
    <xf numFmtId="0" fontId="88" fillId="0" borderId="1" xfId="0" applyFont="1" applyFill="1" applyBorder="1" applyAlignment="1">
      <alignment horizontal="center" vertical="center"/>
    </xf>
    <xf numFmtId="0" fontId="151" fillId="0" borderId="0" xfId="0" applyFont="1" applyFill="1"/>
    <xf numFmtId="0" fontId="92" fillId="0" borderId="1" xfId="0" applyFont="1" applyFill="1" applyBorder="1" applyAlignment="1">
      <alignment vertical="center" wrapText="1"/>
    </xf>
    <xf numFmtId="0" fontId="88" fillId="0" borderId="0" xfId="0" applyFont="1" applyFill="1"/>
    <xf numFmtId="0" fontId="88" fillId="0" borderId="0" xfId="0" applyFont="1" applyFill="1" applyAlignment="1">
      <alignment vertical="center"/>
    </xf>
    <xf numFmtId="0" fontId="90" fillId="0" borderId="0" xfId="0" applyFont="1" applyFill="1" applyAlignment="1">
      <alignment horizontal="center" vertical="center"/>
    </xf>
    <xf numFmtId="166" fontId="88" fillId="0" borderId="0" xfId="5" applyNumberFormat="1" applyFont="1" applyFill="1" applyAlignment="1">
      <alignment vertical="center"/>
    </xf>
    <xf numFmtId="3" fontId="90" fillId="0" borderId="0" xfId="7" quotePrefix="1" applyNumberFormat="1" applyFont="1" applyFill="1" applyBorder="1" applyAlignment="1" applyProtection="1">
      <alignment horizontal="center" vertical="center"/>
      <protection hidden="1"/>
    </xf>
    <xf numFmtId="3" fontId="90" fillId="0" borderId="0" xfId="7" applyNumberFormat="1" applyFont="1" applyFill="1" applyBorder="1" applyAlignment="1" applyProtection="1">
      <alignment horizontal="center" vertical="center"/>
      <protection hidden="1"/>
    </xf>
    <xf numFmtId="3" fontId="90" fillId="0" borderId="0" xfId="7" quotePrefix="1" applyNumberFormat="1" applyFont="1" applyFill="1" applyBorder="1" applyAlignment="1" applyProtection="1">
      <alignment horizontal="center" vertical="center" wrapText="1"/>
      <protection hidden="1"/>
    </xf>
    <xf numFmtId="0" fontId="92" fillId="0" borderId="0" xfId="7" applyFont="1" applyFill="1" applyBorder="1" applyAlignment="1" applyProtection="1">
      <alignment horizontal="right" vertical="center"/>
      <protection hidden="1"/>
    </xf>
    <xf numFmtId="166" fontId="90" fillId="0" borderId="1" xfId="5" applyNumberFormat="1" applyFont="1" applyFill="1" applyBorder="1" applyAlignment="1">
      <alignment horizontal="center" vertical="center" wrapText="1"/>
    </xf>
    <xf numFmtId="0" fontId="90" fillId="0" borderId="1" xfId="0" applyFont="1" applyFill="1" applyBorder="1" applyAlignment="1">
      <alignment horizontal="center" vertical="center" wrapText="1"/>
    </xf>
    <xf numFmtId="0" fontId="90" fillId="0" borderId="1" xfId="0" applyNumberFormat="1" applyFont="1" applyFill="1" applyBorder="1" applyAlignment="1">
      <alignment horizontal="left" vertical="center" wrapText="1"/>
    </xf>
    <xf numFmtId="0" fontId="90" fillId="0" borderId="1" xfId="7" quotePrefix="1" applyFont="1" applyFill="1" applyBorder="1" applyAlignment="1" applyProtection="1">
      <alignment horizontal="center" vertical="center"/>
      <protection hidden="1"/>
    </xf>
    <xf numFmtId="3" fontId="96" fillId="0" borderId="1" xfId="7" quotePrefix="1" applyNumberFormat="1" applyFont="1" applyFill="1" applyBorder="1" applyAlignment="1" applyProtection="1">
      <alignment horizontal="center" vertical="center"/>
      <protection hidden="1"/>
    </xf>
    <xf numFmtId="0" fontId="88" fillId="0" borderId="1" xfId="0" applyNumberFormat="1" applyFont="1" applyFill="1" applyBorder="1" applyAlignment="1">
      <alignment horizontal="left" vertical="center" wrapText="1"/>
    </xf>
    <xf numFmtId="0" fontId="96" fillId="0" borderId="1" xfId="7" quotePrefix="1" applyFont="1" applyFill="1" applyBorder="1" applyAlignment="1" applyProtection="1">
      <alignment horizontal="center" vertical="center"/>
      <protection hidden="1"/>
    </xf>
    <xf numFmtId="0" fontId="92" fillId="0" borderId="1" xfId="7" quotePrefix="1" applyFont="1" applyFill="1" applyBorder="1" applyAlignment="1" applyProtection="1">
      <alignment horizontal="center" vertical="center"/>
      <protection hidden="1"/>
    </xf>
    <xf numFmtId="0" fontId="90" fillId="0" borderId="0" xfId="7" applyFont="1" applyFill="1" applyBorder="1" applyAlignment="1" applyProtection="1">
      <alignment vertical="center"/>
      <protection hidden="1"/>
    </xf>
    <xf numFmtId="0" fontId="90" fillId="0" borderId="1" xfId="7" applyFont="1" applyFill="1" applyBorder="1" applyAlignment="1" applyProtection="1">
      <alignment horizontal="center" vertical="center"/>
      <protection hidden="1"/>
    </xf>
    <xf numFmtId="0" fontId="96" fillId="0" borderId="1" xfId="7" quotePrefix="1" applyNumberFormat="1" applyFont="1" applyFill="1" applyBorder="1" applyAlignment="1" applyProtection="1">
      <alignment horizontal="center" vertical="center"/>
      <protection hidden="1"/>
    </xf>
    <xf numFmtId="0" fontId="90" fillId="0" borderId="1" xfId="7" quotePrefix="1" applyNumberFormat="1" applyFont="1" applyFill="1" applyBorder="1" applyAlignment="1" applyProtection="1">
      <alignment horizontal="center" vertical="center"/>
      <protection hidden="1"/>
    </xf>
    <xf numFmtId="0" fontId="92" fillId="0" borderId="0" xfId="7" applyFont="1" applyFill="1" applyBorder="1" applyAlignment="1" applyProtection="1">
      <alignment vertical="center"/>
      <protection hidden="1"/>
    </xf>
    <xf numFmtId="0" fontId="90" fillId="0" borderId="1" xfId="7" quotePrefix="1" applyNumberFormat="1" applyFont="1" applyFill="1" applyBorder="1" applyAlignment="1" applyProtection="1">
      <alignment vertical="center"/>
      <protection hidden="1"/>
    </xf>
    <xf numFmtId="0" fontId="88" fillId="0" borderId="1" xfId="7" quotePrefix="1" applyFont="1" applyFill="1" applyBorder="1" applyAlignment="1" applyProtection="1">
      <alignment horizontal="center" vertical="center"/>
      <protection hidden="1"/>
    </xf>
    <xf numFmtId="0" fontId="90" fillId="0" borderId="1" xfId="7" quotePrefix="1" applyNumberFormat="1" applyFont="1" applyFill="1" applyBorder="1" applyAlignment="1" applyProtection="1">
      <alignment vertical="top"/>
      <protection hidden="1"/>
    </xf>
    <xf numFmtId="0" fontId="90" fillId="0" borderId="1" xfId="7" applyNumberFormat="1" applyFont="1" applyFill="1" applyBorder="1" applyAlignment="1" applyProtection="1">
      <alignment horizontal="center" vertical="center"/>
      <protection hidden="1"/>
    </xf>
    <xf numFmtId="0" fontId="88" fillId="0" borderId="1" xfId="7" applyFont="1" applyFill="1" applyBorder="1" applyAlignment="1" applyProtection="1">
      <alignment horizontal="center" vertical="center"/>
      <protection hidden="1"/>
    </xf>
    <xf numFmtId="0" fontId="90" fillId="0" borderId="1" xfId="7" applyFont="1" applyFill="1" applyBorder="1" applyAlignment="1" applyProtection="1">
      <alignment horizontal="left" vertical="center" wrapText="1"/>
      <protection hidden="1"/>
    </xf>
    <xf numFmtId="0" fontId="88" fillId="0" borderId="0" xfId="7" applyNumberFormat="1" applyFont="1" applyFill="1" applyBorder="1" applyAlignment="1" applyProtection="1">
      <alignment horizontal="left" vertical="center"/>
      <protection hidden="1"/>
    </xf>
    <xf numFmtId="0" fontId="90" fillId="0" borderId="0" xfId="0" applyFont="1" applyFill="1" applyBorder="1" applyAlignment="1">
      <alignment horizontal="center" vertical="center"/>
    </xf>
    <xf numFmtId="0" fontId="88" fillId="0" borderId="0" xfId="7" applyFont="1" applyFill="1" applyBorder="1" applyAlignment="1" applyProtection="1">
      <alignment horizontal="center" vertical="center"/>
      <protection hidden="1"/>
    </xf>
    <xf numFmtId="166" fontId="88" fillId="0" borderId="0" xfId="5" applyNumberFormat="1" applyFont="1" applyFill="1" applyBorder="1" applyAlignment="1" applyProtection="1">
      <alignment horizontal="right" vertical="center"/>
      <protection hidden="1"/>
    </xf>
    <xf numFmtId="166" fontId="97" fillId="0" borderId="0" xfId="5" applyNumberFormat="1" applyFont="1" applyFill="1" applyBorder="1" applyAlignment="1" applyProtection="1">
      <alignment horizontal="right" vertical="center"/>
      <protection hidden="1"/>
    </xf>
    <xf numFmtId="2" fontId="88" fillId="0" borderId="0" xfId="9" applyNumberFormat="1" applyFont="1" applyFill="1" applyAlignment="1">
      <alignment vertical="center"/>
    </xf>
    <xf numFmtId="0" fontId="90" fillId="0" borderId="0" xfId="9" applyNumberFormat="1" applyFont="1" applyFill="1" applyBorder="1" applyAlignment="1">
      <alignment vertical="center"/>
    </xf>
    <xf numFmtId="41" fontId="90" fillId="0" borderId="0" xfId="0" applyNumberFormat="1" applyFont="1" applyFill="1" applyBorder="1" applyAlignment="1">
      <alignment vertical="center"/>
    </xf>
    <xf numFmtId="0" fontId="91" fillId="0" borderId="0" xfId="263" applyFont="1" applyFill="1" applyAlignment="1">
      <alignment vertical="center"/>
    </xf>
    <xf numFmtId="0" fontId="88" fillId="0" borderId="0" xfId="9" applyNumberFormat="1" applyFont="1" applyFill="1" applyBorder="1" applyAlignment="1">
      <alignment vertical="center"/>
    </xf>
    <xf numFmtId="0" fontId="88" fillId="0" borderId="0" xfId="9" applyNumberFormat="1" applyFont="1" applyFill="1" applyAlignment="1">
      <alignment vertical="center"/>
    </xf>
    <xf numFmtId="0" fontId="88" fillId="0" borderId="0" xfId="9" applyNumberFormat="1" applyFont="1" applyFill="1" applyBorder="1" applyAlignment="1">
      <alignment horizontal="left" vertical="center"/>
    </xf>
    <xf numFmtId="0" fontId="88" fillId="0" borderId="0" xfId="0" applyFont="1" applyFill="1" applyAlignment="1">
      <alignment horizontal="right" vertical="center"/>
    </xf>
    <xf numFmtId="0" fontId="93" fillId="0" borderId="0" xfId="0" applyFont="1" applyFill="1" applyAlignment="1">
      <alignment horizontal="left"/>
    </xf>
    <xf numFmtId="0" fontId="93" fillId="0" borderId="0" xfId="0" applyFont="1" applyFill="1" applyAlignment="1">
      <alignment horizontal="right"/>
    </xf>
    <xf numFmtId="0" fontId="90" fillId="0" borderId="3" xfId="9" applyNumberFormat="1" applyFont="1" applyFill="1" applyBorder="1" applyAlignment="1">
      <alignment vertical="center"/>
    </xf>
    <xf numFmtId="0" fontId="90" fillId="0" borderId="0" xfId="9" applyNumberFormat="1" applyFont="1" applyFill="1" applyAlignment="1">
      <alignment vertical="center"/>
    </xf>
    <xf numFmtId="0" fontId="90" fillId="0" borderId="0" xfId="9" applyNumberFormat="1" applyFont="1" applyFill="1" applyAlignment="1">
      <alignment horizontal="left" vertical="center"/>
    </xf>
    <xf numFmtId="0" fontId="90" fillId="0" borderId="0" xfId="9" applyNumberFormat="1" applyFont="1" applyFill="1" applyBorder="1" applyAlignment="1">
      <alignment horizontal="left" vertical="center"/>
    </xf>
    <xf numFmtId="0" fontId="98" fillId="0" borderId="0" xfId="9" applyNumberFormat="1" applyFont="1" applyFill="1" applyBorder="1" applyAlignment="1">
      <alignment horizontal="left" vertical="center"/>
    </xf>
    <xf numFmtId="166" fontId="90" fillId="0" borderId="0" xfId="5" applyNumberFormat="1" applyFont="1" applyFill="1" applyBorder="1" applyAlignment="1">
      <alignment vertical="center"/>
    </xf>
    <xf numFmtId="166" fontId="90" fillId="0" borderId="0" xfId="5" applyNumberFormat="1" applyFont="1" applyFill="1" applyBorder="1" applyAlignment="1">
      <alignment horizontal="right" vertical="center"/>
    </xf>
    <xf numFmtId="2" fontId="88" fillId="0" borderId="0" xfId="9" applyNumberFormat="1" applyFont="1" applyFill="1" applyBorder="1" applyAlignment="1">
      <alignment horizontal="right" vertical="center"/>
    </xf>
    <xf numFmtId="166" fontId="90" fillId="0" borderId="0" xfId="5" applyNumberFormat="1" applyFont="1" applyFill="1" applyAlignment="1">
      <alignment vertical="center"/>
    </xf>
    <xf numFmtId="0" fontId="90" fillId="0" borderId="0" xfId="0" applyFont="1" applyFill="1" applyAlignment="1">
      <alignment horizontal="left" vertical="center"/>
    </xf>
    <xf numFmtId="0" fontId="88" fillId="0" borderId="0" xfId="9" applyNumberFormat="1" applyFont="1" applyFill="1" applyAlignment="1">
      <alignment horizontal="left" vertical="center"/>
    </xf>
    <xf numFmtId="2" fontId="88" fillId="0" borderId="0" xfId="9" applyNumberFormat="1" applyFont="1" applyFill="1" applyAlignment="1">
      <alignment horizontal="left" vertical="center"/>
    </xf>
    <xf numFmtId="0" fontId="90" fillId="0" borderId="0" xfId="9" applyNumberFormat="1" applyFont="1" applyFill="1" applyAlignment="1">
      <alignment horizontal="center" vertical="center"/>
    </xf>
    <xf numFmtId="0" fontId="88" fillId="0" borderId="0" xfId="0" applyFont="1" applyFill="1" applyAlignment="1">
      <alignment horizontal="center" vertical="center"/>
    </xf>
    <xf numFmtId="0" fontId="94" fillId="0" borderId="0" xfId="0" applyFont="1" applyFill="1" applyAlignment="1">
      <alignment vertical="top" wrapText="1"/>
    </xf>
    <xf numFmtId="0" fontId="94" fillId="0" borderId="0" xfId="0" applyFont="1" applyFill="1" applyAlignment="1">
      <alignment vertical="center"/>
    </xf>
    <xf numFmtId="0" fontId="90" fillId="0" borderId="0" xfId="7" applyFont="1" applyFill="1" applyBorder="1" applyAlignment="1" applyProtection="1">
      <alignment horizontal="center" vertical="center" wrapText="1"/>
      <protection hidden="1"/>
    </xf>
    <xf numFmtId="168" fontId="90" fillId="0" borderId="1" xfId="7" applyNumberFormat="1" applyFont="1" applyFill="1" applyBorder="1" applyAlignment="1" applyProtection="1">
      <alignment horizontal="center" vertical="center" wrapText="1"/>
      <protection hidden="1"/>
    </xf>
    <xf numFmtId="3" fontId="90" fillId="0" borderId="1" xfId="7" applyNumberFormat="1" applyFont="1" applyFill="1" applyBorder="1" applyAlignment="1" applyProtection="1">
      <alignment horizontal="left" vertical="center" wrapText="1"/>
      <protection hidden="1"/>
    </xf>
    <xf numFmtId="3" fontId="92" fillId="0" borderId="1" xfId="7" quotePrefix="1" applyNumberFormat="1" applyFont="1" applyFill="1" applyBorder="1" applyAlignment="1" applyProtection="1">
      <alignment horizontal="center" vertical="center" wrapText="1"/>
      <protection hidden="1"/>
    </xf>
    <xf numFmtId="3" fontId="92" fillId="0" borderId="1" xfId="7" applyNumberFormat="1" applyFont="1" applyFill="1" applyBorder="1" applyAlignment="1" applyProtection="1">
      <alignment horizontal="left" vertical="center" wrapText="1"/>
      <protection hidden="1"/>
    </xf>
    <xf numFmtId="0" fontId="92" fillId="0" borderId="1" xfId="7" applyFont="1" applyFill="1" applyBorder="1" applyAlignment="1" applyProtection="1">
      <alignment horizontal="center" vertical="center"/>
      <protection hidden="1"/>
    </xf>
    <xf numFmtId="3" fontId="96" fillId="0" borderId="1" xfId="7" quotePrefix="1" applyNumberFormat="1" applyFont="1" applyFill="1" applyBorder="1" applyAlignment="1" applyProtection="1">
      <alignment horizontal="center" vertical="center" wrapText="1"/>
      <protection hidden="1"/>
    </xf>
    <xf numFmtId="3" fontId="88" fillId="0" borderId="1" xfId="7" applyNumberFormat="1" applyFont="1" applyFill="1" applyBorder="1" applyAlignment="1" applyProtection="1">
      <alignment horizontal="left" vertical="center" wrapText="1"/>
      <protection hidden="1"/>
    </xf>
    <xf numFmtId="3" fontId="92" fillId="0" borderId="1" xfId="7" applyNumberFormat="1" applyFont="1" applyFill="1" applyBorder="1" applyAlignment="1" applyProtection="1">
      <alignment vertical="center" wrapText="1"/>
      <protection hidden="1"/>
    </xf>
    <xf numFmtId="0" fontId="92" fillId="0" borderId="4" xfId="0" applyFont="1" applyFill="1" applyBorder="1" applyAlignment="1">
      <alignment horizontal="left" vertical="center" wrapText="1"/>
    </xf>
    <xf numFmtId="0" fontId="96" fillId="0" borderId="1" xfId="7" applyFont="1" applyFill="1" applyBorder="1" applyAlignment="1" applyProtection="1">
      <alignment horizontal="center" vertical="center"/>
      <protection hidden="1"/>
    </xf>
    <xf numFmtId="3" fontId="96" fillId="0" borderId="1" xfId="7" applyNumberFormat="1" applyFont="1" applyFill="1" applyBorder="1" applyAlignment="1" applyProtection="1">
      <alignment horizontal="left" vertical="center" wrapText="1"/>
      <protection hidden="1"/>
    </xf>
    <xf numFmtId="3" fontId="96" fillId="0" borderId="1" xfId="7" applyNumberFormat="1" applyFont="1" applyFill="1" applyBorder="1" applyAlignment="1" applyProtection="1">
      <alignment horizontal="center" vertical="center" wrapText="1"/>
      <protection hidden="1"/>
    </xf>
    <xf numFmtId="3" fontId="88" fillId="0" borderId="1" xfId="7" quotePrefix="1" applyNumberFormat="1" applyFont="1" applyFill="1" applyBorder="1" applyAlignment="1" applyProtection="1">
      <alignment horizontal="center" vertical="center" wrapText="1"/>
      <protection hidden="1"/>
    </xf>
    <xf numFmtId="3" fontId="88" fillId="0" borderId="1" xfId="7" applyNumberFormat="1" applyFont="1" applyFill="1" applyBorder="1" applyAlignment="1" applyProtection="1">
      <alignment vertical="center" wrapText="1"/>
      <protection hidden="1"/>
    </xf>
    <xf numFmtId="3" fontId="96" fillId="0" borderId="7" xfId="7" quotePrefix="1" applyNumberFormat="1" applyFont="1" applyFill="1" applyBorder="1" applyAlignment="1" applyProtection="1">
      <alignment vertical="center" wrapText="1"/>
      <protection hidden="1"/>
    </xf>
    <xf numFmtId="3" fontId="96" fillId="0" borderId="1" xfId="7" quotePrefix="1" applyNumberFormat="1" applyFont="1" applyFill="1" applyBorder="1" applyAlignment="1" applyProtection="1">
      <alignment vertical="center" wrapText="1"/>
      <protection hidden="1"/>
    </xf>
    <xf numFmtId="0" fontId="90" fillId="0" borderId="1" xfId="7" quotePrefix="1" applyFont="1" applyFill="1" applyBorder="1" applyAlignment="1" applyProtection="1">
      <alignment horizontal="center" vertical="center" wrapText="1"/>
      <protection hidden="1"/>
    </xf>
    <xf numFmtId="0" fontId="90" fillId="0" borderId="1" xfId="7" applyNumberFormat="1" applyFont="1" applyFill="1" applyBorder="1" applyAlignment="1" applyProtection="1">
      <alignment horizontal="center" vertical="center" wrapText="1"/>
      <protection hidden="1"/>
    </xf>
    <xf numFmtId="0" fontId="90" fillId="0" borderId="1" xfId="7" applyNumberFormat="1" applyFont="1" applyFill="1" applyBorder="1" applyAlignment="1" applyProtection="1">
      <alignment horizontal="left" vertical="center" wrapText="1"/>
      <protection hidden="1"/>
    </xf>
    <xf numFmtId="0" fontId="90" fillId="0" borderId="1" xfId="7" applyFont="1" applyFill="1" applyBorder="1" applyAlignment="1" applyProtection="1">
      <alignment horizontal="center" vertical="center" wrapText="1"/>
      <protection hidden="1"/>
    </xf>
    <xf numFmtId="0" fontId="94" fillId="0" borderId="1" xfId="0" applyFont="1" applyFill="1" applyBorder="1" applyAlignment="1">
      <alignment horizontal="left" vertical="center" wrapText="1"/>
    </xf>
    <xf numFmtId="0" fontId="92" fillId="0" borderId="1" xfId="7" applyFont="1" applyFill="1" applyBorder="1" applyAlignment="1" applyProtection="1">
      <alignment horizontal="left" vertical="center" wrapText="1"/>
      <protection hidden="1"/>
    </xf>
    <xf numFmtId="0" fontId="92" fillId="0" borderId="1" xfId="7" applyFont="1" applyFill="1" applyBorder="1" applyAlignment="1" applyProtection="1">
      <alignment vertical="center" wrapText="1"/>
      <protection hidden="1"/>
    </xf>
    <xf numFmtId="0" fontId="92" fillId="0" borderId="4" xfId="7" applyFont="1" applyFill="1" applyBorder="1" applyAlignment="1" applyProtection="1">
      <alignment vertical="center" wrapText="1"/>
      <protection hidden="1"/>
    </xf>
    <xf numFmtId="0" fontId="96" fillId="0" borderId="1" xfId="7" quotePrefix="1" applyFont="1" applyFill="1" applyBorder="1" applyAlignment="1" applyProtection="1">
      <alignment horizontal="center" vertical="center" wrapText="1"/>
      <protection hidden="1"/>
    </xf>
    <xf numFmtId="0" fontId="96" fillId="0" borderId="1" xfId="7" applyFont="1" applyFill="1" applyBorder="1" applyAlignment="1" applyProtection="1">
      <alignment horizontal="left" vertical="center" wrapText="1"/>
      <protection hidden="1"/>
    </xf>
    <xf numFmtId="0" fontId="88" fillId="0" borderId="1" xfId="7" quotePrefix="1" applyFont="1" applyFill="1" applyBorder="1" applyAlignment="1" applyProtection="1">
      <alignment horizontal="center" vertical="center" wrapText="1"/>
      <protection hidden="1"/>
    </xf>
    <xf numFmtId="0" fontId="96" fillId="0" borderId="1" xfId="0" applyFont="1" applyFill="1" applyBorder="1" applyAlignment="1">
      <alignment horizontal="left" vertical="center" wrapText="1"/>
    </xf>
    <xf numFmtId="0" fontId="92" fillId="0" borderId="4" xfId="7" applyFont="1" applyFill="1" applyBorder="1" applyAlignment="1" applyProtection="1">
      <alignment horizontal="left" vertical="center" wrapText="1"/>
      <protection hidden="1"/>
    </xf>
    <xf numFmtId="0" fontId="96" fillId="0" borderId="1" xfId="7" applyNumberFormat="1" applyFont="1" applyFill="1" applyBorder="1" applyAlignment="1" applyProtection="1">
      <alignment horizontal="center" vertical="center" wrapText="1"/>
      <protection hidden="1"/>
    </xf>
    <xf numFmtId="0" fontId="96" fillId="0" borderId="1" xfId="7" applyNumberFormat="1" applyFont="1" applyFill="1" applyBorder="1" applyAlignment="1" applyProtection="1">
      <alignment horizontal="left" vertical="center" wrapText="1"/>
      <protection hidden="1"/>
    </xf>
    <xf numFmtId="0" fontId="90" fillId="0" borderId="1" xfId="7" quotePrefix="1" applyNumberFormat="1" applyFont="1" applyFill="1" applyBorder="1" applyAlignment="1" applyProtection="1">
      <alignment horizontal="center" vertical="center" wrapText="1"/>
      <protection hidden="1"/>
    </xf>
    <xf numFmtId="0" fontId="90" fillId="0" borderId="4" xfId="7" applyNumberFormat="1" applyFont="1" applyFill="1" applyBorder="1" applyAlignment="1" applyProtection="1">
      <alignment horizontal="left" vertical="center" wrapText="1"/>
      <protection hidden="1"/>
    </xf>
    <xf numFmtId="3" fontId="90" fillId="0" borderId="1" xfId="7" quotePrefix="1" applyNumberFormat="1" applyFont="1" applyFill="1" applyBorder="1" applyAlignment="1" applyProtection="1">
      <alignment horizontal="center" vertical="center" wrapText="1"/>
      <protection hidden="1"/>
    </xf>
    <xf numFmtId="167" fontId="88" fillId="0" borderId="0" xfId="5" applyNumberFormat="1" applyFont="1" applyFill="1" applyBorder="1" applyAlignment="1" applyProtection="1">
      <alignment horizontal="right" vertical="center"/>
      <protection hidden="1"/>
    </xf>
    <xf numFmtId="0" fontId="90" fillId="0" borderId="0" xfId="7" applyFont="1" applyFill="1" applyBorder="1" applyAlignment="1" applyProtection="1">
      <alignment vertical="top"/>
      <protection hidden="1"/>
    </xf>
    <xf numFmtId="2" fontId="88" fillId="0" borderId="0" xfId="9" applyNumberFormat="1" applyFont="1" applyFill="1" applyAlignment="1">
      <alignment horizontal="center" vertical="center"/>
    </xf>
    <xf numFmtId="2" fontId="90" fillId="0" borderId="0" xfId="9" applyNumberFormat="1" applyFont="1" applyFill="1" applyBorder="1" applyAlignment="1">
      <alignment vertical="center"/>
    </xf>
    <xf numFmtId="2" fontId="88" fillId="0" borderId="0" xfId="9" applyNumberFormat="1" applyFont="1" applyFill="1" applyBorder="1" applyAlignment="1">
      <alignment horizontal="left" vertical="center"/>
    </xf>
    <xf numFmtId="0" fontId="90" fillId="0" borderId="0" xfId="9" applyNumberFormat="1" applyFont="1" applyFill="1" applyBorder="1" applyAlignment="1">
      <alignment horizontal="center" vertical="center"/>
    </xf>
    <xf numFmtId="0" fontId="90" fillId="0" borderId="0" xfId="9" applyNumberFormat="1" applyFont="1" applyFill="1" applyAlignment="1">
      <alignment horizontal="center" vertical="center" wrapText="1"/>
    </xf>
    <xf numFmtId="0" fontId="152" fillId="0" borderId="0" xfId="0" applyFont="1" applyFill="1"/>
    <xf numFmtId="3" fontId="139" fillId="0" borderId="0" xfId="11" applyNumberFormat="1" applyFont="1" applyFill="1" applyAlignment="1">
      <alignment vertical="center" wrapText="1"/>
    </xf>
    <xf numFmtId="0" fontId="88" fillId="0" borderId="0" xfId="0" applyFont="1" applyFill="1" applyAlignment="1"/>
    <xf numFmtId="0" fontId="88" fillId="0" borderId="0" xfId="0" applyFont="1" applyFill="1" applyBorder="1" applyAlignment="1">
      <alignment vertical="center"/>
    </xf>
    <xf numFmtId="0" fontId="92" fillId="0" borderId="0" xfId="0" applyFont="1" applyFill="1" applyAlignment="1">
      <alignment horizontal="right"/>
    </xf>
    <xf numFmtId="0" fontId="90" fillId="0" borderId="1" xfId="2" applyNumberFormat="1" applyFont="1" applyFill="1" applyBorder="1" applyAlignment="1" applyProtection="1">
      <alignment horizontal="center" vertical="center" wrapText="1"/>
    </xf>
    <xf numFmtId="166" fontId="90" fillId="0" borderId="1" xfId="1" applyNumberFormat="1" applyFont="1" applyFill="1" applyBorder="1" applyAlignment="1" applyProtection="1">
      <alignment horizontal="center" vertical="center" wrapText="1"/>
    </xf>
    <xf numFmtId="166" fontId="88" fillId="0" borderId="0" xfId="0" applyNumberFormat="1" applyFont="1" applyFill="1"/>
    <xf numFmtId="166" fontId="90" fillId="0" borderId="1" xfId="1" applyNumberFormat="1" applyFont="1" applyFill="1" applyBorder="1" applyAlignment="1" applyProtection="1">
      <alignment horizontal="right" vertical="center" wrapText="1"/>
    </xf>
    <xf numFmtId="0" fontId="90" fillId="0" borderId="1" xfId="2" applyNumberFormat="1" applyFont="1" applyFill="1" applyBorder="1" applyAlignment="1" applyProtection="1">
      <alignment horizontal="left" vertical="center" wrapText="1"/>
    </xf>
    <xf numFmtId="0" fontId="88" fillId="0" borderId="1" xfId="0" applyFont="1" applyFill="1" applyBorder="1" applyAlignment="1">
      <alignment horizontal="center"/>
    </xf>
    <xf numFmtId="0" fontId="88" fillId="0" borderId="0" xfId="0" applyFont="1" applyFill="1" applyAlignment="1">
      <alignment horizontal="center"/>
    </xf>
    <xf numFmtId="166" fontId="88" fillId="0" borderId="0" xfId="1" applyNumberFormat="1" applyFont="1" applyFill="1" applyAlignment="1">
      <alignment horizontal="right"/>
    </xf>
    <xf numFmtId="0" fontId="88" fillId="0" borderId="0" xfId="0" applyFont="1" applyFill="1" applyAlignment="1">
      <alignment wrapText="1"/>
    </xf>
    <xf numFmtId="166" fontId="88" fillId="0" borderId="0" xfId="1" applyNumberFormat="1" applyFont="1" applyFill="1"/>
    <xf numFmtId="0" fontId="90" fillId="0" borderId="0" xfId="263" applyFont="1" applyFill="1" applyAlignment="1">
      <alignment vertical="center"/>
    </xf>
    <xf numFmtId="166" fontId="90" fillId="0" borderId="0" xfId="1" applyNumberFormat="1" applyFont="1" applyFill="1" applyAlignment="1"/>
    <xf numFmtId="166" fontId="88" fillId="0" borderId="0" xfId="1" applyNumberFormat="1" applyFont="1" applyFill="1" applyAlignment="1"/>
    <xf numFmtId="0" fontId="90" fillId="0" borderId="0" xfId="0" applyFont="1" applyFill="1" applyAlignment="1">
      <alignment horizontal="left"/>
    </xf>
    <xf numFmtId="166" fontId="90" fillId="0" borderId="0" xfId="1" applyNumberFormat="1" applyFont="1" applyFill="1" applyAlignment="1">
      <alignment horizontal="right"/>
    </xf>
    <xf numFmtId="0" fontId="90" fillId="0" borderId="0" xfId="0" applyFont="1" applyFill="1" applyAlignment="1">
      <alignment horizontal="right"/>
    </xf>
    <xf numFmtId="0" fontId="92" fillId="0" borderId="0" xfId="0" applyFont="1" applyFill="1" applyAlignment="1"/>
    <xf numFmtId="0" fontId="92" fillId="0" borderId="0" xfId="0" applyFont="1" applyFill="1" applyAlignment="1">
      <alignment horizontal="right" vertical="center"/>
    </xf>
    <xf numFmtId="0" fontId="88" fillId="0" borderId="1" xfId="0" applyFont="1" applyFill="1" applyBorder="1"/>
    <xf numFmtId="0" fontId="90" fillId="0" borderId="0" xfId="263" applyFont="1" applyFill="1" applyAlignment="1">
      <alignment vertical="top"/>
    </xf>
    <xf numFmtId="166" fontId="90" fillId="0" borderId="0" xfId="1" applyNumberFormat="1" applyFont="1" applyFill="1" applyAlignment="1">
      <alignment horizontal="left"/>
    </xf>
    <xf numFmtId="0" fontId="90" fillId="0" borderId="3" xfId="9" applyFont="1" applyFill="1" applyBorder="1" applyAlignment="1">
      <alignment vertical="center"/>
    </xf>
    <xf numFmtId="0" fontId="90" fillId="0" borderId="0" xfId="9" applyFont="1" applyFill="1" applyBorder="1" applyAlignment="1">
      <alignment vertical="center"/>
    </xf>
    <xf numFmtId="0" fontId="90" fillId="0" borderId="0" xfId="268" applyFont="1" applyFill="1" applyAlignment="1">
      <alignment vertical="center"/>
    </xf>
    <xf numFmtId="166" fontId="93" fillId="0" borderId="0" xfId="1" applyNumberFormat="1" applyFont="1" applyFill="1" applyAlignment="1">
      <alignment horizontal="center" wrapText="1"/>
    </xf>
    <xf numFmtId="0" fontId="93" fillId="0" borderId="0" xfId="0" applyFont="1" applyFill="1" applyAlignment="1">
      <alignment horizontal="center" wrapText="1"/>
    </xf>
    <xf numFmtId="0" fontId="94" fillId="0" borderId="0" xfId="0" applyFont="1" applyFill="1"/>
    <xf numFmtId="166" fontId="94" fillId="0" borderId="0" xfId="1" applyNumberFormat="1" applyFont="1" applyFill="1" applyAlignment="1">
      <alignment horizontal="center" wrapText="1"/>
    </xf>
    <xf numFmtId="0" fontId="94" fillId="0" borderId="0" xfId="0" applyFont="1" applyFill="1" applyAlignment="1">
      <alignment horizontal="center" wrapText="1"/>
    </xf>
    <xf numFmtId="166" fontId="93" fillId="0" borderId="0" xfId="1" applyNumberFormat="1" applyFont="1" applyFill="1" applyAlignment="1">
      <alignment horizontal="center" vertical="center" wrapText="1"/>
    </xf>
    <xf numFmtId="0" fontId="99" fillId="0" borderId="0" xfId="0" applyFont="1" applyFill="1" applyAlignment="1">
      <alignment horizontal="right" vertical="center"/>
    </xf>
    <xf numFmtId="166" fontId="91" fillId="0" borderId="0" xfId="1" applyNumberFormat="1" applyFont="1" applyFill="1" applyAlignment="1">
      <alignment horizontal="left" vertical="center" wrapText="1"/>
    </xf>
    <xf numFmtId="166" fontId="95" fillId="0" borderId="0" xfId="1" applyNumberFormat="1" applyFont="1" applyFill="1" applyAlignment="1">
      <alignment horizontal="left" vertical="center" wrapText="1"/>
    </xf>
    <xf numFmtId="166" fontId="94" fillId="0" borderId="0" xfId="1" applyNumberFormat="1" applyFont="1" applyFill="1" applyAlignment="1">
      <alignment horizontal="left" wrapText="1"/>
    </xf>
    <xf numFmtId="0" fontId="94" fillId="0" borderId="0" xfId="0" applyFont="1" applyFill="1" applyAlignment="1"/>
    <xf numFmtId="0" fontId="94" fillId="0" borderId="0" xfId="0" applyFont="1" applyFill="1" applyAlignment="1">
      <alignment horizontal="right" vertical="center"/>
    </xf>
    <xf numFmtId="166" fontId="94" fillId="0" borderId="0" xfId="1" applyNumberFormat="1" applyFont="1" applyFill="1" applyAlignment="1">
      <alignment horizontal="right"/>
    </xf>
    <xf numFmtId="0" fontId="94" fillId="0" borderId="0" xfId="0" applyFont="1" applyFill="1" applyAlignment="1">
      <alignment horizontal="right"/>
    </xf>
    <xf numFmtId="0" fontId="93" fillId="0" borderId="0" xfId="0" applyFont="1" applyFill="1" applyBorder="1" applyAlignment="1">
      <alignment vertical="center"/>
    </xf>
    <xf numFmtId="0" fontId="99" fillId="0" borderId="0" xfId="0" applyFont="1" applyFill="1" applyBorder="1" applyAlignment="1">
      <alignment horizontal="right" vertical="center"/>
    </xf>
    <xf numFmtId="166" fontId="93" fillId="0" borderId="0" xfId="1" applyNumberFormat="1" applyFont="1" applyFill="1" applyBorder="1" applyAlignment="1">
      <alignment horizontal="left" vertical="center"/>
    </xf>
    <xf numFmtId="0" fontId="93" fillId="0" borderId="0" xfId="0" applyFont="1" applyFill="1" applyBorder="1" applyAlignment="1">
      <alignment horizontal="left" vertical="center"/>
    </xf>
    <xf numFmtId="166" fontId="100" fillId="0" borderId="0" xfId="1" applyNumberFormat="1" applyFont="1" applyFill="1" applyBorder="1" applyAlignment="1" applyProtection="1">
      <alignment horizontal="center" vertical="center" wrapText="1"/>
    </xf>
    <xf numFmtId="0" fontId="100" fillId="0" borderId="0" xfId="2" applyNumberFormat="1" applyFont="1" applyFill="1" applyBorder="1" applyAlignment="1" applyProtection="1">
      <alignment horizontal="center" vertical="center" wrapText="1"/>
    </xf>
    <xf numFmtId="0" fontId="94" fillId="0" borderId="0" xfId="0" applyFont="1" applyFill="1" applyBorder="1"/>
    <xf numFmtId="0" fontId="102" fillId="0" borderId="1" xfId="0" applyNumberFormat="1" applyFont="1" applyFill="1" applyBorder="1" applyAlignment="1" applyProtection="1">
      <alignment horizontal="left" vertical="center" wrapText="1"/>
    </xf>
    <xf numFmtId="0" fontId="12" fillId="0" borderId="0" xfId="0" applyFont="1" applyFill="1"/>
    <xf numFmtId="166" fontId="100" fillId="0" borderId="1" xfId="1" applyNumberFormat="1" applyFont="1" applyFill="1" applyBorder="1" applyAlignment="1" applyProtection="1">
      <alignment horizontal="right" vertical="center" wrapText="1"/>
    </xf>
    <xf numFmtId="0" fontId="0" fillId="0" borderId="0" xfId="0" applyFill="1" applyAlignment="1">
      <alignment horizontal="right"/>
    </xf>
    <xf numFmtId="0" fontId="0" fillId="0" borderId="0" xfId="0" applyFont="1" applyFill="1"/>
    <xf numFmtId="0" fontId="100" fillId="0" borderId="1" xfId="2" applyNumberFormat="1" applyFont="1" applyFill="1" applyBorder="1" applyAlignment="1" applyProtection="1">
      <alignment horizontal="left" vertical="center" wrapText="1"/>
    </xf>
    <xf numFmtId="166" fontId="100" fillId="0" borderId="0" xfId="1" applyNumberFormat="1" applyFont="1" applyFill="1" applyBorder="1" applyAlignment="1" applyProtection="1">
      <alignment horizontal="left" vertical="center" wrapText="1"/>
    </xf>
    <xf numFmtId="0" fontId="100" fillId="0" borderId="0" xfId="2" applyNumberFormat="1" applyFont="1" applyFill="1" applyBorder="1" applyAlignment="1" applyProtection="1">
      <alignment horizontal="left" vertical="center" wrapText="1"/>
    </xf>
    <xf numFmtId="0" fontId="93" fillId="0" borderId="0" xfId="0" applyFont="1" applyFill="1"/>
    <xf numFmtId="166" fontId="93" fillId="0" borderId="0" xfId="1" applyNumberFormat="1" applyFont="1" applyFill="1" applyAlignment="1">
      <alignment horizontal="right" vertical="center"/>
    </xf>
    <xf numFmtId="0" fontId="92" fillId="0" borderId="0" xfId="9" applyNumberFormat="1" applyFont="1" applyFill="1" applyAlignment="1">
      <alignment vertical="center"/>
    </xf>
    <xf numFmtId="0" fontId="93" fillId="0" borderId="2" xfId="0" applyFont="1" applyFill="1" applyBorder="1" applyAlignment="1">
      <alignment horizontal="left"/>
    </xf>
    <xf numFmtId="0" fontId="94" fillId="0" borderId="2" xfId="0" applyFont="1" applyFill="1" applyBorder="1" applyAlignment="1"/>
    <xf numFmtId="0" fontId="90" fillId="0" borderId="0" xfId="9" applyNumberFormat="1" applyFont="1" applyFill="1" applyBorder="1" applyAlignment="1">
      <alignment horizontal="right" vertical="center"/>
    </xf>
    <xf numFmtId="166" fontId="90" fillId="0" borderId="0" xfId="1" applyNumberFormat="1" applyFont="1" applyFill="1" applyBorder="1" applyAlignment="1">
      <alignment horizontal="right" vertical="center"/>
    </xf>
    <xf numFmtId="0" fontId="90" fillId="0" borderId="0" xfId="268" applyFont="1" applyFill="1" applyAlignment="1">
      <alignment horizontal="right" vertical="center"/>
    </xf>
    <xf numFmtId="166" fontId="90" fillId="0" borderId="0" xfId="1" applyNumberFormat="1" applyFont="1" applyFill="1" applyAlignment="1">
      <alignment horizontal="right" vertical="center"/>
    </xf>
    <xf numFmtId="0" fontId="88" fillId="0" borderId="0" xfId="268" applyFont="1" applyFill="1" applyAlignment="1">
      <alignment horizontal="right" vertical="center"/>
    </xf>
    <xf numFmtId="0" fontId="88" fillId="0" borderId="0" xfId="268" applyFont="1" applyFill="1" applyAlignment="1">
      <alignment vertical="center"/>
    </xf>
    <xf numFmtId="166" fontId="94" fillId="0" borderId="0" xfId="1" applyNumberFormat="1" applyFont="1" applyFill="1"/>
    <xf numFmtId="10" fontId="90" fillId="0" borderId="1" xfId="2" applyNumberFormat="1" applyFont="1" applyFill="1" applyBorder="1" applyAlignment="1" applyProtection="1">
      <alignment horizontal="right" vertical="center" wrapText="1"/>
    </xf>
    <xf numFmtId="0" fontId="1" fillId="35" borderId="0" xfId="8" applyFill="1"/>
    <xf numFmtId="0" fontId="88" fillId="3" borderId="0" xfId="0" applyFont="1" applyFill="1"/>
    <xf numFmtId="0" fontId="1" fillId="3" borderId="0" xfId="8" applyFill="1"/>
    <xf numFmtId="0" fontId="94" fillId="35" borderId="0" xfId="8" applyFont="1" applyFill="1"/>
    <xf numFmtId="0" fontId="93" fillId="4" borderId="1" xfId="8" applyFont="1" applyFill="1" applyBorder="1" applyAlignment="1">
      <alignment horizontal="center" vertical="center" wrapText="1"/>
    </xf>
    <xf numFmtId="49" fontId="88" fillId="3" borderId="1" xfId="8" applyNumberFormat="1" applyFont="1" applyFill="1" applyBorder="1" applyAlignment="1" applyProtection="1">
      <alignment horizontal="center" vertical="center" wrapText="1"/>
    </xf>
    <xf numFmtId="49" fontId="88" fillId="3" borderId="1" xfId="8" applyNumberFormat="1" applyFont="1" applyFill="1" applyBorder="1" applyAlignment="1" applyProtection="1">
      <alignment horizontal="left" vertical="center" wrapText="1"/>
    </xf>
    <xf numFmtId="0" fontId="94" fillId="3" borderId="1" xfId="8" applyFont="1" applyFill="1" applyBorder="1"/>
    <xf numFmtId="0" fontId="94" fillId="3" borderId="1" xfId="8" applyFont="1" applyFill="1" applyBorder="1" applyAlignment="1">
      <alignment vertical="center" wrapText="1"/>
    </xf>
    <xf numFmtId="41" fontId="94" fillId="3" borderId="1" xfId="8" applyNumberFormat="1" applyFont="1" applyFill="1" applyBorder="1" applyAlignment="1">
      <alignment vertical="center" wrapText="1"/>
    </xf>
    <xf numFmtId="10" fontId="88" fillId="3" borderId="1" xfId="8" applyNumberFormat="1" applyFont="1" applyFill="1" applyBorder="1" applyAlignment="1" applyProtection="1">
      <alignment horizontal="left" vertical="center" wrapText="1"/>
    </xf>
    <xf numFmtId="14" fontId="90" fillId="3" borderId="1" xfId="8" applyNumberFormat="1" applyFont="1" applyFill="1" applyBorder="1" applyAlignment="1" applyProtection="1">
      <alignment horizontal="left" vertical="center" wrapText="1"/>
    </xf>
    <xf numFmtId="10" fontId="90" fillId="3" borderId="1" xfId="8" applyNumberFormat="1" applyFont="1" applyFill="1" applyBorder="1" applyAlignment="1" applyProtection="1">
      <alignment horizontal="left" vertical="center" wrapText="1"/>
    </xf>
    <xf numFmtId="10" fontId="94" fillId="3" borderId="1" xfId="8" applyNumberFormat="1" applyFont="1" applyFill="1" applyBorder="1"/>
    <xf numFmtId="0" fontId="102" fillId="3" borderId="1" xfId="8" applyFont="1" applyFill="1" applyBorder="1" applyAlignment="1" applyProtection="1">
      <alignment horizontal="center" vertical="center" wrapText="1"/>
    </xf>
    <xf numFmtId="0" fontId="102" fillId="3" borderId="1" xfId="8" applyFont="1" applyFill="1" applyBorder="1" applyAlignment="1" applyProtection="1">
      <alignment horizontal="right" vertical="center" wrapText="1"/>
    </xf>
    <xf numFmtId="0" fontId="94" fillId="3" borderId="0" xfId="8" applyFont="1" applyFill="1" applyAlignment="1">
      <alignment horizontal="center"/>
    </xf>
    <xf numFmtId="0" fontId="94" fillId="3" borderId="0" xfId="8" applyFont="1" applyFill="1"/>
    <xf numFmtId="0" fontId="93" fillId="3" borderId="0" xfId="0" applyFont="1" applyFill="1"/>
    <xf numFmtId="0" fontId="94" fillId="3" borderId="0" xfId="0" applyFont="1" applyFill="1"/>
    <xf numFmtId="166" fontId="94" fillId="3" borderId="0" xfId="751" applyNumberFormat="1" applyFont="1" applyFill="1" applyProtection="1">
      <protection locked="0"/>
    </xf>
    <xf numFmtId="166" fontId="93" fillId="3" borderId="0" xfId="751" applyNumberFormat="1" applyFont="1" applyFill="1" applyAlignment="1" applyProtection="1">
      <alignment horizontal="right"/>
      <protection locked="0"/>
    </xf>
    <xf numFmtId="0" fontId="99" fillId="3" borderId="0" xfId="0" applyFont="1" applyFill="1"/>
    <xf numFmtId="166" fontId="99" fillId="3" borderId="0" xfId="751" applyNumberFormat="1" applyFont="1" applyFill="1" applyAlignment="1" applyProtection="1">
      <alignment horizontal="right"/>
      <protection locked="0"/>
    </xf>
    <xf numFmtId="166" fontId="94" fillId="3" borderId="0" xfId="751" applyNumberFormat="1" applyFont="1" applyFill="1" applyAlignment="1" applyProtection="1">
      <alignment horizontal="right"/>
      <protection locked="0"/>
    </xf>
    <xf numFmtId="0" fontId="94" fillId="3" borderId="2" xfId="0" applyFont="1" applyFill="1" applyBorder="1"/>
    <xf numFmtId="166" fontId="94" fillId="3" borderId="2" xfId="751" applyNumberFormat="1" applyFont="1" applyFill="1" applyBorder="1" applyProtection="1">
      <protection locked="0"/>
    </xf>
    <xf numFmtId="0" fontId="1" fillId="3" borderId="0" xfId="8" applyFill="1" applyBorder="1"/>
    <xf numFmtId="0" fontId="1" fillId="3" borderId="2" xfId="8" applyFill="1" applyBorder="1"/>
    <xf numFmtId="166" fontId="94" fillId="3" borderId="2" xfId="751" applyNumberFormat="1" applyFont="1" applyFill="1" applyBorder="1" applyAlignment="1" applyProtection="1">
      <alignment horizontal="right"/>
      <protection locked="0"/>
    </xf>
    <xf numFmtId="0" fontId="93" fillId="3" borderId="0" xfId="0" applyFont="1" applyFill="1" applyBorder="1"/>
    <xf numFmtId="166" fontId="93" fillId="3" borderId="0" xfId="751" applyNumberFormat="1" applyFont="1" applyFill="1" applyBorder="1" applyAlignment="1" applyProtection="1">
      <alignment horizontal="right"/>
      <protection locked="0"/>
    </xf>
    <xf numFmtId="0" fontId="1" fillId="35" borderId="0" xfId="8" applyFill="1" applyAlignment="1">
      <alignment horizontal="center"/>
    </xf>
    <xf numFmtId="0" fontId="92" fillId="3" borderId="0" xfId="0" applyFont="1" applyFill="1" applyAlignment="1">
      <alignment horizontal="center" vertical="center"/>
    </xf>
    <xf numFmtId="166" fontId="0" fillId="0" borderId="0" xfId="0" applyNumberFormat="1" applyFill="1"/>
    <xf numFmtId="43" fontId="88" fillId="0" borderId="0" xfId="1" applyFont="1" applyFill="1"/>
    <xf numFmtId="43" fontId="88" fillId="0" borderId="0" xfId="1" applyFont="1" applyFill="1" applyAlignment="1">
      <alignment vertical="center"/>
    </xf>
    <xf numFmtId="43" fontId="152" fillId="0" borderId="0" xfId="1" applyFont="1" applyFill="1"/>
    <xf numFmtId="3" fontId="100" fillId="0" borderId="1" xfId="0" applyNumberFormat="1" applyFont="1" applyFill="1" applyBorder="1" applyAlignment="1" applyProtection="1">
      <alignment horizontal="right" vertical="center" wrapText="1"/>
    </xf>
    <xf numFmtId="43" fontId="139" fillId="3" borderId="1" xfId="1" applyFont="1" applyFill="1" applyBorder="1" applyAlignment="1">
      <alignment horizontal="right" vertical="center" wrapText="1"/>
    </xf>
    <xf numFmtId="0" fontId="100" fillId="0" borderId="1" xfId="0" applyNumberFormat="1" applyFont="1" applyFill="1" applyBorder="1" applyAlignment="1" applyProtection="1">
      <alignment horizontal="right" vertical="center" wrapText="1"/>
    </xf>
    <xf numFmtId="166" fontId="102" fillId="0" borderId="1" xfId="1" applyNumberFormat="1" applyFont="1" applyFill="1" applyBorder="1" applyAlignment="1" applyProtection="1">
      <alignment horizontal="right" vertical="center" wrapText="1"/>
      <protection locked="0"/>
    </xf>
    <xf numFmtId="166" fontId="100" fillId="0" borderId="1" xfId="0" applyNumberFormat="1" applyFont="1" applyFill="1" applyBorder="1" applyAlignment="1" applyProtection="1">
      <alignment horizontal="right" vertical="center" wrapText="1"/>
    </xf>
    <xf numFmtId="0" fontId="102" fillId="0" borderId="1" xfId="0" applyNumberFormat="1" applyFont="1" applyFill="1" applyBorder="1" applyAlignment="1" applyProtection="1">
      <alignment horizontal="right" vertical="center" wrapText="1"/>
    </xf>
    <xf numFmtId="3" fontId="100" fillId="0" borderId="1" xfId="2" applyNumberFormat="1" applyFont="1" applyFill="1" applyBorder="1" applyAlignment="1" applyProtection="1">
      <alignment horizontal="right" vertical="center" wrapText="1"/>
    </xf>
    <xf numFmtId="0" fontId="100" fillId="0" borderId="1" xfId="2" applyNumberFormat="1" applyFont="1" applyFill="1" applyBorder="1" applyAlignment="1" applyProtection="1">
      <alignment horizontal="right" vertical="center" wrapText="1"/>
    </xf>
    <xf numFmtId="10" fontId="90" fillId="0" borderId="1" xfId="4" applyNumberFormat="1" applyFont="1" applyFill="1" applyBorder="1" applyAlignment="1" applyProtection="1">
      <alignment horizontal="right" vertical="center" wrapText="1"/>
    </xf>
    <xf numFmtId="0" fontId="92" fillId="0" borderId="0" xfId="0" applyFont="1" applyFill="1" applyAlignment="1">
      <alignment horizontal="center" vertical="center"/>
    </xf>
    <xf numFmtId="0" fontId="90" fillId="0" borderId="1" xfId="0" applyFont="1" applyFill="1" applyBorder="1" applyAlignment="1">
      <alignment horizontal="center" vertical="center"/>
    </xf>
    <xf numFmtId="3" fontId="139" fillId="0" borderId="0" xfId="11" applyNumberFormat="1" applyFont="1" applyFill="1" applyAlignment="1">
      <alignment horizontal="left" vertical="center" wrapText="1"/>
    </xf>
    <xf numFmtId="0" fontId="92" fillId="3" borderId="0" xfId="0" applyFont="1" applyFill="1" applyAlignment="1">
      <alignment horizontal="center" vertical="center"/>
    </xf>
    <xf numFmtId="3" fontId="91" fillId="0" borderId="0" xfId="8" applyNumberFormat="1" applyFont="1" applyFill="1" applyAlignment="1">
      <alignment horizontal="left" vertical="center" wrapText="1"/>
    </xf>
    <xf numFmtId="3" fontId="95" fillId="0" borderId="0" xfId="8" applyNumberFormat="1" applyFont="1" applyFill="1" applyAlignment="1">
      <alignment horizontal="left" vertical="center" wrapText="1"/>
    </xf>
    <xf numFmtId="0" fontId="93" fillId="0" borderId="0" xfId="0" applyFont="1" applyFill="1" applyAlignment="1">
      <alignment horizontal="center" vertical="center" wrapText="1"/>
    </xf>
    <xf numFmtId="0" fontId="99" fillId="0" borderId="0" xfId="0" applyFont="1" applyFill="1" applyAlignment="1">
      <alignment horizontal="center" vertical="center"/>
    </xf>
    <xf numFmtId="0" fontId="102" fillId="3" borderId="1" xfId="8" applyFont="1" applyFill="1" applyBorder="1" applyAlignment="1" applyProtection="1">
      <alignment horizontal="left" vertical="center" wrapText="1"/>
    </xf>
    <xf numFmtId="49" fontId="90" fillId="0" borderId="0" xfId="2" applyNumberFormat="1" applyFont="1" applyFill="1" applyBorder="1" applyAlignment="1" applyProtection="1">
      <alignment horizontal="left" vertical="center" wrapText="1"/>
    </xf>
    <xf numFmtId="166" fontId="90" fillId="0" borderId="0" xfId="1" applyNumberFormat="1" applyFont="1" applyFill="1" applyBorder="1" applyAlignment="1" applyProtection="1">
      <alignment horizontal="right" vertical="center" wrapText="1"/>
    </xf>
    <xf numFmtId="10" fontId="90" fillId="0" borderId="0" xfId="4" applyNumberFormat="1" applyFont="1" applyFill="1" applyBorder="1" applyAlignment="1" applyProtection="1">
      <alignment horizontal="right" vertical="center" wrapText="1"/>
    </xf>
    <xf numFmtId="0" fontId="90" fillId="0" borderId="0" xfId="0" applyFont="1" applyFill="1" applyBorder="1" applyAlignment="1">
      <alignment horizontal="left"/>
    </xf>
    <xf numFmtId="0" fontId="90" fillId="0" borderId="0" xfId="0" applyFont="1" applyFill="1" applyBorder="1" applyAlignment="1">
      <alignment horizontal="right"/>
    </xf>
    <xf numFmtId="0" fontId="88" fillId="0" borderId="0" xfId="0" applyFont="1" applyFill="1" applyBorder="1" applyAlignment="1"/>
    <xf numFmtId="166" fontId="90" fillId="4" borderId="1" xfId="1" applyNumberFormat="1" applyFont="1" applyFill="1" applyBorder="1" applyAlignment="1" applyProtection="1">
      <alignment horizontal="center" vertical="center" wrapText="1"/>
    </xf>
    <xf numFmtId="3" fontId="90" fillId="0" borderId="0" xfId="8" applyNumberFormat="1" applyFont="1" applyFill="1" applyAlignment="1">
      <alignment vertical="center" wrapText="1"/>
    </xf>
    <xf numFmtId="3" fontId="88" fillId="0" borderId="0" xfId="8" applyNumberFormat="1" applyFont="1" applyFill="1" applyAlignment="1">
      <alignment vertical="center" wrapText="1"/>
    </xf>
    <xf numFmtId="166" fontId="90" fillId="0" borderId="0" xfId="1" applyNumberFormat="1" applyFont="1" applyFill="1" applyBorder="1" applyAlignment="1">
      <alignment horizontal="left"/>
    </xf>
    <xf numFmtId="0" fontId="100" fillId="0" borderId="1" xfId="0" applyNumberFormat="1" applyFont="1" applyFill="1" applyBorder="1" applyAlignment="1" applyProtection="1">
      <alignment horizontal="center" vertical="center" wrapText="1"/>
    </xf>
    <xf numFmtId="0" fontId="94" fillId="0" borderId="0" xfId="0" applyFont="1" applyFill="1" applyBorder="1" applyAlignment="1">
      <alignment horizontal="right" vertical="center"/>
    </xf>
    <xf numFmtId="0" fontId="90" fillId="0" borderId="3" xfId="9" applyNumberFormat="1" applyFont="1" applyFill="1" applyBorder="1" applyAlignment="1">
      <alignment horizontal="right" vertical="center"/>
    </xf>
    <xf numFmtId="0" fontId="88" fillId="3" borderId="0" xfId="0" applyFont="1" applyFill="1" applyAlignment="1">
      <alignment horizontal="left" vertical="center" wrapText="1"/>
    </xf>
    <xf numFmtId="0" fontId="93" fillId="4" borderId="1" xfId="8" applyFont="1" applyFill="1" applyBorder="1" applyAlignment="1">
      <alignment horizontal="center" vertical="center" wrapText="1"/>
    </xf>
    <xf numFmtId="0" fontId="171" fillId="3" borderId="1" xfId="0" applyFont="1" applyFill="1" applyBorder="1" applyAlignment="1" applyProtection="1">
      <alignment horizontal="left"/>
      <protection locked="0"/>
    </xf>
    <xf numFmtId="0" fontId="171" fillId="3" borderId="1" xfId="0" applyFont="1" applyFill="1" applyBorder="1" applyAlignment="1">
      <alignment horizontal="left"/>
    </xf>
    <xf numFmtId="0" fontId="171" fillId="3" borderId="0" xfId="0" applyFont="1" applyFill="1"/>
    <xf numFmtId="0" fontId="5" fillId="34" borderId="0" xfId="0" applyFont="1" applyFill="1"/>
    <xf numFmtId="0" fontId="90" fillId="0" borderId="0" xfId="0" applyFont="1" applyFill="1" applyAlignment="1">
      <alignment horizontal="right" vertical="center"/>
    </xf>
    <xf numFmtId="41" fontId="88" fillId="0" borderId="39" xfId="0" applyNumberFormat="1" applyFont="1" applyFill="1" applyBorder="1" applyAlignment="1" applyProtection="1">
      <alignment horizontal="right" vertical="center" wrapText="1"/>
    </xf>
    <xf numFmtId="0" fontId="90" fillId="0" borderId="1" xfId="2" applyNumberFormat="1" applyFont="1" applyFill="1" applyBorder="1" applyAlignment="1" applyProtection="1">
      <alignment horizontal="right" vertical="center" wrapText="1"/>
    </xf>
    <xf numFmtId="0" fontId="149" fillId="3" borderId="2" xfId="8" applyFont="1" applyFill="1" applyBorder="1" applyAlignment="1"/>
    <xf numFmtId="0" fontId="93" fillId="3" borderId="0" xfId="578" applyFont="1" applyFill="1"/>
    <xf numFmtId="166" fontId="19" fillId="0" borderId="1" xfId="508" applyNumberFormat="1" applyFont="1" applyFill="1" applyBorder="1" applyAlignment="1">
      <alignment horizontal="right" vertical="center" wrapText="1"/>
    </xf>
    <xf numFmtId="0" fontId="139" fillId="3" borderId="0" xfId="11" applyFont="1" applyFill="1" applyAlignment="1"/>
    <xf numFmtId="0" fontId="139" fillId="3" borderId="0" xfId="0" applyFont="1" applyFill="1"/>
    <xf numFmtId="0" fontId="139" fillId="3" borderId="0" xfId="0" applyFont="1" applyFill="1" applyAlignment="1">
      <alignment horizontal="right"/>
    </xf>
    <xf numFmtId="0" fontId="142" fillId="3" borderId="0" xfId="11" applyFont="1" applyFill="1" applyAlignment="1"/>
    <xf numFmtId="0" fontId="142" fillId="12" borderId="0" xfId="11" applyFont="1" applyFill="1" applyAlignment="1"/>
    <xf numFmtId="0" fontId="139" fillId="12" borderId="0" xfId="0" applyFont="1" applyFill="1"/>
    <xf numFmtId="0" fontId="141" fillId="3" borderId="0" xfId="11" applyFont="1" applyFill="1" applyAlignment="1">
      <alignment horizontal="center"/>
    </xf>
    <xf numFmtId="0" fontId="142" fillId="3" borderId="0" xfId="11" applyFont="1" applyFill="1" applyAlignment="1">
      <alignment horizontal="center"/>
    </xf>
    <xf numFmtId="166" fontId="142" fillId="3" borderId="0" xfId="12" applyNumberFormat="1" applyFont="1" applyFill="1" applyAlignment="1">
      <alignment horizontal="center"/>
    </xf>
    <xf numFmtId="0" fontId="139" fillId="3" borderId="0" xfId="11" applyFont="1" applyFill="1" applyAlignment="1">
      <alignment horizontal="center" vertical="center"/>
    </xf>
    <xf numFmtId="0" fontId="139" fillId="3" borderId="0" xfId="11" applyFont="1" applyFill="1" applyAlignment="1">
      <alignment horizontal="left" vertical="center" wrapText="1"/>
    </xf>
    <xf numFmtId="0" fontId="139" fillId="3" borderId="0" xfId="0" applyFont="1" applyFill="1" applyAlignment="1">
      <alignment vertical="center"/>
    </xf>
    <xf numFmtId="0" fontId="142" fillId="3" borderId="0" xfId="11" applyFont="1" applyFill="1" applyAlignment="1">
      <alignment horizontal="left" vertical="center" wrapText="1"/>
    </xf>
    <xf numFmtId="3" fontId="139" fillId="3" borderId="0" xfId="11" applyNumberFormat="1" applyFont="1" applyFill="1" applyAlignment="1">
      <alignment vertical="center" wrapText="1"/>
    </xf>
    <xf numFmtId="166" fontId="141" fillId="3" borderId="0" xfId="12" applyNumberFormat="1" applyFont="1" applyFill="1" applyAlignment="1">
      <alignment horizontal="right"/>
    </xf>
    <xf numFmtId="0" fontId="142" fillId="5" borderId="1" xfId="11" applyFont="1" applyFill="1" applyBorder="1" applyAlignment="1">
      <alignment horizontal="center" vertical="center" wrapText="1"/>
    </xf>
    <xf numFmtId="166" fontId="142" fillId="5" borderId="1" xfId="12" applyNumberFormat="1" applyFont="1" applyFill="1" applyBorder="1" applyAlignment="1">
      <alignment horizontal="center" vertical="center" wrapText="1"/>
    </xf>
    <xf numFmtId="0" fontId="142" fillId="3" borderId="0" xfId="11" applyFont="1" applyFill="1" applyAlignment="1">
      <alignment horizontal="center" vertical="center"/>
    </xf>
    <xf numFmtId="166" fontId="139" fillId="0" borderId="1" xfId="12" applyNumberFormat="1" applyFont="1" applyFill="1" applyBorder="1" applyAlignment="1">
      <alignment horizontal="center" vertical="center" wrapText="1"/>
    </xf>
    <xf numFmtId="0" fontId="139" fillId="3" borderId="4" xfId="11" applyFont="1" applyFill="1" applyBorder="1" applyAlignment="1">
      <alignment horizontal="center" vertical="center" wrapText="1"/>
    </xf>
    <xf numFmtId="166" fontId="139" fillId="3" borderId="0" xfId="0" applyNumberFormat="1" applyFont="1" applyFill="1"/>
    <xf numFmtId="166" fontId="142" fillId="0" borderId="1" xfId="5" applyNumberFormat="1" applyFont="1" applyFill="1" applyBorder="1" applyAlignment="1">
      <alignment horizontal="center" vertical="center" wrapText="1"/>
    </xf>
    <xf numFmtId="0" fontId="141" fillId="3" borderId="4" xfId="11" applyFont="1" applyFill="1" applyBorder="1" applyAlignment="1">
      <alignment vertical="center" wrapText="1"/>
    </xf>
    <xf numFmtId="0" fontId="139" fillId="3" borderId="5" xfId="11" applyFont="1" applyFill="1" applyBorder="1" applyAlignment="1">
      <alignment vertical="center"/>
    </xf>
    <xf numFmtId="0" fontId="139" fillId="4" borderId="1" xfId="11" applyFont="1" applyFill="1" applyBorder="1" applyAlignment="1">
      <alignment vertical="center" wrapText="1"/>
    </xf>
    <xf numFmtId="0" fontId="139" fillId="0" borderId="5" xfId="11" applyFont="1" applyFill="1" applyBorder="1" applyAlignment="1">
      <alignment vertical="center" wrapText="1"/>
    </xf>
    <xf numFmtId="0" fontId="141" fillId="3" borderId="0" xfId="11" applyFont="1" applyFill="1"/>
    <xf numFmtId="0" fontId="139" fillId="0" borderId="0" xfId="0" applyFont="1" applyAlignment="1">
      <alignment horizontal="left" vertical="center"/>
    </xf>
    <xf numFmtId="0" fontId="88" fillId="3" borderId="0" xfId="0" applyFont="1" applyFill="1" applyAlignment="1"/>
    <xf numFmtId="0" fontId="139" fillId="3" borderId="0" xfId="0" applyFont="1" applyFill="1" applyAlignment="1"/>
    <xf numFmtId="43" fontId="139" fillId="3" borderId="0" xfId="11" applyNumberFormat="1" applyFont="1" applyFill="1"/>
    <xf numFmtId="0" fontId="138" fillId="3" borderId="1" xfId="11" applyFont="1" applyFill="1" applyBorder="1" applyAlignment="1">
      <alignment horizontal="center" vertical="center" wrapText="1"/>
    </xf>
    <xf numFmtId="0" fontId="172" fillId="4" borderId="1" xfId="11" applyFont="1" applyFill="1" applyBorder="1" applyAlignment="1">
      <alignment horizontal="center" vertical="center" wrapText="1"/>
    </xf>
    <xf numFmtId="0" fontId="139" fillId="3" borderId="1" xfId="11" applyFont="1" applyFill="1" applyBorder="1" applyAlignment="1">
      <alignment vertical="center" wrapText="1"/>
    </xf>
    <xf numFmtId="3" fontId="139" fillId="3" borderId="1" xfId="1" applyNumberFormat="1" applyFont="1" applyFill="1" applyBorder="1" applyAlignment="1">
      <alignment horizontal="right" vertical="center" wrapText="1"/>
    </xf>
    <xf numFmtId="3" fontId="139" fillId="3" borderId="1" xfId="11" applyNumberFormat="1" applyFont="1" applyFill="1" applyBorder="1" applyAlignment="1">
      <alignment horizontal="right" vertical="center" wrapText="1"/>
    </xf>
    <xf numFmtId="0" fontId="3" fillId="0" borderId="0" xfId="2" applyFont="1" applyFill="1"/>
    <xf numFmtId="0" fontId="3" fillId="0" borderId="0" xfId="9" applyNumberFormat="1" applyFont="1" applyFill="1" applyBorder="1" applyAlignment="1">
      <alignment vertical="center" wrapText="1"/>
    </xf>
    <xf numFmtId="3" fontId="100" fillId="0" borderId="1" xfId="0" applyNumberFormat="1" applyFont="1" applyFill="1" applyBorder="1" applyAlignment="1" applyProtection="1">
      <alignment horizontal="center" vertical="center" wrapText="1"/>
    </xf>
    <xf numFmtId="10" fontId="100" fillId="0" borderId="1" xfId="0" applyNumberFormat="1" applyFont="1" applyFill="1" applyBorder="1" applyAlignment="1" applyProtection="1">
      <alignment horizontal="right" vertical="center" wrapText="1"/>
    </xf>
    <xf numFmtId="10" fontId="102" fillId="0" borderId="1" xfId="4" applyNumberFormat="1" applyFont="1" applyFill="1" applyBorder="1" applyAlignment="1" applyProtection="1">
      <alignment horizontal="right" vertical="center" wrapText="1"/>
      <protection locked="0"/>
    </xf>
    <xf numFmtId="166" fontId="102" fillId="0" borderId="1" xfId="1" applyNumberFormat="1" applyFont="1" applyFill="1" applyBorder="1" applyAlignment="1" applyProtection="1">
      <alignment horizontal="right" vertical="center" wrapText="1"/>
    </xf>
    <xf numFmtId="10" fontId="100" fillId="0" borderId="1" xfId="2" applyNumberFormat="1" applyFont="1" applyFill="1" applyBorder="1" applyAlignment="1" applyProtection="1">
      <alignment horizontal="right" vertical="center" wrapText="1"/>
    </xf>
    <xf numFmtId="10" fontId="100" fillId="0" borderId="1" xfId="4" applyNumberFormat="1" applyFont="1" applyFill="1" applyBorder="1" applyAlignment="1" applyProtection="1">
      <alignment horizontal="right" vertical="center" wrapText="1"/>
      <protection locked="0"/>
    </xf>
    <xf numFmtId="0" fontId="90" fillId="0" borderId="0" xfId="0" applyFont="1" applyFill="1" applyBorder="1" applyAlignment="1">
      <alignment vertical="center"/>
    </xf>
    <xf numFmtId="10" fontId="100" fillId="0" borderId="1" xfId="1" applyNumberFormat="1" applyFont="1" applyFill="1" applyBorder="1" applyAlignment="1" applyProtection="1">
      <alignment horizontal="right" vertical="center" wrapText="1"/>
      <protection locked="0"/>
    </xf>
    <xf numFmtId="166" fontId="102" fillId="0" borderId="1" xfId="0" applyNumberFormat="1" applyFont="1" applyFill="1" applyBorder="1" applyAlignment="1" applyProtection="1">
      <alignment horizontal="right" vertical="center" wrapText="1"/>
    </xf>
    <xf numFmtId="10" fontId="102" fillId="0" borderId="1" xfId="1" applyNumberFormat="1" applyFont="1" applyFill="1" applyBorder="1" applyAlignment="1" applyProtection="1">
      <alignment horizontal="right" vertical="center" wrapText="1"/>
      <protection locked="0"/>
    </xf>
    <xf numFmtId="15" fontId="5" fillId="3" borderId="0" xfId="0" applyNumberFormat="1" applyFont="1" applyFill="1"/>
    <xf numFmtId="0" fontId="5" fillId="3" borderId="0" xfId="0" applyFont="1" applyFill="1" applyAlignment="1">
      <alignment wrapText="1"/>
    </xf>
    <xf numFmtId="166" fontId="6" fillId="3" borderId="1" xfId="1" applyNumberFormat="1" applyFont="1" applyFill="1" applyBorder="1"/>
    <xf numFmtId="166" fontId="5" fillId="3" borderId="1" xfId="1" applyNumberFormat="1" applyFont="1" applyFill="1" applyBorder="1"/>
    <xf numFmtId="166" fontId="7" fillId="3" borderId="1" xfId="1" applyNumberFormat="1" applyFont="1" applyFill="1" applyBorder="1"/>
    <xf numFmtId="0" fontId="6" fillId="3" borderId="1" xfId="0" applyFont="1" applyFill="1" applyBorder="1" applyAlignment="1"/>
    <xf numFmtId="166" fontId="174" fillId="0" borderId="1" xfId="5" applyNumberFormat="1" applyFont="1" applyFill="1" applyBorder="1" applyAlignment="1">
      <alignment horizontal="right" vertical="center" wrapText="1"/>
    </xf>
    <xf numFmtId="10" fontId="90" fillId="0" borderId="1" xfId="1" applyNumberFormat="1" applyFont="1" applyFill="1" applyBorder="1" applyAlignment="1" applyProtection="1">
      <alignment horizontal="right" vertical="center" wrapText="1"/>
    </xf>
    <xf numFmtId="0" fontId="90" fillId="0" borderId="0" xfId="7" applyNumberFormat="1" applyFont="1" applyFill="1" applyBorder="1" applyAlignment="1" applyProtection="1">
      <alignment horizontal="center" vertical="center"/>
      <protection hidden="1"/>
    </xf>
    <xf numFmtId="0" fontId="146" fillId="0" borderId="1" xfId="2" applyNumberFormat="1" applyFont="1" applyFill="1" applyBorder="1" applyAlignment="1" applyProtection="1">
      <alignment horizontal="center" vertical="center" wrapText="1"/>
    </xf>
    <xf numFmtId="0" fontId="146" fillId="0" borderId="0" xfId="9" applyNumberFormat="1" applyFont="1" applyFill="1" applyBorder="1" applyAlignment="1">
      <alignment vertical="center"/>
    </xf>
    <xf numFmtId="0" fontId="3" fillId="0" borderId="0" xfId="2" applyFont="1" applyFill="1" applyBorder="1"/>
    <xf numFmtId="0" fontId="3" fillId="0" borderId="0" xfId="0" applyFont="1" applyFill="1" applyAlignment="1">
      <alignment vertical="center"/>
    </xf>
    <xf numFmtId="0" fontId="3" fillId="0" borderId="0" xfId="7" applyFont="1" applyFill="1" applyBorder="1" applyAlignment="1" applyProtection="1">
      <alignment vertical="center"/>
      <protection hidden="1"/>
    </xf>
    <xf numFmtId="0" fontId="146" fillId="0" borderId="0" xfId="0" applyFont="1" applyFill="1" applyAlignment="1">
      <alignment horizontal="center" vertical="center"/>
    </xf>
    <xf numFmtId="166" fontId="3" fillId="0" borderId="0" xfId="5" applyNumberFormat="1" applyFont="1" applyFill="1" applyAlignment="1">
      <alignment vertical="center"/>
    </xf>
    <xf numFmtId="0" fontId="3" fillId="0" borderId="0" xfId="0" applyFont="1" applyFill="1" applyAlignment="1">
      <alignment horizontal="right" vertical="center"/>
    </xf>
    <xf numFmtId="0" fontId="146" fillId="0" borderId="0" xfId="0" applyFont="1" applyFill="1" applyAlignment="1">
      <alignment vertical="center"/>
    </xf>
    <xf numFmtId="0" fontId="150" fillId="0" borderId="0" xfId="0" applyFont="1" applyFill="1" applyAlignment="1">
      <alignment vertical="center"/>
    </xf>
    <xf numFmtId="0" fontId="146" fillId="0" borderId="0" xfId="9" applyNumberFormat="1" applyFont="1" applyFill="1" applyBorder="1" applyAlignment="1">
      <alignment horizontal="right" vertical="center"/>
    </xf>
    <xf numFmtId="0" fontId="3" fillId="0" borderId="0" xfId="2" applyFont="1" applyFill="1" applyAlignment="1">
      <alignment horizontal="left" vertical="center"/>
    </xf>
    <xf numFmtId="0" fontId="146" fillId="0" borderId="0" xfId="2" applyFont="1" applyFill="1" applyAlignment="1">
      <alignment horizontal="left" vertical="center"/>
    </xf>
    <xf numFmtId="0" fontId="3" fillId="0" borderId="0" xfId="2" applyFont="1" applyFill="1" applyAlignment="1">
      <alignment horizontal="right" vertical="center"/>
    </xf>
    <xf numFmtId="0" fontId="3" fillId="0" borderId="0" xfId="2" applyFont="1" applyFill="1" applyAlignment="1">
      <alignment vertical="center"/>
    </xf>
    <xf numFmtId="0" fontId="3" fillId="0" borderId="0" xfId="2" applyFont="1" applyFill="1" applyBorder="1" applyAlignment="1">
      <alignment horizontal="left" vertical="center"/>
    </xf>
    <xf numFmtId="0" fontId="3" fillId="0" borderId="0" xfId="2" applyFont="1" applyFill="1" applyBorder="1" applyAlignment="1">
      <alignment vertical="center"/>
    </xf>
    <xf numFmtId="166" fontId="146" fillId="0" borderId="0" xfId="5" applyNumberFormat="1" applyFont="1" applyFill="1" applyBorder="1" applyAlignment="1">
      <alignment vertical="center"/>
    </xf>
    <xf numFmtId="0" fontId="146" fillId="0" borderId="0" xfId="0" applyFont="1" applyFill="1" applyBorder="1" applyAlignment="1">
      <alignment vertical="center"/>
    </xf>
    <xf numFmtId="3" fontId="95" fillId="0" borderId="0" xfId="8" applyNumberFormat="1" applyFont="1" applyFill="1" applyAlignment="1">
      <alignment horizontal="left" vertical="center" wrapText="1"/>
    </xf>
    <xf numFmtId="0" fontId="92" fillId="0" borderId="0" xfId="0" applyFont="1" applyFill="1" applyAlignment="1">
      <alignment horizontal="center" vertical="center"/>
    </xf>
    <xf numFmtId="3" fontId="91" fillId="0" borderId="0" xfId="8" applyNumberFormat="1" applyFont="1" applyFill="1" applyAlignment="1">
      <alignment horizontal="left" vertical="center" wrapText="1"/>
    </xf>
    <xf numFmtId="0" fontId="90" fillId="0" borderId="1" xfId="0" applyFont="1" applyFill="1" applyBorder="1" applyAlignment="1">
      <alignment horizontal="center" vertical="center"/>
    </xf>
    <xf numFmtId="3" fontId="139" fillId="0" borderId="0" xfId="11" applyNumberFormat="1" applyFont="1" applyFill="1" applyAlignment="1">
      <alignment horizontal="left" vertical="center" wrapText="1"/>
    </xf>
    <xf numFmtId="0" fontId="99" fillId="0" borderId="0" xfId="0" applyFont="1" applyFill="1" applyAlignment="1">
      <alignment horizontal="center" vertical="center"/>
    </xf>
    <xf numFmtId="0" fontId="88" fillId="3" borderId="0" xfId="0" applyFont="1" applyFill="1" applyAlignment="1">
      <alignment horizontal="left" vertical="center" wrapText="1"/>
    </xf>
    <xf numFmtId="0" fontId="92" fillId="3" borderId="0" xfId="0" applyFont="1" applyFill="1" applyAlignment="1">
      <alignment horizontal="center" vertical="center"/>
    </xf>
    <xf numFmtId="0" fontId="93" fillId="4" borderId="1" xfId="8" applyFont="1" applyFill="1" applyBorder="1" applyAlignment="1">
      <alignment horizontal="center" vertical="center" wrapText="1"/>
    </xf>
    <xf numFmtId="166" fontId="90" fillId="4" borderId="1" xfId="1" applyNumberFormat="1" applyFont="1" applyFill="1" applyBorder="1" applyAlignment="1" applyProtection="1">
      <alignment horizontal="center" vertical="center" wrapText="1"/>
    </xf>
    <xf numFmtId="0" fontId="90" fillId="0" borderId="1" xfId="2" applyNumberFormat="1" applyFont="1" applyFill="1" applyBorder="1" applyAlignment="1" applyProtection="1">
      <alignment horizontal="center" vertical="center" wrapText="1"/>
    </xf>
    <xf numFmtId="0" fontId="93" fillId="0" borderId="0" xfId="0" applyFont="1" applyFill="1" applyAlignment="1">
      <alignment horizontal="center" vertical="center" wrapText="1"/>
    </xf>
    <xf numFmtId="167" fontId="90" fillId="0" borderId="1" xfId="5" applyNumberFormat="1" applyFont="1" applyFill="1" applyBorder="1" applyAlignment="1" applyProtection="1">
      <alignment horizontal="right" vertical="center"/>
      <protection hidden="1"/>
    </xf>
    <xf numFmtId="43" fontId="90" fillId="0" borderId="1" xfId="5" applyFont="1" applyFill="1" applyBorder="1" applyAlignment="1" applyProtection="1">
      <alignment horizontal="center" vertical="center" wrapText="1"/>
      <protection hidden="1"/>
    </xf>
    <xf numFmtId="168" fontId="88" fillId="0" borderId="1" xfId="5" applyNumberFormat="1" applyFont="1" applyFill="1" applyBorder="1" applyAlignment="1" applyProtection="1">
      <alignment horizontal="right" vertical="center"/>
      <protection hidden="1"/>
    </xf>
    <xf numFmtId="43" fontId="90" fillId="0" borderId="1" xfId="5" applyFont="1" applyFill="1" applyBorder="1" applyAlignment="1" applyProtection="1">
      <alignment horizontal="right" vertical="center"/>
      <protection hidden="1"/>
    </xf>
    <xf numFmtId="0" fontId="148" fillId="0" borderId="0" xfId="0" applyFont="1" applyFill="1"/>
    <xf numFmtId="0" fontId="148" fillId="0" borderId="0" xfId="0" applyFont="1" applyFill="1" applyAlignment="1">
      <alignment horizontal="right"/>
    </xf>
    <xf numFmtId="0" fontId="192" fillId="0" borderId="0" xfId="0" applyFont="1" applyFill="1"/>
    <xf numFmtId="0" fontId="146" fillId="0" borderId="0" xfId="9" applyNumberFormat="1" applyFont="1" applyFill="1" applyBorder="1" applyAlignment="1">
      <alignment horizontal="left" vertical="center"/>
    </xf>
    <xf numFmtId="0" fontId="146" fillId="0" borderId="0" xfId="0" applyFont="1" applyFill="1" applyBorder="1" applyAlignment="1">
      <alignment horizontal="left" vertical="center"/>
    </xf>
    <xf numFmtId="0" fontId="3" fillId="0" borderId="0" xfId="0" applyFont="1" applyFill="1" applyAlignment="1">
      <alignment horizontal="left" vertical="center"/>
    </xf>
    <xf numFmtId="166" fontId="90" fillId="0" borderId="1" xfId="5" applyNumberFormat="1" applyFont="1" applyFill="1" applyBorder="1" applyAlignment="1" applyProtection="1">
      <alignment horizontal="right" vertical="center"/>
      <protection hidden="1"/>
    </xf>
    <xf numFmtId="166" fontId="88" fillId="0" borderId="1" xfId="5" applyNumberFormat="1" applyFont="1" applyFill="1" applyBorder="1" applyAlignment="1" applyProtection="1">
      <alignment horizontal="right" vertical="center"/>
      <protection hidden="1"/>
    </xf>
    <xf numFmtId="166" fontId="94" fillId="0" borderId="1" xfId="5" applyNumberFormat="1" applyFont="1" applyFill="1" applyBorder="1" applyAlignment="1" applyProtection="1">
      <alignment horizontal="right" vertical="center"/>
      <protection hidden="1"/>
    </xf>
    <xf numFmtId="166" fontId="97" fillId="0" borderId="1" xfId="5" applyNumberFormat="1" applyFont="1" applyFill="1" applyBorder="1" applyAlignment="1" applyProtection="1">
      <alignment horizontal="right" vertical="center"/>
      <protection hidden="1"/>
    </xf>
    <xf numFmtId="166" fontId="96" fillId="0" borderId="1" xfId="5" applyNumberFormat="1" applyFont="1" applyFill="1" applyBorder="1" applyAlignment="1" applyProtection="1">
      <alignment horizontal="right" vertical="center"/>
      <protection hidden="1"/>
    </xf>
    <xf numFmtId="166" fontId="92" fillId="0" borderId="1" xfId="5" applyNumberFormat="1" applyFont="1" applyFill="1" applyBorder="1" applyAlignment="1" applyProtection="1">
      <alignment horizontal="right" vertical="center"/>
      <protection hidden="1"/>
    </xf>
    <xf numFmtId="166" fontId="90" fillId="0" borderId="0" xfId="1" applyNumberFormat="1" applyFont="1" applyFill="1" applyBorder="1" applyAlignment="1" applyProtection="1">
      <alignment horizontal="right" vertical="center"/>
      <protection hidden="1"/>
    </xf>
    <xf numFmtId="43" fontId="90" fillId="0" borderId="1" xfId="5" applyNumberFormat="1" applyFont="1" applyFill="1" applyBorder="1" applyAlignment="1" applyProtection="1">
      <alignment horizontal="right" vertical="center"/>
      <protection hidden="1"/>
    </xf>
    <xf numFmtId="43" fontId="90" fillId="0" borderId="1" xfId="1" applyNumberFormat="1" applyFont="1" applyFill="1" applyBorder="1" applyAlignment="1" applyProtection="1">
      <alignment horizontal="right" vertical="center" wrapText="1"/>
    </xf>
    <xf numFmtId="41" fontId="90" fillId="0" borderId="39" xfId="0" applyNumberFormat="1" applyFont="1" applyFill="1" applyBorder="1" applyAlignment="1" applyProtection="1">
      <alignment horizontal="right" vertical="center" wrapText="1"/>
    </xf>
    <xf numFmtId="0" fontId="88" fillId="0" borderId="1" xfId="0" applyNumberFormat="1" applyFont="1" applyFill="1" applyBorder="1" applyAlignment="1" applyProtection="1">
      <alignment horizontal="right" vertical="center" wrapText="1"/>
    </xf>
    <xf numFmtId="166" fontId="146" fillId="0" borderId="39" xfId="1" applyNumberFormat="1" applyFont="1" applyFill="1" applyBorder="1" applyAlignment="1" applyProtection="1">
      <alignment horizontal="left" vertical="center" wrapText="1"/>
    </xf>
    <xf numFmtId="166" fontId="3" fillId="0" borderId="39" xfId="1" applyNumberFormat="1" applyFont="1" applyFill="1" applyBorder="1" applyAlignment="1" applyProtection="1">
      <alignment horizontal="left" vertical="center" wrapText="1"/>
    </xf>
    <xf numFmtId="164" fontId="88" fillId="0" borderId="1" xfId="0" applyNumberFormat="1" applyFont="1" applyFill="1" applyBorder="1" applyAlignment="1" applyProtection="1">
      <alignment horizontal="right" vertical="center" wrapText="1"/>
    </xf>
    <xf numFmtId="0" fontId="3" fillId="0" borderId="0" xfId="9" applyNumberFormat="1" applyFont="1" applyFill="1" applyBorder="1" applyAlignment="1">
      <alignment horizontal="center" vertical="top" wrapText="1"/>
    </xf>
    <xf numFmtId="0" fontId="90" fillId="0" borderId="1" xfId="0" applyFont="1" applyFill="1" applyBorder="1" applyAlignment="1">
      <alignment horizontal="center" vertical="center"/>
    </xf>
    <xf numFmtId="0" fontId="92" fillId="0" borderId="0" xfId="0" applyFont="1" applyFill="1" applyAlignment="1">
      <alignment horizontal="center" vertical="center"/>
    </xf>
    <xf numFmtId="3" fontId="145" fillId="0" borderId="0" xfId="0" applyNumberFormat="1" applyFont="1" applyFill="1" applyAlignment="1">
      <alignment horizontal="center" vertical="center"/>
    </xf>
    <xf numFmtId="3" fontId="88" fillId="0" borderId="0" xfId="8" applyNumberFormat="1" applyFont="1" applyFill="1" applyAlignment="1">
      <alignment horizontal="left" vertical="center" wrapText="1"/>
    </xf>
    <xf numFmtId="0" fontId="90" fillId="0" borderId="1" xfId="2" applyNumberFormat="1" applyFont="1" applyFill="1" applyBorder="1" applyAlignment="1" applyProtection="1">
      <alignment horizontal="center" vertical="center" wrapText="1"/>
    </xf>
    <xf numFmtId="0" fontId="88" fillId="0" borderId="0" xfId="0" applyFont="1" applyFill="1" applyAlignment="1" applyProtection="1">
      <alignment vertical="center"/>
      <protection hidden="1"/>
    </xf>
    <xf numFmtId="0" fontId="88" fillId="0" borderId="0" xfId="7" applyFont="1" applyFill="1" applyBorder="1" applyAlignment="1" applyProtection="1">
      <alignment horizontal="left" vertical="center"/>
      <protection hidden="1"/>
    </xf>
    <xf numFmtId="0" fontId="88" fillId="0" borderId="0" xfId="2" applyFont="1" applyFill="1"/>
    <xf numFmtId="0" fontId="88" fillId="0" borderId="0" xfId="9" applyNumberFormat="1" applyFont="1" applyFill="1" applyBorder="1" applyAlignment="1">
      <alignment vertical="center" wrapText="1"/>
    </xf>
    <xf numFmtId="0" fontId="146" fillId="0" borderId="0" xfId="11" applyFont="1" applyFill="1" applyAlignment="1">
      <alignment horizontal="center" vertical="center" wrapText="1"/>
    </xf>
    <xf numFmtId="0" fontId="146" fillId="0" borderId="0" xfId="11" applyFont="1" applyFill="1" applyAlignment="1">
      <alignment horizontal="center" vertical="center"/>
    </xf>
    <xf numFmtId="0" fontId="3" fillId="0" borderId="0" xfId="0" applyFont="1" applyFill="1"/>
    <xf numFmtId="0" fontId="3" fillId="0" borderId="0" xfId="0" applyFont="1" applyFill="1" applyAlignment="1">
      <alignment horizontal="right"/>
    </xf>
    <xf numFmtId="0" fontId="3" fillId="0" borderId="1" xfId="0" applyFont="1" applyFill="1" applyBorder="1" applyAlignment="1">
      <alignment vertical="center" wrapText="1"/>
    </xf>
    <xf numFmtId="0" fontId="152" fillId="0" borderId="0" xfId="0" applyFont="1" applyFill="1" applyAlignment="1">
      <alignment vertical="center"/>
    </xf>
    <xf numFmtId="0" fontId="3" fillId="0" borderId="1" xfId="0" applyFont="1" applyFill="1" applyBorder="1" applyAlignment="1">
      <alignment horizontal="center" vertical="center" wrapText="1"/>
    </xf>
    <xf numFmtId="0" fontId="90" fillId="0" borderId="40" xfId="0" applyFont="1" applyFill="1" applyBorder="1" applyAlignment="1">
      <alignment horizontal="left"/>
    </xf>
    <xf numFmtId="0" fontId="90" fillId="0" borderId="40" xfId="0" applyFont="1" applyFill="1" applyBorder="1" applyAlignment="1">
      <alignment horizontal="right"/>
    </xf>
    <xf numFmtId="0" fontId="88" fillId="0" borderId="40" xfId="0" applyFont="1" applyFill="1" applyBorder="1" applyAlignment="1"/>
    <xf numFmtId="166" fontId="90" fillId="0" borderId="40" xfId="1" applyNumberFormat="1" applyFont="1" applyFill="1" applyBorder="1" applyAlignment="1">
      <alignment horizontal="right"/>
    </xf>
    <xf numFmtId="0" fontId="90" fillId="0" borderId="0" xfId="0" applyFont="1" applyFill="1" applyBorder="1" applyAlignment="1">
      <alignment horizontal="center" vertical="center" wrapText="1"/>
    </xf>
    <xf numFmtId="166" fontId="88" fillId="0" borderId="0" xfId="1" applyNumberFormat="1" applyFont="1" applyFill="1" applyBorder="1"/>
    <xf numFmtId="0" fontId="90" fillId="0" borderId="0" xfId="0" applyFont="1" applyFill="1" applyBorder="1" applyAlignment="1">
      <alignment horizontal="left" vertical="center"/>
    </xf>
    <xf numFmtId="0" fontId="90" fillId="0" borderId="0" xfId="0" applyFont="1" applyFill="1" applyBorder="1" applyAlignment="1">
      <alignment horizontal="left" vertical="center" wrapText="1"/>
    </xf>
    <xf numFmtId="0" fontId="92" fillId="0" borderId="0" xfId="0" applyFont="1" applyFill="1" applyBorder="1" applyAlignment="1">
      <alignment horizontal="right" vertical="center" wrapText="1"/>
    </xf>
    <xf numFmtId="49" fontId="90" fillId="0" borderId="1" xfId="0" applyNumberFormat="1" applyFont="1" applyFill="1" applyBorder="1" applyAlignment="1" applyProtection="1">
      <alignment horizontal="left" vertical="center" wrapText="1"/>
    </xf>
    <xf numFmtId="10" fontId="88" fillId="0" borderId="1" xfId="1" applyNumberFormat="1" applyFont="1" applyFill="1" applyBorder="1" applyAlignment="1" applyProtection="1">
      <alignment horizontal="right" vertical="center" wrapText="1"/>
    </xf>
    <xf numFmtId="0" fontId="90" fillId="0" borderId="0" xfId="0" applyFont="1" applyFill="1"/>
    <xf numFmtId="49" fontId="88" fillId="0" borderId="1" xfId="0" applyNumberFormat="1" applyFont="1" applyFill="1" applyBorder="1" applyAlignment="1" applyProtection="1">
      <alignment horizontal="left" vertical="center" wrapText="1"/>
    </xf>
    <xf numFmtId="3" fontId="88" fillId="0" borderId="1" xfId="1" applyNumberFormat="1" applyFont="1" applyFill="1" applyBorder="1" applyAlignment="1" applyProtection="1">
      <alignment horizontal="right" vertical="center" wrapText="1"/>
    </xf>
    <xf numFmtId="0" fontId="88" fillId="0" borderId="8" xfId="0" applyFont="1" applyFill="1" applyBorder="1" applyAlignment="1">
      <alignment horizontal="center" vertical="center"/>
    </xf>
    <xf numFmtId="49" fontId="88" fillId="0" borderId="8" xfId="0" applyNumberFormat="1" applyFont="1" applyFill="1" applyBorder="1" applyAlignment="1" applyProtection="1">
      <alignment horizontal="left" vertical="center" wrapText="1"/>
    </xf>
    <xf numFmtId="43" fontId="88" fillId="0" borderId="8" xfId="1" applyFont="1" applyFill="1" applyBorder="1" applyAlignment="1" applyProtection="1">
      <alignment horizontal="right" vertical="center" wrapText="1"/>
    </xf>
    <xf numFmtId="3" fontId="88" fillId="0" borderId="8" xfId="1" applyNumberFormat="1" applyFont="1" applyFill="1" applyBorder="1" applyAlignment="1" applyProtection="1">
      <alignment horizontal="right" vertical="center" wrapText="1"/>
    </xf>
    <xf numFmtId="43" fontId="88" fillId="0" borderId="1" xfId="1" applyFont="1" applyFill="1" applyBorder="1" applyAlignment="1" applyProtection="1">
      <alignment horizontal="right" vertical="center" wrapText="1"/>
    </xf>
    <xf numFmtId="3" fontId="88" fillId="0" borderId="0" xfId="0" applyNumberFormat="1" applyFont="1" applyFill="1" applyAlignment="1">
      <alignment vertical="center"/>
    </xf>
    <xf numFmtId="0" fontId="90" fillId="0" borderId="0" xfId="893" applyNumberFormat="1" applyFont="1" applyFill="1" applyAlignment="1">
      <alignment horizontal="left" vertical="center" wrapText="1"/>
    </xf>
    <xf numFmtId="0" fontId="90" fillId="0" borderId="0" xfId="893" applyNumberFormat="1" applyFont="1" applyFill="1" applyAlignment="1">
      <alignment vertical="center" wrapText="1"/>
    </xf>
    <xf numFmtId="0" fontId="147" fillId="35" borderId="0" xfId="8" applyFont="1" applyFill="1" applyAlignment="1">
      <alignment horizontal="right"/>
    </xf>
    <xf numFmtId="0" fontId="3" fillId="0" borderId="0" xfId="7" applyFont="1" applyFill="1" applyBorder="1" applyAlignment="1" applyProtection="1">
      <alignment horizontal="right" vertical="center"/>
      <protection hidden="1"/>
    </xf>
    <xf numFmtId="0" fontId="147" fillId="3" borderId="0" xfId="0" applyFont="1" applyFill="1" applyAlignment="1">
      <alignment horizontal="right"/>
    </xf>
    <xf numFmtId="0" fontId="147" fillId="2" borderId="0" xfId="0" applyFont="1" applyFill="1" applyAlignment="1">
      <alignment horizontal="right"/>
    </xf>
    <xf numFmtId="0" fontId="146" fillId="0" borderId="0" xfId="11" applyFont="1" applyFill="1" applyAlignment="1">
      <alignment vertical="center"/>
    </xf>
    <xf numFmtId="0" fontId="152" fillId="0" borderId="0" xfId="0" applyFont="1" applyFill="1" applyAlignment="1">
      <alignment wrapText="1"/>
    </xf>
    <xf numFmtId="43" fontId="97" fillId="0" borderId="1" xfId="1" applyFont="1" applyFill="1" applyBorder="1" applyAlignment="1" applyProtection="1">
      <alignment horizontal="right" vertical="center" wrapText="1"/>
    </xf>
    <xf numFmtId="0" fontId="88" fillId="0" borderId="0" xfId="755" applyFont="1" applyFill="1" applyAlignment="1">
      <alignment vertical="top"/>
    </xf>
    <xf numFmtId="0" fontId="88" fillId="0" borderId="0" xfId="755" applyFont="1" applyFill="1"/>
    <xf numFmtId="166" fontId="88" fillId="0" borderId="0" xfId="751" applyNumberFormat="1" applyFont="1" applyFill="1">
      <protection locked="0"/>
    </xf>
    <xf numFmtId="10" fontId="88" fillId="0" borderId="0" xfId="753" applyNumberFormat="1" applyFont="1" applyFill="1">
      <protection locked="0"/>
    </xf>
    <xf numFmtId="0" fontId="90" fillId="0" borderId="1" xfId="752" applyNumberFormat="1" applyFont="1" applyFill="1" applyBorder="1" applyAlignment="1" applyProtection="1">
      <alignment vertical="center" wrapText="1"/>
    </xf>
    <xf numFmtId="0" fontId="90" fillId="0" borderId="1" xfId="752" applyNumberFormat="1" applyFont="1" applyFill="1" applyBorder="1" applyAlignment="1" applyProtection="1">
      <alignment horizontal="center" vertical="center" wrapText="1"/>
    </xf>
    <xf numFmtId="0" fontId="88" fillId="0" borderId="1" xfId="752" applyNumberFormat="1" applyFont="1" applyFill="1" applyBorder="1" applyAlignment="1" applyProtection="1">
      <alignment horizontal="center" vertical="center" wrapText="1"/>
    </xf>
    <xf numFmtId="166" fontId="88" fillId="0" borderId="1" xfId="752" applyNumberFormat="1" applyFont="1" applyFill="1" applyBorder="1" applyAlignment="1" applyProtection="1">
      <alignment horizontal="left" vertical="center" wrapText="1"/>
    </xf>
    <xf numFmtId="49" fontId="90" fillId="0" borderId="1" xfId="752" applyNumberFormat="1" applyFont="1" applyFill="1" applyBorder="1" applyAlignment="1" applyProtection="1">
      <alignment horizontal="center" vertical="center" wrapText="1"/>
    </xf>
    <xf numFmtId="166" fontId="90" fillId="0" borderId="1" xfId="751" applyNumberFormat="1" applyFont="1" applyFill="1" applyBorder="1" applyAlignment="1">
      <alignment vertical="center"/>
      <protection locked="0"/>
    </xf>
    <xf numFmtId="0" fontId="88" fillId="0" borderId="1" xfId="752" applyNumberFormat="1" applyFont="1" applyFill="1" applyBorder="1" applyAlignment="1" applyProtection="1">
      <alignment vertical="center" wrapText="1"/>
    </xf>
    <xf numFmtId="166" fontId="88" fillId="0" borderId="1" xfId="751" applyNumberFormat="1" applyFont="1" applyFill="1" applyBorder="1" applyAlignment="1">
      <alignment vertical="center"/>
      <protection locked="0"/>
    </xf>
    <xf numFmtId="49" fontId="88" fillId="0" borderId="1" xfId="752" applyNumberFormat="1" applyFont="1" applyFill="1" applyBorder="1" applyAlignment="1" applyProtection="1">
      <alignment horizontal="center" vertical="center" wrapText="1"/>
    </xf>
    <xf numFmtId="166" fontId="94" fillId="0" borderId="1" xfId="751" applyNumberFormat="1" applyFont="1" applyFill="1" applyBorder="1" applyAlignment="1">
      <alignment vertical="center"/>
      <protection locked="0"/>
    </xf>
    <xf numFmtId="166" fontId="88" fillId="0" borderId="6" xfId="751" applyNumberFormat="1" applyFont="1" applyFill="1" applyBorder="1" applyAlignment="1">
      <alignment horizontal="center" vertical="center"/>
      <protection locked="0"/>
    </xf>
    <xf numFmtId="0" fontId="0" fillId="0" borderId="9" xfId="0" applyFill="1" applyBorder="1"/>
    <xf numFmtId="0" fontId="96" fillId="0" borderId="1" xfId="752" applyNumberFormat="1" applyFont="1" applyFill="1" applyBorder="1" applyAlignment="1" applyProtection="1">
      <alignment vertical="center" wrapText="1"/>
    </xf>
    <xf numFmtId="49" fontId="96" fillId="0" borderId="1" xfId="752" applyNumberFormat="1" applyFont="1" applyFill="1" applyBorder="1" applyAlignment="1" applyProtection="1">
      <alignment horizontal="center" vertical="center" wrapText="1"/>
    </xf>
    <xf numFmtId="0" fontId="96" fillId="0" borderId="1" xfId="752" applyNumberFormat="1" applyFont="1" applyFill="1" applyBorder="1" applyAlignment="1" applyProtection="1">
      <alignment horizontal="center" vertical="center" wrapText="1"/>
    </xf>
    <xf numFmtId="166" fontId="96" fillId="0" borderId="1" xfId="751" applyNumberFormat="1" applyFont="1" applyFill="1" applyBorder="1" applyAlignment="1">
      <alignment vertical="center"/>
      <protection locked="0"/>
    </xf>
    <xf numFmtId="0" fontId="88" fillId="0" borderId="1" xfId="752" quotePrefix="1" applyNumberFormat="1" applyFont="1" applyFill="1" applyBorder="1" applyAlignment="1" applyProtection="1">
      <alignment vertical="center" wrapText="1"/>
    </xf>
    <xf numFmtId="3" fontId="0" fillId="0" borderId="1" xfId="0" applyNumberFormat="1" applyFill="1" applyBorder="1" applyAlignment="1">
      <alignment vertical="center"/>
    </xf>
    <xf numFmtId="166" fontId="90" fillId="0" borderId="1" xfId="751" applyNumberFormat="1" applyFont="1" applyFill="1" applyBorder="1" applyAlignment="1">
      <alignment horizontal="left" vertical="center" wrapText="1"/>
      <protection locked="0"/>
    </xf>
    <xf numFmtId="166" fontId="88" fillId="0" borderId="1" xfId="751" applyNumberFormat="1" applyFont="1" applyFill="1" applyBorder="1" applyAlignment="1">
      <alignment horizontal="left" vertical="center" wrapText="1"/>
      <protection locked="0"/>
    </xf>
    <xf numFmtId="49" fontId="90" fillId="0" borderId="1" xfId="755" applyNumberFormat="1" applyFont="1" applyFill="1" applyBorder="1" applyAlignment="1" applyProtection="1">
      <alignment wrapText="1"/>
    </xf>
    <xf numFmtId="49" fontId="90" fillId="0" borderId="1" xfId="755" applyNumberFormat="1" applyFont="1" applyFill="1" applyBorder="1" applyAlignment="1" applyProtection="1">
      <alignment horizontal="center" vertical="center" wrapText="1"/>
    </xf>
    <xf numFmtId="166" fontId="90" fillId="0" borderId="1" xfId="751" applyNumberFormat="1" applyFont="1" applyFill="1" applyBorder="1" applyAlignment="1">
      <alignment horizontal="center" vertical="center" wrapText="1"/>
      <protection locked="0"/>
    </xf>
    <xf numFmtId="0" fontId="90" fillId="0" borderId="1" xfId="2" applyNumberFormat="1" applyFont="1" applyFill="1" applyBorder="1" applyAlignment="1" applyProtection="1">
      <alignment horizontal="center" vertical="center" wrapText="1"/>
    </xf>
    <xf numFmtId="166" fontId="152" fillId="0" borderId="0" xfId="0" applyNumberFormat="1" applyFont="1" applyFill="1" applyAlignment="1">
      <alignment vertical="center"/>
    </xf>
    <xf numFmtId="0" fontId="102" fillId="0" borderId="1" xfId="0" applyNumberFormat="1" applyFont="1" applyFill="1" applyBorder="1" applyAlignment="1" applyProtection="1">
      <alignment horizontal="center" vertical="center" wrapText="1"/>
    </xf>
    <xf numFmtId="166" fontId="94" fillId="0" borderId="1" xfId="100" applyNumberFormat="1" applyFont="1" applyFill="1" applyBorder="1" applyProtection="1">
      <protection hidden="1"/>
    </xf>
    <xf numFmtId="49" fontId="102" fillId="0" borderId="1" xfId="0" quotePrefix="1" applyNumberFormat="1" applyFont="1" applyFill="1" applyBorder="1" applyAlignment="1" applyProtection="1">
      <alignment horizontal="left" vertical="center" wrapText="1"/>
    </xf>
    <xf numFmtId="49" fontId="102" fillId="0" borderId="1" xfId="0" applyNumberFormat="1" applyFont="1" applyFill="1" applyBorder="1" applyAlignment="1" applyProtection="1">
      <alignment horizontal="left" vertical="center" wrapText="1"/>
    </xf>
    <xf numFmtId="166" fontId="100" fillId="0" borderId="1" xfId="100" applyNumberFormat="1" applyFont="1" applyFill="1" applyBorder="1" applyAlignment="1" applyProtection="1">
      <alignment horizontal="right" vertical="center" wrapText="1"/>
    </xf>
    <xf numFmtId="166" fontId="94" fillId="0" borderId="1" xfId="100" applyNumberFormat="1" applyFont="1" applyFill="1" applyBorder="1" applyAlignment="1" applyProtection="1">
      <alignment vertical="center"/>
      <protection hidden="1"/>
    </xf>
    <xf numFmtId="166" fontId="102" fillId="0" borderId="1" xfId="100" applyNumberFormat="1" applyFont="1" applyFill="1" applyBorder="1" applyAlignment="1" applyProtection="1">
      <alignment horizontal="center" vertical="center" wrapText="1"/>
      <protection locked="0"/>
    </xf>
    <xf numFmtId="221" fontId="94" fillId="0" borderId="1" xfId="100" applyNumberFormat="1" applyFont="1" applyFill="1" applyBorder="1" applyProtection="1">
      <protection hidden="1"/>
    </xf>
    <xf numFmtId="166" fontId="93" fillId="0" borderId="1" xfId="100" applyNumberFormat="1" applyFont="1" applyFill="1" applyBorder="1" applyAlignment="1" applyProtection="1">
      <protection hidden="1"/>
    </xf>
    <xf numFmtId="166" fontId="93" fillId="0" borderId="6" xfId="100" applyNumberFormat="1" applyFont="1" applyFill="1" applyBorder="1" applyAlignment="1" applyProtection="1">
      <protection hidden="1"/>
    </xf>
    <xf numFmtId="166" fontId="102" fillId="0" borderId="1" xfId="100" applyNumberFormat="1" applyFont="1" applyFill="1" applyBorder="1" applyAlignment="1" applyProtection="1">
      <alignment horizontal="right" vertical="center" wrapText="1"/>
    </xf>
    <xf numFmtId="166" fontId="88" fillId="0" borderId="1" xfId="100" applyNumberFormat="1" applyFont="1" applyFill="1" applyBorder="1" applyAlignment="1" applyProtection="1">
      <alignment horizontal="right" vertical="center" wrapText="1"/>
    </xf>
    <xf numFmtId="166" fontId="88" fillId="0" borderId="1" xfId="1" applyNumberFormat="1" applyFont="1" applyFill="1" applyBorder="1" applyAlignment="1" applyProtection="1">
      <alignment horizontal="left" vertical="center" wrapText="1"/>
    </xf>
    <xf numFmtId="10" fontId="88" fillId="0" borderId="1" xfId="4" applyNumberFormat="1" applyFont="1" applyFill="1" applyBorder="1" applyAlignment="1" applyProtection="1">
      <alignment horizontal="right" vertical="center" wrapText="1"/>
    </xf>
    <xf numFmtId="43" fontId="88" fillId="0" borderId="1" xfId="1" applyNumberFormat="1" applyFont="1" applyFill="1" applyBorder="1" applyAlignment="1" applyProtection="1">
      <alignment horizontal="left" vertical="center" wrapText="1"/>
    </xf>
    <xf numFmtId="0" fontId="90" fillId="0" borderId="1" xfId="0" applyNumberFormat="1" applyFont="1" applyFill="1" applyBorder="1" applyAlignment="1" applyProtection="1">
      <alignment horizontal="center" vertical="center" wrapText="1"/>
    </xf>
    <xf numFmtId="0" fontId="90" fillId="0" borderId="1" xfId="0" applyNumberFormat="1" applyFont="1" applyFill="1" applyBorder="1" applyAlignment="1" applyProtection="1">
      <alignment horizontal="left" vertical="center" wrapText="1"/>
    </xf>
    <xf numFmtId="168" fontId="90" fillId="0" borderId="0" xfId="7" applyNumberFormat="1" applyFont="1" applyFill="1" applyBorder="1" applyAlignment="1" applyProtection="1">
      <alignment horizontal="center" vertical="center" wrapText="1"/>
      <protection hidden="1"/>
    </xf>
    <xf numFmtId="167" fontId="90" fillId="0" borderId="0" xfId="5" applyNumberFormat="1" applyFont="1" applyFill="1" applyBorder="1" applyAlignment="1" applyProtection="1">
      <alignment horizontal="right" vertical="center"/>
      <protection hidden="1"/>
    </xf>
    <xf numFmtId="166" fontId="90" fillId="0" borderId="0" xfId="5" applyNumberFormat="1" applyFont="1" applyFill="1" applyBorder="1" applyAlignment="1" applyProtection="1">
      <alignment horizontal="right" vertical="center"/>
      <protection hidden="1"/>
    </xf>
    <xf numFmtId="166" fontId="88" fillId="0" borderId="0" xfId="1" applyNumberFormat="1" applyFont="1" applyFill="1" applyBorder="1" applyAlignment="1" applyProtection="1">
      <alignment horizontal="right" vertical="center" wrapText="1"/>
    </xf>
    <xf numFmtId="166" fontId="96" fillId="0" borderId="0" xfId="5" applyNumberFormat="1" applyFont="1" applyFill="1" applyBorder="1" applyAlignment="1" applyProtection="1">
      <alignment horizontal="right" vertical="center"/>
      <protection hidden="1"/>
    </xf>
    <xf numFmtId="166" fontId="92" fillId="0" borderId="0" xfId="5" applyNumberFormat="1" applyFont="1" applyFill="1" applyBorder="1" applyAlignment="1" applyProtection="1">
      <alignment horizontal="right" vertical="center"/>
      <protection hidden="1"/>
    </xf>
    <xf numFmtId="43" fontId="90" fillId="0" borderId="0" xfId="5" applyNumberFormat="1" applyFont="1" applyFill="1" applyBorder="1" applyAlignment="1" applyProtection="1">
      <alignment horizontal="right" vertical="center"/>
      <protection hidden="1"/>
    </xf>
    <xf numFmtId="43" fontId="90" fillId="0" borderId="0" xfId="5" applyFont="1" applyFill="1" applyBorder="1" applyAlignment="1" applyProtection="1">
      <alignment horizontal="center" vertical="center" wrapText="1"/>
      <protection hidden="1"/>
    </xf>
    <xf numFmtId="168" fontId="88" fillId="0" borderId="0" xfId="5" applyNumberFormat="1" applyFont="1" applyFill="1" applyBorder="1" applyAlignment="1" applyProtection="1">
      <alignment horizontal="right" vertical="center"/>
      <protection hidden="1"/>
    </xf>
    <xf numFmtId="43" fontId="90" fillId="0" borderId="0" xfId="5" applyFont="1" applyFill="1" applyBorder="1" applyAlignment="1" applyProtection="1">
      <alignment horizontal="right" vertical="center"/>
      <protection hidden="1"/>
    </xf>
    <xf numFmtId="166" fontId="196" fillId="0" borderId="0" xfId="5" applyNumberFormat="1" applyFont="1" applyFill="1" applyBorder="1" applyAlignment="1" applyProtection="1">
      <alignment horizontal="right" vertical="center"/>
      <protection hidden="1"/>
    </xf>
    <xf numFmtId="0" fontId="195" fillId="0" borderId="1" xfId="7" quotePrefix="1" applyFont="1" applyFill="1" applyBorder="1" applyAlignment="1" applyProtection="1">
      <alignment horizontal="center" vertical="center" wrapText="1"/>
      <protection hidden="1"/>
    </xf>
    <xf numFmtId="0" fontId="195" fillId="0" borderId="1" xfId="7" applyFont="1" applyFill="1" applyBorder="1" applyAlignment="1" applyProtection="1">
      <alignment horizontal="left" vertical="center" wrapText="1"/>
      <protection hidden="1"/>
    </xf>
    <xf numFmtId="0" fontId="195" fillId="0" borderId="1" xfId="7" quotePrefix="1" applyFont="1" applyFill="1" applyBorder="1" applyAlignment="1" applyProtection="1">
      <alignment horizontal="center" vertical="center"/>
      <protection hidden="1"/>
    </xf>
    <xf numFmtId="0" fontId="97" fillId="0" borderId="1" xfId="7" applyFont="1" applyFill="1" applyBorder="1" applyAlignment="1" applyProtection="1">
      <alignment horizontal="center" vertical="center"/>
      <protection hidden="1"/>
    </xf>
    <xf numFmtId="166" fontId="195" fillId="0" borderId="1" xfId="5" applyNumberFormat="1" applyFont="1" applyFill="1" applyBorder="1" applyAlignment="1" applyProtection="1">
      <alignment horizontal="right" vertical="center"/>
      <protection hidden="1"/>
    </xf>
    <xf numFmtId="166" fontId="195" fillId="0" borderId="0" xfId="5" applyNumberFormat="1" applyFont="1" applyFill="1" applyBorder="1" applyAlignment="1" applyProtection="1">
      <alignment horizontal="right" vertical="center"/>
      <protection hidden="1"/>
    </xf>
    <xf numFmtId="0" fontId="97" fillId="0" borderId="0" xfId="7" applyFont="1" applyFill="1" applyBorder="1" applyAlignment="1" applyProtection="1">
      <alignment vertical="center"/>
      <protection hidden="1"/>
    </xf>
    <xf numFmtId="3" fontId="88" fillId="0" borderId="0" xfId="8" applyNumberFormat="1" applyFont="1" applyFill="1" applyAlignment="1">
      <alignment horizontal="left" vertical="center" wrapText="1"/>
    </xf>
    <xf numFmtId="0" fontId="92" fillId="0" borderId="0" xfId="0" applyFont="1" applyFill="1" applyAlignment="1">
      <alignment horizontal="center" vertical="center"/>
    </xf>
    <xf numFmtId="0" fontId="90" fillId="0" borderId="0" xfId="893" applyNumberFormat="1" applyFont="1" applyFill="1" applyAlignment="1">
      <alignment horizontal="left" vertical="center" wrapText="1"/>
    </xf>
    <xf numFmtId="0" fontId="90" fillId="0" borderId="1" xfId="2" applyNumberFormat="1" applyFont="1" applyFill="1" applyBorder="1" applyAlignment="1" applyProtection="1">
      <alignment horizontal="center" vertical="center" wrapText="1"/>
    </xf>
    <xf numFmtId="0" fontId="88" fillId="0" borderId="0" xfId="0" applyFont="1" applyFill="1" applyAlignment="1">
      <alignment vertical="top" wrapText="1"/>
    </xf>
    <xf numFmtId="0" fontId="92" fillId="0" borderId="0" xfId="0" applyFont="1" applyFill="1" applyBorder="1" applyAlignment="1">
      <alignment horizontal="right" vertical="center"/>
    </xf>
    <xf numFmtId="3" fontId="90" fillId="0" borderId="1" xfId="0" applyNumberFormat="1" applyFont="1" applyFill="1" applyBorder="1" applyAlignment="1" applyProtection="1">
      <alignment horizontal="right" vertical="center" wrapText="1"/>
    </xf>
    <xf numFmtId="10" fontId="90" fillId="0" borderId="1" xfId="0" applyNumberFormat="1" applyFont="1" applyFill="1" applyBorder="1" applyAlignment="1" applyProtection="1">
      <alignment horizontal="right" vertical="center" wrapText="1"/>
    </xf>
    <xf numFmtId="0" fontId="88" fillId="0" borderId="1" xfId="752" applyNumberFormat="1" applyFont="1" applyFill="1" applyBorder="1" applyAlignment="1" applyProtection="1">
      <alignment horizontal="left" vertical="top" wrapText="1"/>
    </xf>
    <xf numFmtId="166" fontId="88" fillId="0" borderId="1" xfId="100" applyNumberFormat="1" applyFont="1" applyFill="1" applyBorder="1" applyAlignment="1" applyProtection="1">
      <alignment horizontal="center" vertical="center" wrapText="1"/>
      <protection locked="0"/>
    </xf>
    <xf numFmtId="10" fontId="88" fillId="0" borderId="1" xfId="4" applyNumberFormat="1" applyFont="1" applyFill="1" applyBorder="1" applyAlignment="1" applyProtection="1">
      <alignment horizontal="right" vertical="center" wrapText="1"/>
      <protection locked="0"/>
    </xf>
    <xf numFmtId="0" fontId="88" fillId="0" borderId="1" xfId="752" quotePrefix="1" applyNumberFormat="1" applyFont="1" applyFill="1" applyBorder="1" applyAlignment="1" applyProtection="1">
      <alignment horizontal="left" vertical="top" wrapText="1"/>
    </xf>
    <xf numFmtId="10" fontId="90" fillId="0" borderId="1" xfId="4" applyNumberFormat="1" applyFont="1" applyFill="1" applyBorder="1" applyAlignment="1" applyProtection="1">
      <alignment horizontal="right" vertical="center" wrapText="1"/>
      <protection locked="0"/>
    </xf>
    <xf numFmtId="0" fontId="90" fillId="0" borderId="1" xfId="0" applyNumberFormat="1" applyFont="1" applyFill="1" applyBorder="1" applyAlignment="1" applyProtection="1">
      <alignment horizontal="right" vertical="center" wrapText="1"/>
    </xf>
    <xf numFmtId="166" fontId="90" fillId="0" borderId="1" xfId="100" applyNumberFormat="1" applyFont="1" applyFill="1" applyBorder="1" applyAlignment="1" applyProtection="1">
      <alignment horizontal="right" vertical="center" wrapText="1"/>
    </xf>
    <xf numFmtId="0" fontId="152" fillId="0" borderId="0" xfId="0" applyFont="1" applyFill="1" applyAlignment="1">
      <alignment horizontal="right"/>
    </xf>
    <xf numFmtId="166" fontId="151" fillId="0" borderId="1" xfId="100" applyNumberFormat="1" applyFont="1" applyFill="1" applyBorder="1" applyProtection="1">
      <protection hidden="1"/>
    </xf>
    <xf numFmtId="221" fontId="151" fillId="0" borderId="1" xfId="100" applyNumberFormat="1" applyFont="1" applyFill="1" applyBorder="1" applyProtection="1">
      <protection hidden="1"/>
    </xf>
    <xf numFmtId="166" fontId="90" fillId="0" borderId="1" xfId="100" applyNumberFormat="1" applyFont="1" applyFill="1" applyBorder="1" applyAlignment="1" applyProtection="1">
      <alignment vertical="center"/>
      <protection hidden="1"/>
    </xf>
    <xf numFmtId="0" fontId="197" fillId="0" borderId="0" xfId="0" applyFont="1" applyFill="1"/>
    <xf numFmtId="166" fontId="90" fillId="0" borderId="1" xfId="0" applyNumberFormat="1" applyFont="1" applyFill="1" applyBorder="1" applyAlignment="1" applyProtection="1">
      <alignment horizontal="right" vertical="center" wrapText="1"/>
    </xf>
    <xf numFmtId="10" fontId="90" fillId="0" borderId="1" xfId="100" applyNumberFormat="1" applyFont="1" applyFill="1" applyBorder="1" applyAlignment="1" applyProtection="1">
      <alignment horizontal="right" vertical="center" wrapText="1"/>
    </xf>
    <xf numFmtId="3" fontId="90" fillId="0" borderId="1" xfId="2" applyNumberFormat="1" applyFont="1" applyFill="1" applyBorder="1" applyAlignment="1" applyProtection="1">
      <alignment horizontal="right" vertical="center" wrapText="1"/>
    </xf>
    <xf numFmtId="0" fontId="90" fillId="0" borderId="3" xfId="0" applyFont="1" applyFill="1" applyBorder="1" applyAlignment="1">
      <alignment horizontal="left"/>
    </xf>
    <xf numFmtId="0" fontId="88" fillId="0" borderId="0" xfId="0" applyFont="1" applyFill="1" applyAlignment="1">
      <alignment horizontal="left"/>
    </xf>
    <xf numFmtId="0" fontId="88" fillId="0" borderId="40" xfId="0" applyFont="1" applyFill="1" applyBorder="1" applyAlignment="1">
      <alignment horizontal="right" vertical="center"/>
    </xf>
    <xf numFmtId="43" fontId="195" fillId="0" borderId="1" xfId="5" applyNumberFormat="1" applyFont="1" applyFill="1" applyBorder="1" applyAlignment="1" applyProtection="1">
      <alignment horizontal="right" vertical="center"/>
      <protection hidden="1"/>
    </xf>
    <xf numFmtId="0" fontId="90" fillId="0" borderId="0" xfId="9" applyNumberFormat="1" applyFont="1" applyFill="1" applyBorder="1" applyAlignment="1">
      <alignment horizontal="center" vertical="center" wrapText="1"/>
    </xf>
    <xf numFmtId="0" fontId="92" fillId="0" borderId="0" xfId="755" applyFont="1" applyFill="1" applyAlignment="1">
      <alignment horizontal="center" vertical="center"/>
    </xf>
    <xf numFmtId="0" fontId="88" fillId="0" borderId="0" xfId="755" applyFont="1" applyFill="1" applyAlignment="1">
      <alignment vertical="top" wrapText="1"/>
    </xf>
    <xf numFmtId="0" fontId="90" fillId="0" borderId="0" xfId="755" applyFont="1" applyFill="1" applyAlignment="1">
      <alignment vertical="top" wrapText="1"/>
    </xf>
    <xf numFmtId="3" fontId="88" fillId="0" borderId="0" xfId="8" applyNumberFormat="1" applyFont="1" applyFill="1" applyAlignment="1">
      <alignment horizontal="left" vertical="center" wrapText="1"/>
    </xf>
    <xf numFmtId="0" fontId="92" fillId="0" borderId="0" xfId="0" applyFont="1" applyFill="1" applyAlignment="1">
      <alignment horizontal="center" vertical="center"/>
    </xf>
    <xf numFmtId="3" fontId="90" fillId="0" borderId="0" xfId="8" applyNumberFormat="1" applyFont="1" applyFill="1" applyAlignment="1">
      <alignment horizontal="left" vertical="center" wrapText="1"/>
    </xf>
    <xf numFmtId="0" fontId="90" fillId="0" borderId="1" xfId="0" applyFont="1" applyFill="1" applyBorder="1" applyAlignment="1">
      <alignment horizontal="center" vertical="center"/>
    </xf>
    <xf numFmtId="3" fontId="90" fillId="0" borderId="1" xfId="7" applyNumberFormat="1" applyFont="1" applyFill="1" applyBorder="1" applyAlignment="1" applyProtection="1">
      <alignment horizontal="center" vertical="center" wrapText="1"/>
      <protection hidden="1"/>
    </xf>
    <xf numFmtId="3" fontId="90" fillId="0" borderId="1" xfId="7" applyNumberFormat="1" applyFont="1" applyFill="1" applyBorder="1" applyAlignment="1" applyProtection="1">
      <alignment horizontal="center" vertical="center"/>
      <protection hidden="1"/>
    </xf>
    <xf numFmtId="0" fontId="90" fillId="0" borderId="0" xfId="2" applyFont="1" applyFill="1" applyAlignment="1">
      <alignment horizontal="center" vertical="top" wrapText="1"/>
    </xf>
    <xf numFmtId="0" fontId="143" fillId="0" borderId="0" xfId="0" applyFont="1" applyFill="1" applyAlignment="1">
      <alignment horizontal="right" vertical="center" wrapText="1"/>
    </xf>
    <xf numFmtId="0" fontId="144" fillId="0" borderId="0" xfId="0" applyFont="1" applyFill="1" applyAlignment="1">
      <alignment horizontal="right" vertical="center" wrapText="1"/>
    </xf>
    <xf numFmtId="3" fontId="90" fillId="0" borderId="0" xfId="7" applyNumberFormat="1" applyFont="1" applyFill="1" applyBorder="1" applyAlignment="1" applyProtection="1">
      <alignment horizontal="center" vertical="center" wrapText="1"/>
      <protection hidden="1"/>
    </xf>
    <xf numFmtId="3" fontId="92" fillId="0" borderId="0" xfId="7" applyNumberFormat="1" applyFont="1" applyFill="1" applyBorder="1" applyAlignment="1" applyProtection="1">
      <alignment horizontal="center" vertical="center" wrapText="1"/>
      <protection hidden="1"/>
    </xf>
    <xf numFmtId="0" fontId="90" fillId="0" borderId="0" xfId="7" applyNumberFormat="1" applyFont="1" applyFill="1" applyBorder="1" applyAlignment="1" applyProtection="1">
      <alignment horizontal="center" vertical="center" wrapText="1"/>
      <protection hidden="1"/>
    </xf>
    <xf numFmtId="0" fontId="88" fillId="0" borderId="0" xfId="9" applyNumberFormat="1" applyFont="1" applyFill="1" applyBorder="1" applyAlignment="1">
      <alignment horizontal="center" vertical="center"/>
    </xf>
    <xf numFmtId="3" fontId="91" fillId="0" borderId="0" xfId="8" applyNumberFormat="1" applyFont="1" applyFill="1" applyAlignment="1">
      <alignment horizontal="left" vertical="top" wrapText="1"/>
    </xf>
    <xf numFmtId="0" fontId="90" fillId="0" borderId="0" xfId="893" applyNumberFormat="1" applyFont="1" applyFill="1" applyAlignment="1">
      <alignment horizontal="left" vertical="center" wrapText="1"/>
    </xf>
    <xf numFmtId="0" fontId="88" fillId="0" borderId="0" xfId="0" applyFont="1" applyFill="1" applyAlignment="1">
      <alignment horizontal="left" vertical="center"/>
    </xf>
    <xf numFmtId="0" fontId="88" fillId="0" borderId="0" xfId="0" applyFont="1" applyFill="1" applyAlignment="1">
      <alignment horizontal="left" vertical="center" wrapText="1"/>
    </xf>
    <xf numFmtId="0" fontId="88" fillId="0" borderId="0" xfId="0" applyFont="1" applyFill="1" applyAlignment="1">
      <alignment vertical="center" wrapText="1"/>
    </xf>
    <xf numFmtId="0" fontId="90" fillId="0" borderId="1" xfId="2" applyNumberFormat="1" applyFont="1" applyFill="1" applyBorder="1" applyAlignment="1" applyProtection="1">
      <alignment horizontal="center" vertical="center" wrapText="1"/>
    </xf>
    <xf numFmtId="0" fontId="90" fillId="0" borderId="0" xfId="9" applyNumberFormat="1" applyFont="1" applyFill="1" applyBorder="1" applyAlignment="1">
      <alignment horizontal="center" vertical="center" wrapText="1"/>
    </xf>
    <xf numFmtId="0" fontId="90" fillId="0" borderId="0" xfId="755" applyFont="1" applyFill="1" applyAlignment="1">
      <alignment horizontal="center" vertical="center" wrapText="1"/>
    </xf>
    <xf numFmtId="0" fontId="92" fillId="0" borderId="0" xfId="755" applyFont="1" applyFill="1" applyAlignment="1">
      <alignment horizontal="center" vertical="center" wrapText="1"/>
    </xf>
    <xf numFmtId="0" fontId="89" fillId="0" borderId="0" xfId="755" applyFont="1" applyFill="1" applyAlignment="1">
      <alignment horizontal="center" vertical="center" wrapText="1"/>
    </xf>
    <xf numFmtId="0" fontId="92" fillId="0" borderId="0" xfId="755" applyFont="1" applyFill="1" applyAlignment="1">
      <alignment horizontal="center" vertical="center"/>
    </xf>
    <xf numFmtId="3" fontId="90" fillId="0" borderId="0" xfId="755" applyNumberFormat="1" applyFont="1" applyFill="1" applyAlignment="1">
      <alignment vertical="top" wrapText="1"/>
    </xf>
    <xf numFmtId="0" fontId="88" fillId="0" borderId="0" xfId="755" applyFont="1" applyFill="1" applyAlignment="1">
      <alignment vertical="top" wrapText="1"/>
    </xf>
    <xf numFmtId="0" fontId="90" fillId="0" borderId="0" xfId="755" applyFont="1" applyFill="1" applyAlignment="1">
      <alignment vertical="top" wrapText="1"/>
    </xf>
    <xf numFmtId="3" fontId="88" fillId="0" borderId="0" xfId="755" applyNumberFormat="1" applyFont="1" applyFill="1" applyAlignment="1">
      <alignment horizontal="left" vertical="top" wrapText="1"/>
    </xf>
    <xf numFmtId="0" fontId="88" fillId="0" borderId="0" xfId="755" applyFont="1" applyFill="1" applyAlignment="1">
      <alignment horizontal="left" vertical="top" wrapText="1"/>
    </xf>
    <xf numFmtId="0" fontId="88" fillId="0" borderId="0" xfId="9" applyNumberFormat="1" applyFont="1" applyFill="1" applyBorder="1" applyAlignment="1">
      <alignment horizontal="center" vertical="center" wrapText="1"/>
    </xf>
    <xf numFmtId="0" fontId="90" fillId="0" borderId="1" xfId="0" applyFont="1" applyFill="1" applyBorder="1" applyAlignment="1">
      <alignment horizontal="center" vertical="center"/>
    </xf>
    <xf numFmtId="3" fontId="90" fillId="0" borderId="0" xfId="8" applyNumberFormat="1" applyFont="1" applyFill="1" applyAlignment="1">
      <alignment horizontal="left" vertical="center" wrapText="1"/>
    </xf>
    <xf numFmtId="3" fontId="88" fillId="0" borderId="0" xfId="8" applyNumberFormat="1" applyFont="1" applyFill="1" applyAlignment="1">
      <alignment horizontal="left" vertical="center" wrapText="1"/>
    </xf>
    <xf numFmtId="3" fontId="90" fillId="0" borderId="1" xfId="7" applyNumberFormat="1" applyFont="1" applyFill="1" applyBorder="1" applyAlignment="1" applyProtection="1">
      <alignment horizontal="center" vertical="center" wrapText="1"/>
      <protection hidden="1"/>
    </xf>
    <xf numFmtId="3" fontId="90" fillId="0" borderId="1" xfId="7" applyNumberFormat="1" applyFont="1" applyFill="1" applyBorder="1" applyAlignment="1" applyProtection="1">
      <alignment horizontal="center" vertical="center"/>
      <protection hidden="1"/>
    </xf>
    <xf numFmtId="0" fontId="90" fillId="0" borderId="0" xfId="2" applyFont="1" applyFill="1" applyAlignment="1">
      <alignment horizontal="center" vertical="top" wrapText="1"/>
    </xf>
    <xf numFmtId="0" fontId="146" fillId="0" borderId="0" xfId="0" applyFont="1" applyFill="1" applyAlignment="1">
      <alignment horizontal="right" vertical="center" wrapText="1"/>
    </xf>
    <xf numFmtId="0" fontId="145" fillId="0" borderId="0" xfId="0" applyFont="1" applyFill="1" applyAlignment="1">
      <alignment horizontal="right" vertical="center" wrapText="1"/>
    </xf>
    <xf numFmtId="0" fontId="90" fillId="0" borderId="0" xfId="0" applyFont="1" applyFill="1" applyAlignment="1">
      <alignment horizontal="center" vertical="center" wrapText="1"/>
    </xf>
    <xf numFmtId="0" fontId="92" fillId="0" borderId="0" xfId="0" applyFont="1" applyFill="1" applyAlignment="1">
      <alignment horizontal="center" vertical="center" wrapText="1"/>
    </xf>
    <xf numFmtId="0" fontId="92" fillId="0" borderId="0" xfId="0" applyFont="1" applyFill="1" applyAlignment="1">
      <alignment horizontal="center" vertical="center"/>
    </xf>
    <xf numFmtId="0" fontId="88" fillId="0" borderId="0" xfId="9" applyNumberFormat="1" applyFont="1" applyFill="1" applyBorder="1" applyAlignment="1">
      <alignment horizontal="center" vertical="center"/>
    </xf>
    <xf numFmtId="3" fontId="91" fillId="0" borderId="0" xfId="8" applyNumberFormat="1" applyFont="1" applyFill="1" applyAlignment="1">
      <alignment horizontal="left" vertical="top" wrapText="1"/>
    </xf>
    <xf numFmtId="0" fontId="88" fillId="0" borderId="0" xfId="9" applyNumberFormat="1" applyFont="1" applyFill="1" applyBorder="1" applyAlignment="1">
      <alignment horizontal="center" vertical="top" wrapText="1"/>
    </xf>
    <xf numFmtId="0" fontId="90" fillId="0" borderId="0" xfId="9" applyNumberFormat="1" applyFont="1" applyFill="1" applyBorder="1" applyAlignment="1">
      <alignment horizontal="center" vertical="top" wrapText="1"/>
    </xf>
    <xf numFmtId="0" fontId="143" fillId="0" borderId="0" xfId="0" applyFont="1" applyFill="1" applyAlignment="1">
      <alignment horizontal="right" vertical="center" wrapText="1"/>
    </xf>
    <xf numFmtId="0" fontId="144" fillId="0" borderId="0" xfId="0" applyFont="1" applyFill="1" applyAlignment="1">
      <alignment horizontal="right" vertical="center" wrapText="1"/>
    </xf>
    <xf numFmtId="3" fontId="90" fillId="0" borderId="0" xfId="7" applyNumberFormat="1" applyFont="1" applyFill="1" applyBorder="1" applyAlignment="1" applyProtection="1">
      <alignment horizontal="center" vertical="center" wrapText="1"/>
      <protection hidden="1"/>
    </xf>
    <xf numFmtId="3" fontId="92" fillId="0" borderId="0" xfId="7" applyNumberFormat="1" applyFont="1" applyFill="1" applyBorder="1" applyAlignment="1" applyProtection="1">
      <alignment horizontal="center" vertical="center" wrapText="1"/>
      <protection hidden="1"/>
    </xf>
    <xf numFmtId="0" fontId="90" fillId="0" borderId="0" xfId="7" applyNumberFormat="1" applyFont="1" applyFill="1" applyBorder="1" applyAlignment="1" applyProtection="1">
      <alignment horizontal="center" vertical="center" wrapText="1"/>
      <protection hidden="1"/>
    </xf>
    <xf numFmtId="0" fontId="138" fillId="3" borderId="7" xfId="11" applyFont="1" applyFill="1" applyBorder="1" applyAlignment="1">
      <alignment horizontal="center" vertical="justify" wrapText="1"/>
    </xf>
    <xf numFmtId="0" fontId="138" fillId="3" borderId="9" xfId="11" applyFont="1" applyFill="1" applyBorder="1" applyAlignment="1">
      <alignment horizontal="center" vertical="justify" wrapText="1"/>
    </xf>
    <xf numFmtId="0" fontId="138" fillId="3" borderId="8" xfId="11" applyFont="1" applyFill="1" applyBorder="1" applyAlignment="1">
      <alignment horizontal="center" vertical="justify" wrapText="1"/>
    </xf>
    <xf numFmtId="0" fontId="139" fillId="3" borderId="4" xfId="11" applyFont="1" applyFill="1" applyBorder="1" applyAlignment="1">
      <alignment horizontal="left" vertical="center" wrapText="1"/>
    </xf>
    <xf numFmtId="0" fontId="139" fillId="3" borderId="5" xfId="11" applyFont="1" applyFill="1" applyBorder="1" applyAlignment="1">
      <alignment horizontal="left" vertical="center" wrapText="1"/>
    </xf>
    <xf numFmtId="0" fontId="141" fillId="3" borderId="5" xfId="11" applyFont="1" applyFill="1" applyBorder="1" applyAlignment="1">
      <alignment horizontal="left" vertical="center" wrapText="1"/>
    </xf>
    <xf numFmtId="0" fontId="141" fillId="3" borderId="6" xfId="11" applyFont="1" applyFill="1" applyBorder="1" applyAlignment="1">
      <alignment horizontal="left" vertical="center" wrapText="1"/>
    </xf>
    <xf numFmtId="0" fontId="139" fillId="3" borderId="0" xfId="0" applyFont="1" applyFill="1" applyAlignment="1">
      <alignment horizontal="left" wrapText="1"/>
    </xf>
    <xf numFmtId="0" fontId="138" fillId="4" borderId="4" xfId="11" applyFont="1" applyFill="1" applyBorder="1" applyAlignment="1">
      <alignment horizontal="left" vertical="center" wrapText="1"/>
    </xf>
    <xf numFmtId="0" fontId="138" fillId="4" borderId="5" xfId="11" applyFont="1" applyFill="1" applyBorder="1" applyAlignment="1">
      <alignment horizontal="left" vertical="center" wrapText="1"/>
    </xf>
    <xf numFmtId="0" fontId="139" fillId="3" borderId="6" xfId="11" applyFont="1" applyFill="1" applyBorder="1" applyAlignment="1">
      <alignment horizontal="left" vertical="center" wrapText="1"/>
    </xf>
    <xf numFmtId="0" fontId="141" fillId="3" borderId="5" xfId="11" applyFont="1" applyFill="1" applyBorder="1" applyAlignment="1">
      <alignment vertical="center" wrapText="1"/>
    </xf>
    <xf numFmtId="0" fontId="141" fillId="3" borderId="6" xfId="11" applyFont="1" applyFill="1" applyBorder="1" applyAlignment="1">
      <alignment vertical="center" wrapText="1"/>
    </xf>
    <xf numFmtId="0" fontId="138" fillId="3" borderId="4" xfId="11" applyFont="1" applyFill="1" applyBorder="1" applyAlignment="1">
      <alignment horizontal="left" vertical="center" wrapText="1"/>
    </xf>
    <xf numFmtId="0" fontId="138" fillId="3" borderId="5" xfId="11" applyFont="1" applyFill="1" applyBorder="1" applyAlignment="1">
      <alignment horizontal="left" vertical="center" wrapText="1"/>
    </xf>
    <xf numFmtId="0" fontId="173" fillId="3" borderId="5" xfId="11" applyFont="1" applyFill="1" applyBorder="1" applyAlignment="1">
      <alignment horizontal="left" vertical="center" wrapText="1"/>
    </xf>
    <xf numFmtId="0" fontId="173" fillId="3" borderId="6" xfId="11" applyFont="1" applyFill="1" applyBorder="1" applyAlignment="1">
      <alignment horizontal="left" vertical="center" wrapText="1"/>
    </xf>
    <xf numFmtId="0" fontId="141" fillId="3" borderId="5" xfId="8" applyFont="1" applyFill="1" applyBorder="1" applyAlignment="1">
      <alignment vertical="center" wrapText="1"/>
    </xf>
    <xf numFmtId="0" fontId="141" fillId="3" borderId="6" xfId="8" applyFont="1" applyFill="1" applyBorder="1" applyAlignment="1">
      <alignment vertical="center" wrapText="1"/>
    </xf>
    <xf numFmtId="0" fontId="172" fillId="3" borderId="4" xfId="11" applyFont="1" applyFill="1" applyBorder="1" applyAlignment="1">
      <alignment horizontal="left" vertical="center" wrapText="1"/>
    </xf>
    <xf numFmtId="0" fontId="172" fillId="3" borderId="5" xfId="11" applyFont="1" applyFill="1" applyBorder="1" applyAlignment="1">
      <alignment horizontal="left" vertical="center" wrapText="1"/>
    </xf>
    <xf numFmtId="0" fontId="172" fillId="3" borderId="6" xfId="11" applyFont="1" applyFill="1" applyBorder="1" applyAlignment="1">
      <alignment horizontal="left" vertical="center" wrapText="1"/>
    </xf>
    <xf numFmtId="3" fontId="142" fillId="3" borderId="0" xfId="8" applyNumberFormat="1" applyFont="1" applyFill="1" applyAlignment="1">
      <alignment horizontal="left" vertical="center" wrapText="1"/>
    </xf>
    <xf numFmtId="0" fontId="142" fillId="5" borderId="4" xfId="11" applyFont="1" applyFill="1" applyBorder="1" applyAlignment="1">
      <alignment horizontal="center" vertical="center" wrapText="1"/>
    </xf>
    <xf numFmtId="0" fontId="142" fillId="5" borderId="5" xfId="11" applyFont="1" applyFill="1" applyBorder="1" applyAlignment="1">
      <alignment horizontal="center" vertical="center" wrapText="1"/>
    </xf>
    <xf numFmtId="0" fontId="142" fillId="5" borderId="6" xfId="11" applyFont="1" applyFill="1" applyBorder="1" applyAlignment="1">
      <alignment horizontal="center" vertical="center" wrapText="1"/>
    </xf>
    <xf numFmtId="0" fontId="139" fillId="4" borderId="4" xfId="11" applyFont="1" applyFill="1" applyBorder="1" applyAlignment="1">
      <alignment horizontal="left" vertical="center" wrapText="1"/>
    </xf>
    <xf numFmtId="0" fontId="139" fillId="4" borderId="5" xfId="11" applyFont="1" applyFill="1" applyBorder="1" applyAlignment="1">
      <alignment horizontal="left" vertical="center" wrapText="1"/>
    </xf>
    <xf numFmtId="0" fontId="139" fillId="4" borderId="6" xfId="11" applyFont="1" applyFill="1" applyBorder="1" applyAlignment="1">
      <alignment horizontal="left" vertical="center" wrapText="1"/>
    </xf>
    <xf numFmtId="3" fontId="139" fillId="3" borderId="0" xfId="8" applyNumberFormat="1" applyFont="1" applyFill="1" applyAlignment="1">
      <alignment horizontal="left" vertical="center" wrapText="1"/>
    </xf>
    <xf numFmtId="0" fontId="137" fillId="3" borderId="0" xfId="11" applyFont="1" applyFill="1" applyAlignment="1">
      <alignment horizontal="center" vertical="center" wrapText="1"/>
    </xf>
    <xf numFmtId="0" fontId="141" fillId="3" borderId="0" xfId="11" applyFont="1" applyFill="1" applyAlignment="1">
      <alignment horizontal="right" vertical="center" wrapText="1"/>
    </xf>
    <xf numFmtId="0" fontId="142" fillId="3" borderId="0" xfId="11" applyFont="1" applyFill="1" applyAlignment="1">
      <alignment horizontal="center" wrapText="1"/>
    </xf>
    <xf numFmtId="3" fontId="141" fillId="0" borderId="0" xfId="11" applyNumberFormat="1" applyFont="1" applyFill="1" applyAlignment="1">
      <alignment horizontal="center" vertical="center"/>
    </xf>
    <xf numFmtId="3" fontId="142" fillId="0" borderId="0" xfId="8" applyNumberFormat="1" applyFont="1" applyFill="1" applyAlignment="1">
      <alignment horizontal="left" vertical="center" wrapText="1"/>
    </xf>
    <xf numFmtId="0" fontId="3" fillId="0" borderId="1" xfId="0" applyFont="1" applyFill="1" applyBorder="1" applyAlignment="1">
      <alignment horizontal="center" vertical="center" wrapText="1"/>
    </xf>
    <xf numFmtId="3" fontId="145" fillId="0" borderId="0" xfId="0" applyNumberFormat="1" applyFont="1" applyFill="1" applyAlignment="1">
      <alignment horizontal="center" vertical="center"/>
    </xf>
    <xf numFmtId="0" fontId="146" fillId="0" borderId="4" xfId="2" applyNumberFormat="1" applyFont="1" applyFill="1" applyBorder="1" applyAlignment="1" applyProtection="1">
      <alignment horizontal="center" vertical="center" wrapText="1"/>
    </xf>
    <xf numFmtId="0" fontId="146" fillId="0" borderId="6" xfId="2" applyNumberFormat="1" applyFont="1" applyFill="1" applyBorder="1" applyAlignment="1" applyProtection="1">
      <alignment horizontal="center" vertical="center" wrapText="1"/>
    </xf>
    <xf numFmtId="0" fontId="146" fillId="0" borderId="1" xfId="0" applyFont="1" applyFill="1" applyBorder="1" applyAlignment="1">
      <alignment wrapText="1"/>
    </xf>
    <xf numFmtId="0" fontId="146" fillId="0" borderId="0" xfId="2" applyFont="1" applyFill="1" applyAlignment="1">
      <alignment horizontal="center"/>
    </xf>
    <xf numFmtId="41" fontId="146" fillId="0" borderId="0" xfId="0" applyNumberFormat="1" applyFont="1" applyFill="1" applyBorder="1" applyAlignment="1">
      <alignment horizontal="left" vertical="center" wrapText="1"/>
    </xf>
    <xf numFmtId="0" fontId="146" fillId="0" borderId="0" xfId="9" applyNumberFormat="1" applyFont="1" applyFill="1" applyBorder="1" applyAlignment="1">
      <alignment horizontal="center" vertical="top" wrapText="1"/>
    </xf>
    <xf numFmtId="0" fontId="146" fillId="0" borderId="0" xfId="2" applyFont="1" applyFill="1" applyAlignment="1">
      <alignment horizontal="center" vertical="top" wrapText="1"/>
    </xf>
    <xf numFmtId="0" fontId="3" fillId="0" borderId="0" xfId="0" applyFont="1" applyFill="1" applyAlignment="1">
      <alignment horizontal="left" vertical="center"/>
    </xf>
    <xf numFmtId="0" fontId="3" fillId="0" borderId="0" xfId="2" applyFont="1" applyFill="1" applyAlignment="1">
      <alignment horizontal="center" vertical="center"/>
    </xf>
    <xf numFmtId="0" fontId="146" fillId="0" borderId="0" xfId="9" applyNumberFormat="1" applyFont="1" applyFill="1" applyBorder="1" applyAlignment="1">
      <alignment horizontal="left" vertical="center"/>
    </xf>
    <xf numFmtId="0" fontId="146" fillId="0" borderId="0" xfId="0" applyFont="1" applyFill="1" applyBorder="1" applyAlignment="1">
      <alignment horizontal="left" vertical="center"/>
    </xf>
    <xf numFmtId="0" fontId="146" fillId="0" borderId="0" xfId="0" applyFont="1" applyFill="1" applyAlignment="1">
      <alignment horizontal="center" vertical="center" wrapText="1"/>
    </xf>
    <xf numFmtId="0" fontId="146" fillId="0" borderId="0" xfId="2" applyFont="1" applyFill="1" applyAlignment="1">
      <alignment horizontal="center" vertical="center" wrapText="1"/>
    </xf>
    <xf numFmtId="0" fontId="146" fillId="0" borderId="0" xfId="2" applyFont="1" applyFill="1" applyAlignment="1">
      <alignment horizontal="center" vertical="center"/>
    </xf>
    <xf numFmtId="3" fontId="91" fillId="0" borderId="0" xfId="8" applyNumberFormat="1" applyFont="1" applyFill="1" applyAlignment="1">
      <alignment horizontal="left" vertical="top"/>
    </xf>
    <xf numFmtId="0" fontId="90" fillId="0" borderId="0" xfId="893" applyNumberFormat="1" applyFont="1" applyFill="1" applyAlignment="1">
      <alignment horizontal="left" vertical="center" wrapText="1"/>
    </xf>
    <xf numFmtId="15" fontId="92" fillId="0" borderId="0" xfId="0" applyNumberFormat="1" applyFont="1" applyFill="1" applyAlignment="1">
      <alignment horizontal="center" vertical="center"/>
    </xf>
    <xf numFmtId="166" fontId="90" fillId="0" borderId="0" xfId="1" applyNumberFormat="1" applyFont="1" applyFill="1" applyAlignment="1">
      <alignment horizontal="left"/>
    </xf>
    <xf numFmtId="166" fontId="88" fillId="0" borderId="0" xfId="1" applyNumberFormat="1" applyFont="1" applyFill="1" applyAlignment="1">
      <alignment horizontal="left"/>
    </xf>
    <xf numFmtId="0" fontId="90" fillId="0" borderId="3" xfId="9" applyFont="1" applyFill="1" applyBorder="1" applyAlignment="1">
      <alignment horizontal="left" vertical="center"/>
    </xf>
    <xf numFmtId="0" fontId="90" fillId="0" borderId="3" xfId="0" applyFont="1" applyFill="1" applyBorder="1" applyAlignment="1">
      <alignment horizontal="left"/>
    </xf>
    <xf numFmtId="3" fontId="90" fillId="0" borderId="0" xfId="8" applyNumberFormat="1" applyFont="1" applyFill="1" applyAlignment="1">
      <alignment horizontal="left" vertical="top" wrapText="1"/>
    </xf>
    <xf numFmtId="0" fontId="89" fillId="0" borderId="0" xfId="0" applyFont="1" applyFill="1" applyAlignment="1">
      <alignment horizontal="center" vertical="center" wrapText="1"/>
    </xf>
    <xf numFmtId="0" fontId="88" fillId="0" borderId="0" xfId="0" applyFont="1" applyFill="1" applyAlignment="1">
      <alignment horizontal="left" vertical="center"/>
    </xf>
    <xf numFmtId="0" fontId="88" fillId="0" borderId="0" xfId="0" applyFont="1" applyFill="1" applyAlignment="1">
      <alignment horizontal="left" vertical="center" wrapText="1"/>
    </xf>
    <xf numFmtId="0" fontId="88" fillId="0" borderId="0" xfId="0" quotePrefix="1" applyFont="1" applyFill="1" applyAlignment="1">
      <alignment horizontal="left" vertical="center" wrapText="1"/>
    </xf>
    <xf numFmtId="0" fontId="146" fillId="0" borderId="0" xfId="0" applyFont="1" applyFill="1" applyBorder="1" applyAlignment="1">
      <alignment horizontal="right" vertical="center" wrapText="1"/>
    </xf>
    <xf numFmtId="0" fontId="145" fillId="0" borderId="0" xfId="0" applyFont="1" applyFill="1" applyBorder="1" applyAlignment="1">
      <alignment horizontal="right" vertical="center" wrapText="1"/>
    </xf>
    <xf numFmtId="0" fontId="89" fillId="0" borderId="0" xfId="0" applyFont="1" applyFill="1" applyBorder="1" applyAlignment="1">
      <alignment horizontal="center" vertical="center" wrapText="1"/>
    </xf>
    <xf numFmtId="15" fontId="92" fillId="0" borderId="0" xfId="0" applyNumberFormat="1" applyFont="1" applyFill="1" applyBorder="1" applyAlignment="1">
      <alignment horizontal="center" vertical="center" wrapText="1"/>
    </xf>
    <xf numFmtId="0" fontId="92" fillId="0" borderId="0" xfId="0" applyFont="1" applyFill="1" applyBorder="1" applyAlignment="1">
      <alignment horizontal="center" vertical="center" wrapText="1"/>
    </xf>
    <xf numFmtId="0" fontId="88" fillId="0" borderId="0" xfId="0" applyFont="1" applyFill="1" applyBorder="1" applyAlignment="1">
      <alignment horizontal="center" vertical="center" wrapText="1"/>
    </xf>
    <xf numFmtId="166" fontId="93" fillId="3" borderId="3" xfId="751" applyNumberFormat="1" applyFont="1" applyFill="1" applyBorder="1" applyAlignment="1" applyProtection="1">
      <protection locked="0"/>
    </xf>
    <xf numFmtId="166" fontId="93" fillId="3" borderId="0" xfId="751" applyNumberFormat="1" applyFont="1" applyFill="1" applyAlignment="1" applyProtection="1">
      <alignment horizontal="left"/>
      <protection locked="0"/>
    </xf>
    <xf numFmtId="166" fontId="99" fillId="3" borderId="0" xfId="751" applyNumberFormat="1" applyFont="1" applyFill="1" applyAlignment="1" applyProtection="1">
      <alignment horizontal="left"/>
      <protection locked="0"/>
    </xf>
    <xf numFmtId="0" fontId="153" fillId="0" borderId="0" xfId="291" applyFont="1" applyFill="1" applyAlignment="1">
      <alignment horizontal="right" vertical="center" wrapText="1"/>
    </xf>
    <xf numFmtId="0" fontId="144" fillId="0" borderId="0" xfId="291" applyFont="1" applyFill="1" applyAlignment="1">
      <alignment horizontal="right" vertical="center" wrapText="1"/>
    </xf>
    <xf numFmtId="0" fontId="89" fillId="3" borderId="0" xfId="0" applyFont="1" applyFill="1" applyAlignment="1">
      <alignment horizontal="center" vertical="center" wrapText="1"/>
    </xf>
    <xf numFmtId="15" fontId="92" fillId="3" borderId="0" xfId="0" applyNumberFormat="1" applyFont="1" applyFill="1" applyAlignment="1">
      <alignment horizontal="center" vertical="center"/>
    </xf>
    <xf numFmtId="0" fontId="92" fillId="3" borderId="0" xfId="0" applyFont="1" applyFill="1" applyAlignment="1">
      <alignment horizontal="center" vertical="center"/>
    </xf>
    <xf numFmtId="0" fontId="93" fillId="4" borderId="7" xfId="8" applyFont="1" applyFill="1" applyBorder="1" applyAlignment="1">
      <alignment horizontal="center" vertical="center" wrapText="1"/>
    </xf>
    <xf numFmtId="0" fontId="93" fillId="4" borderId="8" xfId="8" applyFont="1" applyFill="1" applyBorder="1" applyAlignment="1">
      <alignment horizontal="center" vertical="center" wrapText="1"/>
    </xf>
    <xf numFmtId="0" fontId="93" fillId="4" borderId="4" xfId="8" applyFont="1" applyFill="1" applyBorder="1" applyAlignment="1">
      <alignment horizontal="center" vertical="center" wrapText="1"/>
    </xf>
    <xf numFmtId="0" fontId="93" fillId="4" borderId="6" xfId="8" applyFont="1" applyFill="1" applyBorder="1" applyAlignment="1">
      <alignment horizontal="center" vertical="center" wrapText="1"/>
    </xf>
    <xf numFmtId="0" fontId="100" fillId="4" borderId="7" xfId="8" applyFont="1" applyFill="1" applyBorder="1" applyAlignment="1" applyProtection="1">
      <alignment horizontal="center" vertical="center" wrapText="1"/>
    </xf>
    <xf numFmtId="0" fontId="100" fillId="4" borderId="8" xfId="8" applyFont="1" applyFill="1" applyBorder="1" applyAlignment="1" applyProtection="1">
      <alignment horizontal="center" vertical="center" wrapText="1"/>
    </xf>
    <xf numFmtId="0" fontId="170" fillId="3" borderId="0" xfId="0" applyFont="1" applyFill="1" applyAlignment="1">
      <alignment horizontal="right" vertical="center" wrapText="1"/>
    </xf>
    <xf numFmtId="0" fontId="144" fillId="3" borderId="0" xfId="0" applyFont="1" applyFill="1" applyAlignment="1">
      <alignment horizontal="right" vertical="center" wrapText="1"/>
    </xf>
    <xf numFmtId="15" fontId="92" fillId="3" borderId="0" xfId="0" quotePrefix="1" applyNumberFormat="1" applyFont="1" applyFill="1" applyAlignment="1">
      <alignment horizontal="center" vertical="center"/>
    </xf>
    <xf numFmtId="0" fontId="90" fillId="3" borderId="0" xfId="0" applyFont="1" applyFill="1" applyAlignment="1">
      <alignment horizontal="left" vertical="center" wrapText="1"/>
    </xf>
    <xf numFmtId="0" fontId="88" fillId="3" borderId="0" xfId="0" applyFont="1" applyFill="1" applyAlignment="1">
      <alignment horizontal="left" vertical="center" wrapText="1"/>
    </xf>
    <xf numFmtId="3" fontId="88" fillId="3" borderId="0" xfId="0" applyNumberFormat="1" applyFont="1" applyFill="1" applyAlignment="1">
      <alignment horizontal="left" vertical="center" wrapText="1"/>
    </xf>
    <xf numFmtId="0" fontId="88" fillId="3" borderId="0" xfId="0" applyNumberFormat="1" applyFont="1" applyFill="1" applyAlignment="1">
      <alignment horizontal="left" vertical="center" wrapText="1"/>
    </xf>
    <xf numFmtId="0" fontId="142" fillId="3" borderId="2" xfId="8" applyFont="1" applyFill="1" applyBorder="1" applyAlignment="1">
      <alignment horizontal="left"/>
    </xf>
    <xf numFmtId="0" fontId="93" fillId="4" borderId="1" xfId="8" applyFont="1" applyFill="1" applyBorder="1" applyAlignment="1">
      <alignment horizontal="center" vertical="center" wrapText="1"/>
    </xf>
    <xf numFmtId="0" fontId="99" fillId="3" borderId="3" xfId="8" applyFont="1" applyFill="1" applyBorder="1" applyAlignment="1">
      <alignment horizontal="left"/>
    </xf>
    <xf numFmtId="0" fontId="88" fillId="0" borderId="0" xfId="0" applyFont="1" applyFill="1" applyAlignment="1">
      <alignment vertical="center" wrapText="1"/>
    </xf>
    <xf numFmtId="3" fontId="139" fillId="0" borderId="0" xfId="11" applyNumberFormat="1" applyFont="1" applyFill="1" applyAlignment="1">
      <alignment horizontal="left" vertical="center" wrapText="1"/>
    </xf>
    <xf numFmtId="0" fontId="92" fillId="0" borderId="3" xfId="0" applyFont="1" applyFill="1" applyBorder="1" applyAlignment="1">
      <alignment horizontal="left" vertical="center"/>
    </xf>
    <xf numFmtId="0" fontId="90" fillId="4" borderId="1" xfId="2" applyNumberFormat="1" applyFont="1" applyFill="1" applyBorder="1" applyAlignment="1" applyProtection="1">
      <alignment horizontal="center" vertical="center" wrapText="1"/>
    </xf>
    <xf numFmtId="166" fontId="90" fillId="4" borderId="1" xfId="1" applyNumberFormat="1" applyFont="1" applyFill="1" applyBorder="1" applyAlignment="1" applyProtection="1">
      <alignment horizontal="center" vertical="center" wrapText="1"/>
    </xf>
    <xf numFmtId="0" fontId="90" fillId="0" borderId="0" xfId="0" applyFont="1" applyFill="1" applyAlignment="1">
      <alignment horizontal="center" wrapText="1"/>
    </xf>
    <xf numFmtId="0" fontId="90" fillId="0" borderId="7" xfId="2" applyNumberFormat="1" applyFont="1" applyFill="1" applyBorder="1" applyAlignment="1" applyProtection="1">
      <alignment horizontal="center" vertical="center" wrapText="1"/>
    </xf>
    <xf numFmtId="0" fontId="90" fillId="0" borderId="8" xfId="2" applyNumberFormat="1" applyFont="1" applyFill="1" applyBorder="1" applyAlignment="1" applyProtection="1">
      <alignment horizontal="center" vertical="center" wrapText="1"/>
    </xf>
    <xf numFmtId="166" fontId="90" fillId="0" borderId="4" xfId="1" applyNumberFormat="1" applyFont="1" applyFill="1" applyBorder="1" applyAlignment="1" applyProtection="1">
      <alignment horizontal="center" vertical="center" wrapText="1"/>
    </xf>
    <xf numFmtId="166" fontId="90" fillId="0" borderId="6" xfId="1" applyNumberFormat="1" applyFont="1" applyFill="1" applyBorder="1" applyAlignment="1" applyProtection="1">
      <alignment horizontal="center" vertical="center" wrapText="1"/>
    </xf>
    <xf numFmtId="166" fontId="90" fillId="0" borderId="7" xfId="1" applyNumberFormat="1" applyFont="1" applyFill="1" applyBorder="1" applyAlignment="1" applyProtection="1">
      <alignment horizontal="center" vertical="center" wrapText="1"/>
    </xf>
    <xf numFmtId="166" fontId="90" fillId="0" borderId="8" xfId="1" applyNumberFormat="1" applyFont="1" applyFill="1" applyBorder="1" applyAlignment="1" applyProtection="1">
      <alignment horizontal="center" vertical="center" wrapText="1"/>
    </xf>
    <xf numFmtId="0" fontId="93" fillId="0" borderId="0" xfId="0" applyFont="1" applyFill="1" applyAlignment="1">
      <alignment horizontal="center" vertical="center" wrapText="1"/>
    </xf>
    <xf numFmtId="0" fontId="99" fillId="0" borderId="0" xfId="0" applyFont="1" applyFill="1" applyAlignment="1">
      <alignment horizontal="center" vertical="center" wrapText="1"/>
    </xf>
    <xf numFmtId="0" fontId="101" fillId="0" borderId="0" xfId="0" applyFont="1" applyFill="1" applyAlignment="1">
      <alignment horizontal="center" vertical="center" wrapText="1"/>
    </xf>
    <xf numFmtId="15" fontId="99" fillId="0" borderId="0" xfId="0" applyNumberFormat="1" applyFont="1" applyFill="1" applyAlignment="1">
      <alignment horizontal="center" vertical="center"/>
    </xf>
    <xf numFmtId="0" fontId="99" fillId="0" borderId="0" xfId="0" applyFont="1" applyFill="1" applyAlignment="1">
      <alignment horizontal="center" vertical="center"/>
    </xf>
    <xf numFmtId="0" fontId="94" fillId="0" borderId="0" xfId="0" applyFont="1" applyFill="1" applyAlignment="1">
      <alignment vertical="center" wrapText="1"/>
    </xf>
    <xf numFmtId="3" fontId="91" fillId="0" borderId="0" xfId="8" applyNumberFormat="1" applyFont="1" applyFill="1" applyAlignment="1">
      <alignment horizontal="left" vertical="center" wrapText="1"/>
    </xf>
    <xf numFmtId="0" fontId="90" fillId="0" borderId="1" xfId="2" applyNumberFormat="1" applyFont="1" applyFill="1" applyBorder="1" applyAlignment="1" applyProtection="1">
      <alignment horizontal="center" vertical="center" wrapText="1"/>
    </xf>
    <xf numFmtId="3" fontId="95" fillId="0" borderId="0" xfId="8" applyNumberFormat="1" applyFont="1" applyFill="1" applyAlignment="1">
      <alignment horizontal="left" vertical="center" wrapText="1"/>
    </xf>
    <xf numFmtId="3" fontId="95" fillId="0" borderId="0" xfId="11" applyNumberFormat="1" applyFont="1" applyFill="1" applyAlignment="1">
      <alignment horizontal="left" vertical="center" wrapText="1"/>
    </xf>
    <xf numFmtId="166" fontId="90" fillId="0" borderId="1" xfId="751" applyNumberFormat="1" applyFont="1" applyFill="1" applyBorder="1" applyAlignment="1" applyProtection="1">
      <alignment horizontal="center" vertical="center" wrapText="1"/>
      <protection locked="0"/>
    </xf>
    <xf numFmtId="0" fontId="90" fillId="0" borderId="1" xfId="755" applyNumberFormat="1" applyFont="1" applyFill="1" applyBorder="1" applyAlignment="1" applyProtection="1">
      <alignment horizontal="center" vertical="center" wrapText="1"/>
    </xf>
  </cellXfs>
  <cellStyles count="1023">
    <cellStyle name="_x0001_" xfId="13"/>
    <cellStyle name=" 1" xfId="444"/>
    <cellStyle name=" 1 2" xfId="445"/>
    <cellStyle name=" 1 3" xfId="446"/>
    <cellStyle name="." xfId="447"/>
    <cellStyle name="??" xfId="14"/>
    <cellStyle name="?? [0.00]_ Att. 1- Cover" xfId="15"/>
    <cellStyle name="?? [0]" xfId="16"/>
    <cellStyle name="?? [0] 2" xfId="17"/>
    <cellStyle name="?? 2" xfId="18"/>
    <cellStyle name="?? 3" xfId="19"/>
    <cellStyle name="?? 4" xfId="20"/>
    <cellStyle name="?? 5" xfId="21"/>
    <cellStyle name="?? 6" xfId="22"/>
    <cellStyle name="?? 7" xfId="23"/>
    <cellStyle name="?_x001d_??%U©÷u&amp;H©÷9_x0008_? s_x000a__x0007__x0001__x0001_" xfId="24"/>
    <cellStyle name="?_x001d_??%U©÷u&amp;H©÷9_x0008_?_x0009_s_x000a__x0007__x0001__x0001_" xfId="813"/>
    <cellStyle name="???? [0.00]_PRODUCT DETAIL Q1" xfId="25"/>
    <cellStyle name="????[0]_Sheet1" xfId="26"/>
    <cellStyle name="????_PRODUCT DETAIL Q1" xfId="27"/>
    <cellStyle name="???[0]_00Q3902REV.1" xfId="28"/>
    <cellStyle name="???_???" xfId="29"/>
    <cellStyle name="??[0]_BRE" xfId="30"/>
    <cellStyle name="??_ ??? ???? " xfId="31"/>
    <cellStyle name="??A? [0]_ÿÿÿÿÿÿ_1_¢¬???¢â? " xfId="32"/>
    <cellStyle name="??A?_ÿÿÿÿÿÿ_1_¢¬???¢â? " xfId="33"/>
    <cellStyle name="?¡±¢¥?_?¨ù??¢´¢¥_¢¬???¢â? " xfId="34"/>
    <cellStyle name="?ðÇ%U?&amp;H?_x0008_?s_x000a__x0007__x0001__x0001_" xfId="35"/>
    <cellStyle name="_13_Tra loi KH ben ngoai" xfId="36"/>
    <cellStyle name="_13_Tra loi KH ben ngoai 2" xfId="37"/>
    <cellStyle name="_bang CDKT (Cuong)" xfId="38"/>
    <cellStyle name="_BAO CAO THUE T09- 2007(h)" xfId="39"/>
    <cellStyle name="_Book1" xfId="40"/>
    <cellStyle name="_KT (2)" xfId="41"/>
    <cellStyle name="_KT (2)_1" xfId="42"/>
    <cellStyle name="_KT (2)_2" xfId="43"/>
    <cellStyle name="_KT (2)_2_TG-TH" xfId="44"/>
    <cellStyle name="_KT (2)_3" xfId="45"/>
    <cellStyle name="_KT (2)_3_TG-TH" xfId="46"/>
    <cellStyle name="_KT (2)_4" xfId="47"/>
    <cellStyle name="_KT (2)_4_TG-TH" xfId="48"/>
    <cellStyle name="_KT (2)_5" xfId="49"/>
    <cellStyle name="_KT (2)_TG-TH" xfId="50"/>
    <cellStyle name="_KT_TG" xfId="51"/>
    <cellStyle name="_KT_TG_1" xfId="52"/>
    <cellStyle name="_KT_TG_2" xfId="53"/>
    <cellStyle name="_KT_TG_3" xfId="54"/>
    <cellStyle name="_KT_TG_4" xfId="55"/>
    <cellStyle name="_SO T11" xfId="56"/>
    <cellStyle name="_TG-TH" xfId="57"/>
    <cellStyle name="_TG-TH_1" xfId="58"/>
    <cellStyle name="_TG-TH_2" xfId="59"/>
    <cellStyle name="_TG-TH_3" xfId="60"/>
    <cellStyle name="_TG-TH_4" xfId="61"/>
    <cellStyle name="_ÿÿÿÿÿ" xfId="62"/>
    <cellStyle name="»õ±Ò[0]_Sheet1" xfId="63"/>
    <cellStyle name="»õ±Ò_Sheet1" xfId="64"/>
    <cellStyle name="•W€_STDFOR" xfId="65"/>
    <cellStyle name="W_MARINE" xfId="66"/>
    <cellStyle name="1" xfId="67"/>
    <cellStyle name="¹éºÐÀ²_      " xfId="68"/>
    <cellStyle name="2" xfId="69"/>
    <cellStyle name="20" xfId="70"/>
    <cellStyle name="20% - Accent1" xfId="774" builtinId="30" customBuiltin="1"/>
    <cellStyle name="20% - Accent1 2" xfId="448"/>
    <cellStyle name="20% - Accent1 3" xfId="814"/>
    <cellStyle name="20% - Accent1 4" xfId="815"/>
    <cellStyle name="20% - Accent1 5" xfId="910"/>
    <cellStyle name="20% - Accent1 6" xfId="911"/>
    <cellStyle name="20% - Accent2" xfId="778" builtinId="34" customBuiltin="1"/>
    <cellStyle name="20% - Accent2 2" xfId="449"/>
    <cellStyle name="20% - Accent2 3" xfId="816"/>
    <cellStyle name="20% - Accent2 4" xfId="817"/>
    <cellStyle name="20% - Accent2 5" xfId="912"/>
    <cellStyle name="20% - Accent2 6" xfId="913"/>
    <cellStyle name="20% - Accent3" xfId="782" builtinId="38" customBuiltin="1"/>
    <cellStyle name="20% - Accent3 2" xfId="450"/>
    <cellStyle name="20% - Accent3 3" xfId="818"/>
    <cellStyle name="20% - Accent3 4" xfId="819"/>
    <cellStyle name="20% - Accent3 5" xfId="914"/>
    <cellStyle name="20% - Accent3 6" xfId="915"/>
    <cellStyle name="20% - Accent4" xfId="786" builtinId="42" customBuiltin="1"/>
    <cellStyle name="20% - Accent4 2" xfId="451"/>
    <cellStyle name="20% - Accent4 3" xfId="820"/>
    <cellStyle name="20% - Accent4 4" xfId="821"/>
    <cellStyle name="20% - Accent4 5" xfId="916"/>
    <cellStyle name="20% - Accent4 6" xfId="917"/>
    <cellStyle name="20% - Accent5" xfId="790" builtinId="46" customBuiltin="1"/>
    <cellStyle name="20% - Accent5 2" xfId="452"/>
    <cellStyle name="20% - Accent5 3" xfId="822"/>
    <cellStyle name="20% - Accent5 4" xfId="823"/>
    <cellStyle name="20% - Accent5 5" xfId="918"/>
    <cellStyle name="20% - Accent5 6" xfId="919"/>
    <cellStyle name="20% - Accent6" xfId="794" builtinId="50" customBuiltin="1"/>
    <cellStyle name="20% - Accent6 2" xfId="453"/>
    <cellStyle name="20% - Accent6 3" xfId="824"/>
    <cellStyle name="20% - Accent6 4" xfId="825"/>
    <cellStyle name="20% - Accent6 5" xfId="920"/>
    <cellStyle name="20% - Accent6 6" xfId="921"/>
    <cellStyle name="3" xfId="71"/>
    <cellStyle name="³£¹æ_GZ TV" xfId="72"/>
    <cellStyle name="4" xfId="73"/>
    <cellStyle name="40% - Accent1" xfId="775" builtinId="31" customBuiltin="1"/>
    <cellStyle name="40% - Accent1 2" xfId="454"/>
    <cellStyle name="40% - Accent1 3" xfId="826"/>
    <cellStyle name="40% - Accent1 4" xfId="827"/>
    <cellStyle name="40% - Accent1 5" xfId="922"/>
    <cellStyle name="40% - Accent1 6" xfId="923"/>
    <cellStyle name="40% - Accent2" xfId="779" builtinId="35" customBuiltin="1"/>
    <cellStyle name="40% - Accent2 2" xfId="455"/>
    <cellStyle name="40% - Accent2 3" xfId="828"/>
    <cellStyle name="40% - Accent2 4" xfId="829"/>
    <cellStyle name="40% - Accent2 5" xfId="924"/>
    <cellStyle name="40% - Accent2 6" xfId="925"/>
    <cellStyle name="40% - Accent3" xfId="783" builtinId="39" customBuiltin="1"/>
    <cellStyle name="40% - Accent3 2" xfId="456"/>
    <cellStyle name="40% - Accent3 3" xfId="830"/>
    <cellStyle name="40% - Accent3 4" xfId="831"/>
    <cellStyle name="40% - Accent3 5" xfId="926"/>
    <cellStyle name="40% - Accent3 6" xfId="927"/>
    <cellStyle name="40% - Accent4" xfId="787" builtinId="43" customBuiltin="1"/>
    <cellStyle name="40% - Accent4 2" xfId="457"/>
    <cellStyle name="40% - Accent4 3" xfId="832"/>
    <cellStyle name="40% - Accent4 4" xfId="833"/>
    <cellStyle name="40% - Accent4 5" xfId="928"/>
    <cellStyle name="40% - Accent4 6" xfId="929"/>
    <cellStyle name="40% - Accent5" xfId="791" builtinId="47" customBuiltin="1"/>
    <cellStyle name="40% - Accent5 2" xfId="458"/>
    <cellStyle name="40% - Accent5 3" xfId="834"/>
    <cellStyle name="40% - Accent5 4" xfId="835"/>
    <cellStyle name="40% - Accent5 5" xfId="930"/>
    <cellStyle name="40% - Accent5 6" xfId="931"/>
    <cellStyle name="40% - Accent6" xfId="795" builtinId="51" customBuiltin="1"/>
    <cellStyle name="40% - Accent6 2" xfId="459"/>
    <cellStyle name="40% - Accent6 3" xfId="836"/>
    <cellStyle name="40% - Accent6 4" xfId="837"/>
    <cellStyle name="40% - Accent6 5" xfId="932"/>
    <cellStyle name="40% - Accent6 6" xfId="933"/>
    <cellStyle name="60% - Accent1" xfId="776" builtinId="32" customBuiltin="1"/>
    <cellStyle name="60% - Accent1 2" xfId="460"/>
    <cellStyle name="60% - Accent1 3" xfId="934"/>
    <cellStyle name="60% - Accent2" xfId="780" builtinId="36" customBuiltin="1"/>
    <cellStyle name="60% - Accent2 2" xfId="461"/>
    <cellStyle name="60% - Accent2 3" xfId="935"/>
    <cellStyle name="60% - Accent3" xfId="784" builtinId="40" customBuiltin="1"/>
    <cellStyle name="60% - Accent3 2" xfId="462"/>
    <cellStyle name="60% - Accent3 3" xfId="936"/>
    <cellStyle name="60% - Accent4" xfId="788" builtinId="44" customBuiltin="1"/>
    <cellStyle name="60% - Accent4 2" xfId="463"/>
    <cellStyle name="60% - Accent4 3" xfId="937"/>
    <cellStyle name="60% - Accent5" xfId="792" builtinId="48" customBuiltin="1"/>
    <cellStyle name="60% - Accent5 2" xfId="464"/>
    <cellStyle name="60% - Accent5 3" xfId="938"/>
    <cellStyle name="60% - Accent6" xfId="796" builtinId="52" customBuiltin="1"/>
    <cellStyle name="60% - Accent6 2" xfId="465"/>
    <cellStyle name="60% - Accent6 3" xfId="939"/>
    <cellStyle name="Accent1" xfId="773" builtinId="29" customBuiltin="1"/>
    <cellStyle name="Accent1 2" xfId="466"/>
    <cellStyle name="Accent1 3" xfId="940"/>
    <cellStyle name="Accent2" xfId="777" builtinId="33" customBuiltin="1"/>
    <cellStyle name="Accent2 2" xfId="467"/>
    <cellStyle name="Accent2 3" xfId="941"/>
    <cellStyle name="Accent3" xfId="781" builtinId="37" customBuiltin="1"/>
    <cellStyle name="Accent3 2" xfId="468"/>
    <cellStyle name="Accent3 3" xfId="942"/>
    <cellStyle name="Accent4" xfId="785" builtinId="41" customBuiltin="1"/>
    <cellStyle name="Accent4 2" xfId="469"/>
    <cellStyle name="Accent4 3" xfId="943"/>
    <cellStyle name="Accent5" xfId="789" builtinId="45" customBuiltin="1"/>
    <cellStyle name="Accent5 2" xfId="470"/>
    <cellStyle name="Accent5 3" xfId="944"/>
    <cellStyle name="Accent6" xfId="793" builtinId="49" customBuiltin="1"/>
    <cellStyle name="Accent6 2" xfId="471"/>
    <cellStyle name="Accent6 3" xfId="945"/>
    <cellStyle name="active" xfId="74"/>
    <cellStyle name="ÅëÈ­ [0]_      " xfId="75"/>
    <cellStyle name="AeE­ [0]_INQUIRY ¿?¾÷AßAø " xfId="76"/>
    <cellStyle name="ÅëÈ­ [0]_S" xfId="77"/>
    <cellStyle name="ÅëÈ­_      " xfId="78"/>
    <cellStyle name="AeE­_INQUIRY ¿?¾÷AßAø " xfId="79"/>
    <cellStyle name="ÅëÈ­_L601CPT" xfId="80"/>
    <cellStyle name="args.style" xfId="81"/>
    <cellStyle name="ÄÞ¸¶ [0]_      " xfId="82"/>
    <cellStyle name="AÞ¸¶ [0]_INQUIRY ¿?¾÷AßAø " xfId="83"/>
    <cellStyle name="ÄÞ¸¶ [0]_L601CPT" xfId="84"/>
    <cellStyle name="ÄÞ¸¶_      " xfId="85"/>
    <cellStyle name="AÞ¸¶_INQUIRY ¿?¾÷AßAø " xfId="86"/>
    <cellStyle name="ÄÞ¸¶_L601CPT" xfId="87"/>
    <cellStyle name="AutoFormat Options" xfId="88"/>
    <cellStyle name="Bad" xfId="762" builtinId="27" customBuiltin="1"/>
    <cellStyle name="Bad 2" xfId="472"/>
    <cellStyle name="Bad 3" xfId="946"/>
    <cellStyle name="C?AØ_¿?¾÷CoE² " xfId="89"/>
    <cellStyle name="Ç¥ÁØ_      " xfId="90"/>
    <cellStyle name="C￥AØ_¿μ¾÷CoE² " xfId="91"/>
    <cellStyle name="Ç¥ÁØ_S" xfId="92"/>
    <cellStyle name="Ç§Î»·Ö¸ô[0]_Sheet1" xfId="93"/>
    <cellStyle name="Ç§Î»·Ö¸ô_Sheet1" xfId="94"/>
    <cellStyle name="C00A" xfId="473"/>
    <cellStyle name="C00B" xfId="474"/>
    <cellStyle name="C00L" xfId="475"/>
    <cellStyle name="C01A" xfId="476"/>
    <cellStyle name="C01B" xfId="477"/>
    <cellStyle name="C01H" xfId="478"/>
    <cellStyle name="C01L" xfId="479"/>
    <cellStyle name="C02A" xfId="480"/>
    <cellStyle name="C02B" xfId="481"/>
    <cellStyle name="C02H" xfId="482"/>
    <cellStyle name="C02L" xfId="483"/>
    <cellStyle name="C03A" xfId="484"/>
    <cellStyle name="C03B" xfId="485"/>
    <cellStyle name="C03H" xfId="486"/>
    <cellStyle name="C03L" xfId="487"/>
    <cellStyle name="C04A" xfId="488"/>
    <cellStyle name="C04B" xfId="489"/>
    <cellStyle name="C04H" xfId="490"/>
    <cellStyle name="C04L" xfId="491"/>
    <cellStyle name="C05A" xfId="492"/>
    <cellStyle name="C05B" xfId="493"/>
    <cellStyle name="C05H" xfId="494"/>
    <cellStyle name="C05L" xfId="495"/>
    <cellStyle name="C06A" xfId="496"/>
    <cellStyle name="C06B" xfId="497"/>
    <cellStyle name="C06H" xfId="498"/>
    <cellStyle name="C06L" xfId="499"/>
    <cellStyle name="C07A" xfId="500"/>
    <cellStyle name="C07B" xfId="501"/>
    <cellStyle name="C07H" xfId="502"/>
    <cellStyle name="C07L" xfId="503"/>
    <cellStyle name="Calc Currency (0)" xfId="95"/>
    <cellStyle name="Calculation" xfId="766" builtinId="22" customBuiltin="1"/>
    <cellStyle name="Calculation 2" xfId="504"/>
    <cellStyle name="Calculation 3" xfId="947"/>
    <cellStyle name="category" xfId="96"/>
    <cellStyle name="Cerrency_Sheet2_XANGDAU" xfId="97"/>
    <cellStyle name="Check Cell" xfId="768" builtinId="23" customBuiltin="1"/>
    <cellStyle name="Check Cell 2" xfId="505"/>
    <cellStyle name="Check Cell 3" xfId="961"/>
    <cellStyle name="CHUONG" xfId="98"/>
    <cellStyle name="Comma" xfId="1" builtinId="3"/>
    <cellStyle name="Comma [0] 2" xfId="99"/>
    <cellStyle name="Comma 10" xfId="100"/>
    <cellStyle name="Comma 10 2" xfId="948"/>
    <cellStyle name="Comma 100" xfId="949"/>
    <cellStyle name="Comma 11" xfId="101"/>
    <cellStyle name="Comma 11 2" xfId="506"/>
    <cellStyle name="Comma 12" xfId="5"/>
    <cellStyle name="Comma 13" xfId="102"/>
    <cellStyle name="Comma 14" xfId="103"/>
    <cellStyle name="Comma 15" xfId="104"/>
    <cellStyle name="Comma 16" xfId="105"/>
    <cellStyle name="Comma 17" xfId="106"/>
    <cellStyle name="Comma 18" xfId="107"/>
    <cellStyle name="Comma 19" xfId="108"/>
    <cellStyle name="Comma 2" xfId="109"/>
    <cellStyle name="Comma 2 2" xfId="508"/>
    <cellStyle name="Comma 2 2 2" xfId="509"/>
    <cellStyle name="Comma 2 2 2 2" xfId="510"/>
    <cellStyle name="Comma 2 2 3" xfId="511"/>
    <cellStyle name="Comma 2 2 3 2" xfId="512"/>
    <cellStyle name="Comma 2 2 4" xfId="513"/>
    <cellStyle name="Comma 2 3" xfId="514"/>
    <cellStyle name="Comma 2 3 2" xfId="515"/>
    <cellStyle name="Comma 2 3 3" xfId="516"/>
    <cellStyle name="Comma 2 4" xfId="517"/>
    <cellStyle name="Comma 2 5" xfId="518"/>
    <cellStyle name="Comma 2 6" xfId="507"/>
    <cellStyle name="Comma 2 7" xfId="838"/>
    <cellStyle name="Comma 20" xfId="751"/>
    <cellStyle name="Comma 21" xfId="839"/>
    <cellStyle name="Comma 22" xfId="840"/>
    <cellStyle name="Comma 23" xfId="841"/>
    <cellStyle name="Comma 23 2" xfId="907"/>
    <cellStyle name="Comma 24" xfId="842"/>
    <cellStyle name="Comma 25" xfId="843"/>
    <cellStyle name="Comma 26" xfId="844"/>
    <cellStyle name="Comma 27" xfId="845"/>
    <cellStyle name="Comma 28" xfId="846"/>
    <cellStyle name="Comma 29" xfId="847"/>
    <cellStyle name="Comma 3" xfId="110"/>
    <cellStyle name="Comma 3 2" xfId="111"/>
    <cellStyle name="Comma 3 2 2" xfId="519"/>
    <cellStyle name="Comma 30" xfId="848"/>
    <cellStyle name="Comma 31" xfId="849"/>
    <cellStyle name="Comma 32" xfId="850"/>
    <cellStyle name="Comma 33" xfId="851"/>
    <cellStyle name="Comma 34" xfId="852"/>
    <cellStyle name="Comma 35" xfId="853"/>
    <cellStyle name="Comma 36" xfId="854"/>
    <cellStyle name="Comma 37" xfId="855"/>
    <cellStyle name="Comma 38" xfId="856"/>
    <cellStyle name="Comma 39" xfId="857"/>
    <cellStyle name="Comma 4" xfId="12"/>
    <cellStyle name="Comma 4 2" xfId="520"/>
    <cellStyle name="Comma 40" xfId="858"/>
    <cellStyle name="Comma 41" xfId="859"/>
    <cellStyle name="Comma 42" xfId="860"/>
    <cellStyle name="Comma 43" xfId="861"/>
    <cellStyle name="Comma 44" xfId="862"/>
    <cellStyle name="Comma 45" xfId="863"/>
    <cellStyle name="Comma 46" xfId="864"/>
    <cellStyle name="Comma 47" xfId="865"/>
    <cellStyle name="Comma 48" xfId="866"/>
    <cellStyle name="Comma 49" xfId="867"/>
    <cellStyle name="Comma 5" xfId="112"/>
    <cellStyle name="Comma 5 2" xfId="522"/>
    <cellStyle name="Comma 5 2 2" xfId="523"/>
    <cellStyle name="Comma 5 3" xfId="524"/>
    <cellStyle name="Comma 5 4" xfId="525"/>
    <cellStyle name="Comma 5 5" xfId="521"/>
    <cellStyle name="Comma 50" xfId="868"/>
    <cellStyle name="Comma 51" xfId="869"/>
    <cellStyle name="Comma 52" xfId="1017"/>
    <cellStyle name="Comma 53" xfId="950"/>
    <cellStyle name="Comma 54" xfId="951"/>
    <cellStyle name="Comma 55" xfId="952"/>
    <cellStyle name="Comma 56" xfId="953"/>
    <cellStyle name="Comma 57" xfId="954"/>
    <cellStyle name="Comma 58" xfId="955"/>
    <cellStyle name="Comma 59" xfId="1016"/>
    <cellStyle name="Comma 6" xfId="113"/>
    <cellStyle name="Comma 6 2" xfId="527"/>
    <cellStyle name="Comma 6 3" xfId="526"/>
    <cellStyle name="Comma 60" xfId="956"/>
    <cellStyle name="Comma 61" xfId="957"/>
    <cellStyle name="Comma 62" xfId="1018"/>
    <cellStyle name="Comma 63" xfId="958"/>
    <cellStyle name="Comma 64" xfId="959"/>
    <cellStyle name="Comma 65" xfId="960"/>
    <cellStyle name="Comma 66" xfId="1019"/>
    <cellStyle name="Comma 67" xfId="1020"/>
    <cellStyle name="Comma 68" xfId="1021"/>
    <cellStyle name="Comma 69" xfId="1022"/>
    <cellStyle name="Comma 7" xfId="114"/>
    <cellStyle name="Comma 7 2" xfId="528"/>
    <cellStyle name="Comma 8" xfId="115"/>
    <cellStyle name="Comma 8 2" xfId="529"/>
    <cellStyle name="Comma 9" xfId="116"/>
    <cellStyle name="Comma 9 2" xfId="530"/>
    <cellStyle name="comma zerodec" xfId="117"/>
    <cellStyle name="comma zerodec 2" xfId="118"/>
    <cellStyle name="Comma[0]" xfId="119"/>
    <cellStyle name="Comma0" xfId="120"/>
    <cellStyle name="Comma0 2" xfId="121"/>
    <cellStyle name="Copied" xfId="122"/>
    <cellStyle name="COST1" xfId="123"/>
    <cellStyle name="Cࡵrrency_Sheet1_PRODUCTĠ" xfId="124"/>
    <cellStyle name="Currency [0] 2" xfId="752"/>
    <cellStyle name="Currency0" xfId="125"/>
    <cellStyle name="Currency0 2" xfId="126"/>
    <cellStyle name="Currency1" xfId="127"/>
    <cellStyle name="Date" xfId="128"/>
    <cellStyle name="Date 2" xfId="129"/>
    <cellStyle name="Dezimal [0]_UXO VII" xfId="130"/>
    <cellStyle name="Dezimal_UXO VII" xfId="131"/>
    <cellStyle name="Dollar (zero dec)" xfId="132"/>
    <cellStyle name="ea" xfId="133"/>
    <cellStyle name="Entered" xfId="134"/>
    <cellStyle name="Euro" xfId="135"/>
    <cellStyle name="Euro 2" xfId="531"/>
    <cellStyle name="Explanatory Text" xfId="771" builtinId="53" customBuiltin="1"/>
    <cellStyle name="Explanatory Text 2" xfId="532"/>
    <cellStyle name="Explanatory Text 3" xfId="962"/>
    <cellStyle name="Fixed" xfId="136"/>
    <cellStyle name="Fixed 2" xfId="137"/>
    <cellStyle name="form_so" xfId="138"/>
    <cellStyle name="Good" xfId="761" builtinId="26" customBuiltin="1"/>
    <cellStyle name="Good 2" xfId="533"/>
    <cellStyle name="Good 3" xfId="963"/>
    <cellStyle name="Grey" xfId="139"/>
    <cellStyle name="HEADER" xfId="140"/>
    <cellStyle name="Header1" xfId="141"/>
    <cellStyle name="Header2" xfId="142"/>
    <cellStyle name="Heading" xfId="143"/>
    <cellStyle name="Heading 1" xfId="757" builtinId="16" customBuiltin="1"/>
    <cellStyle name="Heading 1 2" xfId="144"/>
    <cellStyle name="Heading 1 2 2" xfId="534"/>
    <cellStyle name="Heading 1 3" xfId="145"/>
    <cellStyle name="Heading 1 4" xfId="146"/>
    <cellStyle name="Heading 1 5" xfId="964"/>
    <cellStyle name="Heading 2" xfId="758" builtinId="17" customBuiltin="1"/>
    <cellStyle name="Heading 2 2" xfId="147"/>
    <cellStyle name="Heading 2 2 2" xfId="535"/>
    <cellStyle name="Heading 2 3" xfId="148"/>
    <cellStyle name="Heading 2 4" xfId="149"/>
    <cellStyle name="Heading 2 5" xfId="965"/>
    <cellStyle name="Heading 3" xfId="759" builtinId="18" customBuiltin="1"/>
    <cellStyle name="Heading 3 2" xfId="536"/>
    <cellStyle name="Heading 3 3" xfId="966"/>
    <cellStyle name="Heading 4" xfId="760" builtinId="19" customBuiltin="1"/>
    <cellStyle name="Heading 4 2" xfId="537"/>
    <cellStyle name="Heading 4 3" xfId="967"/>
    <cellStyle name="Heading 5" xfId="150"/>
    <cellStyle name="Heading1" xfId="151"/>
    <cellStyle name="Heading2" xfId="152"/>
    <cellStyle name="Hyperlink" xfId="3" builtinId="8"/>
    <cellStyle name="Hyperlink 2" xfId="153"/>
    <cellStyle name="Hyperlink 2 2" xfId="539"/>
    <cellStyle name="Hyperlink 2 3" xfId="538"/>
    <cellStyle name="Input" xfId="764" builtinId="20" customBuiltin="1"/>
    <cellStyle name="Input [yellow]" xfId="154"/>
    <cellStyle name="Input 10" xfId="155"/>
    <cellStyle name="Input 11" xfId="156"/>
    <cellStyle name="Input 12" xfId="157"/>
    <cellStyle name="Input 13" xfId="158"/>
    <cellStyle name="Input 14" xfId="968"/>
    <cellStyle name="Input 15" xfId="969"/>
    <cellStyle name="Input 16" xfId="970"/>
    <cellStyle name="Input 17" xfId="971"/>
    <cellStyle name="Input 18" xfId="972"/>
    <cellStyle name="Input 19" xfId="973"/>
    <cellStyle name="Input 2" xfId="159"/>
    <cellStyle name="Input 2 2" xfId="540"/>
    <cellStyle name="Input 3" xfId="160"/>
    <cellStyle name="Input 4" xfId="161"/>
    <cellStyle name="Input 5" xfId="162"/>
    <cellStyle name="Input 6" xfId="163"/>
    <cellStyle name="Input 7" xfId="164"/>
    <cellStyle name="Input 8" xfId="165"/>
    <cellStyle name="Input 9" xfId="166"/>
    <cellStyle name="Input Cells" xfId="167"/>
    <cellStyle name="j" xfId="541"/>
    <cellStyle name="Linked Cell" xfId="767" builtinId="24" customBuiltin="1"/>
    <cellStyle name="Linked Cell 2" xfId="542"/>
    <cellStyle name="Linked Cell 3" xfId="974"/>
    <cellStyle name="Linked Cells" xfId="168"/>
    <cellStyle name="Millares [0]_Well Timing" xfId="169"/>
    <cellStyle name="Millares_Well Timing" xfId="170"/>
    <cellStyle name="Milliers [0]_      " xfId="171"/>
    <cellStyle name="Milliers_      " xfId="172"/>
    <cellStyle name="Model" xfId="173"/>
    <cellStyle name="moi" xfId="174"/>
    <cellStyle name="Mon?aire [0]_      " xfId="175"/>
    <cellStyle name="Mon?aire_      " xfId="176"/>
    <cellStyle name="Moneda [0]_Well Timing" xfId="177"/>
    <cellStyle name="Moneda_Well Timing" xfId="178"/>
    <cellStyle name="Monétaire [0]_!!!GO" xfId="179"/>
    <cellStyle name="Monétaire_!!!GO" xfId="180"/>
    <cellStyle name="n" xfId="181"/>
    <cellStyle name="Neutral" xfId="763" builtinId="28" customBuiltin="1"/>
    <cellStyle name="Neutral 2" xfId="543"/>
    <cellStyle name="Neutral 3" xfId="975"/>
    <cellStyle name="New" xfId="182"/>
    <cellStyle name="New 2" xfId="183"/>
    <cellStyle name="New Times Roman" xfId="184"/>
    <cellStyle name="New Times Roman 2" xfId="185"/>
    <cellStyle name="New_BCQUY2 2011" xfId="186"/>
    <cellStyle name="no dec" xfId="187"/>
    <cellStyle name="ÑONVÒ" xfId="188"/>
    <cellStyle name="Normal" xfId="0" builtinId="0"/>
    <cellStyle name="Normal - Style1" xfId="189"/>
    <cellStyle name="Normal 10" xfId="190"/>
    <cellStyle name="Normal 10 2" xfId="544"/>
    <cellStyle name="Normal 100" xfId="191"/>
    <cellStyle name="Normal 101" xfId="192"/>
    <cellStyle name="Normal 102" xfId="193"/>
    <cellStyle name="Normal 103" xfId="194"/>
    <cellStyle name="Normal 104" xfId="195"/>
    <cellStyle name="Normal 105" xfId="196"/>
    <cellStyle name="Normal 106" xfId="197"/>
    <cellStyle name="Normal 107" xfId="198"/>
    <cellStyle name="Normal 108" xfId="199"/>
    <cellStyle name="Normal 109" xfId="200"/>
    <cellStyle name="Normal 11" xfId="201"/>
    <cellStyle name="Normal 11 2" xfId="976"/>
    <cellStyle name="Normal 110" xfId="202"/>
    <cellStyle name="Normal 111" xfId="203"/>
    <cellStyle name="Normal 112" xfId="204"/>
    <cellStyle name="Normal 113" xfId="205"/>
    <cellStyle name="Normal 114" xfId="206"/>
    <cellStyle name="Normal 115" xfId="207"/>
    <cellStyle name="Normal 116" xfId="208"/>
    <cellStyle name="Normal 117" xfId="209"/>
    <cellStyle name="Normal 118" xfId="210"/>
    <cellStyle name="Normal 119" xfId="211"/>
    <cellStyle name="Normal 12" xfId="212"/>
    <cellStyle name="Normal 12 2" xfId="977"/>
    <cellStyle name="Normal 120" xfId="213"/>
    <cellStyle name="Normal 121" xfId="214"/>
    <cellStyle name="Normal 122" xfId="215"/>
    <cellStyle name="Normal 123" xfId="216"/>
    <cellStyle name="Normal 124" xfId="217"/>
    <cellStyle name="Normal 125" xfId="218"/>
    <cellStyle name="Normal 126" xfId="219"/>
    <cellStyle name="Normal 127" xfId="220"/>
    <cellStyle name="Normal 128" xfId="221"/>
    <cellStyle name="Normal 129" xfId="222"/>
    <cellStyle name="Normal 13" xfId="223"/>
    <cellStyle name="Normal 13 2" xfId="978"/>
    <cellStyle name="Normal 130" xfId="224"/>
    <cellStyle name="Normal 131" xfId="225"/>
    <cellStyle name="Normal 132" xfId="226"/>
    <cellStyle name="Normal 133" xfId="227"/>
    <cellStyle name="Normal 134" xfId="228"/>
    <cellStyle name="Normal 135" xfId="229"/>
    <cellStyle name="Normal 136" xfId="230"/>
    <cellStyle name="Normal 137" xfId="231"/>
    <cellStyle name="Normal 138" xfId="232"/>
    <cellStyle name="Normal 139" xfId="233"/>
    <cellStyle name="Normal 14" xfId="234"/>
    <cellStyle name="Normal 14 2" xfId="979"/>
    <cellStyle name="Normal 140" xfId="235"/>
    <cellStyle name="Normal 141" xfId="236"/>
    <cellStyle name="Normal 142" xfId="237"/>
    <cellStyle name="Normal 143" xfId="238"/>
    <cellStyle name="Normal 144" xfId="239"/>
    <cellStyle name="Normal 145" xfId="240"/>
    <cellStyle name="Normal 146" xfId="241"/>
    <cellStyle name="Normal 147" xfId="242"/>
    <cellStyle name="Normal 148" xfId="243"/>
    <cellStyle name="Normal 149" xfId="244"/>
    <cellStyle name="Normal 15" xfId="245"/>
    <cellStyle name="Normal 15 2" xfId="980"/>
    <cellStyle name="Normal 150" xfId="246"/>
    <cellStyle name="Normal 151" xfId="247"/>
    <cellStyle name="Normal 152" xfId="248"/>
    <cellStyle name="Normal 153" xfId="249"/>
    <cellStyle name="Normal 154" xfId="250"/>
    <cellStyle name="Normal 155" xfId="251"/>
    <cellStyle name="Normal 156" xfId="252"/>
    <cellStyle name="Normal 157" xfId="253"/>
    <cellStyle name="Normal 158" xfId="254"/>
    <cellStyle name="Normal 159" xfId="255"/>
    <cellStyle name="Normal 16" xfId="256"/>
    <cellStyle name="Normal 16 2" xfId="981"/>
    <cellStyle name="Normal 160" xfId="257"/>
    <cellStyle name="Normal 161" xfId="258"/>
    <cellStyle name="Normal 162" xfId="259"/>
    <cellStyle name="Normal 163" xfId="260"/>
    <cellStyle name="Normal 164" xfId="261"/>
    <cellStyle name="Normal 165" xfId="262"/>
    <cellStyle name="Normal 166" xfId="263"/>
    <cellStyle name="Normal 167" xfId="264"/>
    <cellStyle name="Normal 168" xfId="265"/>
    <cellStyle name="Normal 169" xfId="266"/>
    <cellStyle name="Normal 17" xfId="267"/>
    <cellStyle name="Normal 17 2" xfId="982"/>
    <cellStyle name="Normal 170" xfId="268"/>
    <cellStyle name="Normal 171" xfId="755"/>
    <cellStyle name="Normal 171 2" xfId="870"/>
    <cellStyle name="Normal 172" xfId="797"/>
    <cellStyle name="Normal 172 2" xfId="906"/>
    <cellStyle name="Normal 173" xfId="800"/>
    <cellStyle name="Normal 173 2" xfId="908"/>
    <cellStyle name="Normal 174" xfId="801"/>
    <cellStyle name="Normal 175" xfId="802"/>
    <cellStyle name="Normal 176" xfId="803"/>
    <cellStyle name="Normal 177" xfId="804"/>
    <cellStyle name="Normal 178" xfId="805"/>
    <cellStyle name="Normal 179" xfId="806"/>
    <cellStyle name="Normal 18" xfId="269"/>
    <cellStyle name="Normal 18 2" xfId="983"/>
    <cellStyle name="Normal 180" xfId="807"/>
    <cellStyle name="Normal 181" xfId="808"/>
    <cellStyle name="Normal 182" xfId="809"/>
    <cellStyle name="Normal 183" xfId="810"/>
    <cellStyle name="Normal 184" xfId="811"/>
    <cellStyle name="Normal 185" xfId="812"/>
    <cellStyle name="Normal 186" xfId="871"/>
    <cellStyle name="Normal 187" xfId="872"/>
    <cellStyle name="Normal 188" xfId="873"/>
    <cellStyle name="Normal 189" xfId="874"/>
    <cellStyle name="Normal 19" xfId="270"/>
    <cellStyle name="Normal 19 2" xfId="984"/>
    <cellStyle name="Normal 190" xfId="875"/>
    <cellStyle name="Normal 191" xfId="876"/>
    <cellStyle name="Normal 192" xfId="877"/>
    <cellStyle name="Normal 193" xfId="878"/>
    <cellStyle name="Normal 194" xfId="879"/>
    <cellStyle name="Normal 195" xfId="880"/>
    <cellStyle name="Normal 196" xfId="881"/>
    <cellStyle name="Normal 197" xfId="882"/>
    <cellStyle name="Normal 198" xfId="798"/>
    <cellStyle name="Normal 199" xfId="799"/>
    <cellStyle name="Normal 2" xfId="2"/>
    <cellStyle name="Normal 2 10" xfId="546"/>
    <cellStyle name="Normal 2 2" xfId="547"/>
    <cellStyle name="Normal 2 2 2" xfId="548"/>
    <cellStyle name="Normal 2 2 2 2" xfId="549"/>
    <cellStyle name="Normal 2 2 3" xfId="550"/>
    <cellStyle name="Normal 2 2 4" xfId="551"/>
    <cellStyle name="Normal 2 3" xfId="552"/>
    <cellStyle name="Normal 2 3 2" xfId="553"/>
    <cellStyle name="Normal 2 4" xfId="554"/>
    <cellStyle name="Normal 2 4 2" xfId="555"/>
    <cellStyle name="Normal 2 5" xfId="556"/>
    <cellStyle name="Normal 2 6" xfId="557"/>
    <cellStyle name="Normal 2 7" xfId="545"/>
    <cellStyle name="Normal 20" xfId="271"/>
    <cellStyle name="Normal 20 2" xfId="985"/>
    <cellStyle name="Normal 200" xfId="883"/>
    <cellStyle name="Normal 201" xfId="884"/>
    <cellStyle name="Normal 202" xfId="885"/>
    <cellStyle name="Normal 203" xfId="886"/>
    <cellStyle name="Normal 204" xfId="887"/>
    <cellStyle name="Normal 205" xfId="888"/>
    <cellStyle name="Normal 206" xfId="889"/>
    <cellStyle name="Normal 207" xfId="890"/>
    <cellStyle name="Normal 208" xfId="891"/>
    <cellStyle name="Normal 209" xfId="986"/>
    <cellStyle name="Normal 21" xfId="272"/>
    <cellStyle name="Normal 21 2" xfId="987"/>
    <cellStyle name="Normal 210" xfId="988"/>
    <cellStyle name="Normal 211" xfId="989"/>
    <cellStyle name="Normal 212" xfId="990"/>
    <cellStyle name="Normal 213" xfId="991"/>
    <cellStyle name="Normal 214" xfId="992"/>
    <cellStyle name="Normal 215" xfId="892"/>
    <cellStyle name="Normal 216" xfId="993"/>
    <cellStyle name="Normal 217" xfId="994"/>
    <cellStyle name="Normal 218" xfId="995"/>
    <cellStyle name="Normal 22" xfId="273"/>
    <cellStyle name="Normal 22 2" xfId="996"/>
    <cellStyle name="Normal 23" xfId="274"/>
    <cellStyle name="Normal 23 2" xfId="997"/>
    <cellStyle name="Normal 24" xfId="275"/>
    <cellStyle name="Normal 24 2" xfId="998"/>
    <cellStyle name="Normal 25" xfId="276"/>
    <cellStyle name="Normal 25 2" xfId="999"/>
    <cellStyle name="Normal 26" xfId="277"/>
    <cellStyle name="Normal 26 2" xfId="1000"/>
    <cellStyle name="Normal 27" xfId="278"/>
    <cellStyle name="Normal 27 2" xfId="1001"/>
    <cellStyle name="Normal 28" xfId="279"/>
    <cellStyle name="Normal 28 2" xfId="1002"/>
    <cellStyle name="Normal 29" xfId="280"/>
    <cellStyle name="Normal 29 2" xfId="1003"/>
    <cellStyle name="Normal 3" xfId="8"/>
    <cellStyle name="Normal 3 10" xfId="558"/>
    <cellStyle name="Normal 3 11" xfId="559"/>
    <cellStyle name="Normal 3 12" xfId="560"/>
    <cellStyle name="Normal 3 13" xfId="561"/>
    <cellStyle name="Normal 3 14" xfId="562"/>
    <cellStyle name="Normal 3 15" xfId="563"/>
    <cellStyle name="Normal 3 16" xfId="564"/>
    <cellStyle name="Normal 3 17" xfId="565"/>
    <cellStyle name="Normal 3 18" xfId="566"/>
    <cellStyle name="Normal 3 19" xfId="567"/>
    <cellStyle name="Normal 3 2" xfId="11"/>
    <cellStyle name="Normal 3 2 10" xfId="568"/>
    <cellStyle name="Normal 3 2 11" xfId="569"/>
    <cellStyle name="Normal 3 2 12" xfId="570"/>
    <cellStyle name="Normal 3 2 13" xfId="571"/>
    <cellStyle name="Normal 3 2 14" xfId="572"/>
    <cellStyle name="Normal 3 2 15" xfId="573"/>
    <cellStyle name="Normal 3 2 16" xfId="574"/>
    <cellStyle name="Normal 3 2 17" xfId="575"/>
    <cellStyle name="Normal 3 2 18" xfId="576"/>
    <cellStyle name="Normal 3 2 19" xfId="577"/>
    <cellStyle name="Normal 3 2 2" xfId="578"/>
    <cellStyle name="Normal 3 2 2 2" xfId="579"/>
    <cellStyle name="Normal 3 2 20" xfId="893"/>
    <cellStyle name="Normal 3 2 3" xfId="580"/>
    <cellStyle name="Normal 3 2 4" xfId="581"/>
    <cellStyle name="Normal 3 2 5" xfId="582"/>
    <cellStyle name="Normal 3 2 6" xfId="583"/>
    <cellStyle name="Normal 3 2 7" xfId="584"/>
    <cellStyle name="Normal 3 2 8" xfId="585"/>
    <cellStyle name="Normal 3 2 9" xfId="586"/>
    <cellStyle name="Normal 3 20" xfId="587"/>
    <cellStyle name="Normal 3 21" xfId="894"/>
    <cellStyle name="Normal 3 3" xfId="588"/>
    <cellStyle name="Normal 3 3 2" xfId="589"/>
    <cellStyle name="Normal 3 4" xfId="590"/>
    <cellStyle name="Normal 3 4 2" xfId="591"/>
    <cellStyle name="Normal 3 5" xfId="592"/>
    <cellStyle name="Normal 3 6" xfId="593"/>
    <cellStyle name="Normal 3 7" xfId="594"/>
    <cellStyle name="Normal 3 8" xfId="595"/>
    <cellStyle name="Normal 3 9" xfId="596"/>
    <cellStyle name="Normal 30" xfId="281"/>
    <cellStyle name="Normal 30 2" xfId="1004"/>
    <cellStyle name="Normal 31" xfId="282"/>
    <cellStyle name="Normal 31 2" xfId="1005"/>
    <cellStyle name="Normal 32" xfId="283"/>
    <cellStyle name="Normal 32 2" xfId="1006"/>
    <cellStyle name="Normal 33" xfId="284"/>
    <cellStyle name="Normal 33 2" xfId="1007"/>
    <cellStyle name="Normal 34" xfId="285"/>
    <cellStyle name="Normal 34 2" xfId="1008"/>
    <cellStyle name="Normal 35" xfId="286"/>
    <cellStyle name="Normal 35 2" xfId="1009"/>
    <cellStyle name="Normal 36" xfId="287"/>
    <cellStyle name="Normal 37" xfId="288"/>
    <cellStyle name="Normal 38" xfId="289"/>
    <cellStyle name="Normal 39" xfId="290"/>
    <cellStyle name="Normal 4" xfId="291"/>
    <cellStyle name="Normal 4 10" xfId="597"/>
    <cellStyle name="Normal 4 11" xfId="598"/>
    <cellStyle name="Normal 4 12" xfId="599"/>
    <cellStyle name="Normal 4 13" xfId="600"/>
    <cellStyle name="Normal 4 14" xfId="601"/>
    <cellStyle name="Normal 4 15" xfId="602"/>
    <cellStyle name="Normal 4 16" xfId="603"/>
    <cellStyle name="Normal 4 17" xfId="604"/>
    <cellStyle name="Normal 4 18" xfId="605"/>
    <cellStyle name="Normal 4 19" xfId="606"/>
    <cellStyle name="Normal 4 2" xfId="607"/>
    <cellStyle name="Normal 4 2 10" xfId="608"/>
    <cellStyle name="Normal 4 2 11" xfId="609"/>
    <cellStyle name="Normal 4 2 12" xfId="610"/>
    <cellStyle name="Normal 4 2 13" xfId="611"/>
    <cellStyle name="Normal 4 2 14" xfId="612"/>
    <cellStyle name="Normal 4 2 15" xfId="613"/>
    <cellStyle name="Normal 4 2 16" xfId="614"/>
    <cellStyle name="Normal 4 2 17" xfId="615"/>
    <cellStyle name="Normal 4 2 2" xfId="616"/>
    <cellStyle name="Normal 4 2 2 2" xfId="617"/>
    <cellStyle name="Normal 4 2 3" xfId="618"/>
    <cellStyle name="Normal 4 2 4" xfId="619"/>
    <cellStyle name="Normal 4 2 5" xfId="620"/>
    <cellStyle name="Normal 4 2 6" xfId="621"/>
    <cellStyle name="Normal 4 2 7" xfId="622"/>
    <cellStyle name="Normal 4 2 8" xfId="623"/>
    <cellStyle name="Normal 4 2 9" xfId="624"/>
    <cellStyle name="Normal 4 20" xfId="625"/>
    <cellStyle name="Normal 4 3" xfId="626"/>
    <cellStyle name="Normal 4 3 2" xfId="627"/>
    <cellStyle name="Normal 4 4" xfId="628"/>
    <cellStyle name="Normal 4 5" xfId="629"/>
    <cellStyle name="Normal 4 6" xfId="630"/>
    <cellStyle name="Normal 4 7" xfId="631"/>
    <cellStyle name="Normal 4 8" xfId="632"/>
    <cellStyle name="Normal 4 9" xfId="633"/>
    <cellStyle name="Normal 40" xfId="292"/>
    <cellStyle name="Normal 41" xfId="293"/>
    <cellStyle name="Normal 42" xfId="294"/>
    <cellStyle name="Normal 43" xfId="295"/>
    <cellStyle name="Normal 44" xfId="296"/>
    <cellStyle name="Normal 45" xfId="297"/>
    <cellStyle name="Normal 46" xfId="298"/>
    <cellStyle name="Normal 47" xfId="299"/>
    <cellStyle name="Normal 48" xfId="300"/>
    <cellStyle name="Normal 49" xfId="301"/>
    <cellStyle name="Normal 5" xfId="302"/>
    <cellStyle name="Normal 5 10" xfId="635"/>
    <cellStyle name="Normal 5 11" xfId="636"/>
    <cellStyle name="Normal 5 12" xfId="637"/>
    <cellStyle name="Normal 5 13" xfId="638"/>
    <cellStyle name="Normal 5 14" xfId="639"/>
    <cellStyle name="Normal 5 15" xfId="640"/>
    <cellStyle name="Normal 5 16" xfId="641"/>
    <cellStyle name="Normal 5 17" xfId="642"/>
    <cellStyle name="Normal 5 18" xfId="643"/>
    <cellStyle name="Normal 5 19" xfId="644"/>
    <cellStyle name="Normal 5 2" xfId="645"/>
    <cellStyle name="Normal 5 2 10" xfId="646"/>
    <cellStyle name="Normal 5 2 11" xfId="647"/>
    <cellStyle name="Normal 5 2 12" xfId="648"/>
    <cellStyle name="Normal 5 2 13" xfId="649"/>
    <cellStyle name="Normal 5 2 14" xfId="650"/>
    <cellStyle name="Normal 5 2 15" xfId="651"/>
    <cellStyle name="Normal 5 2 16" xfId="652"/>
    <cellStyle name="Normal 5 2 17" xfId="653"/>
    <cellStyle name="Normal 5 2 2" xfId="654"/>
    <cellStyle name="Normal 5 2 2 2" xfId="655"/>
    <cellStyle name="Normal 5 2 3" xfId="656"/>
    <cellStyle name="Normal 5 2 4" xfId="657"/>
    <cellStyle name="Normal 5 2 5" xfId="658"/>
    <cellStyle name="Normal 5 2 6" xfId="659"/>
    <cellStyle name="Normal 5 2 7" xfId="660"/>
    <cellStyle name="Normal 5 2 8" xfId="661"/>
    <cellStyle name="Normal 5 2 9" xfId="662"/>
    <cellStyle name="Normal 5 20" xfId="663"/>
    <cellStyle name="Normal 5 21" xfId="634"/>
    <cellStyle name="Normal 5 3" xfId="664"/>
    <cellStyle name="Normal 5 3 2" xfId="665"/>
    <cellStyle name="Normal 5 4" xfId="666"/>
    <cellStyle name="Normal 5 4 2" xfId="667"/>
    <cellStyle name="Normal 5 5" xfId="668"/>
    <cellStyle name="Normal 5 6" xfId="669"/>
    <cellStyle name="Normal 5 7" xfId="670"/>
    <cellStyle name="Normal 5 8" xfId="671"/>
    <cellStyle name="Normal 5 9" xfId="672"/>
    <cellStyle name="Normal 50" xfId="303"/>
    <cellStyle name="Normal 51" xfId="304"/>
    <cellStyle name="Normal 52" xfId="305"/>
    <cellStyle name="Normal 53" xfId="306"/>
    <cellStyle name="Normal 54" xfId="307"/>
    <cellStyle name="Normal 55" xfId="308"/>
    <cellStyle name="Normal 56" xfId="309"/>
    <cellStyle name="Normal 57" xfId="310"/>
    <cellStyle name="Normal 58" xfId="311"/>
    <cellStyle name="Normal 59" xfId="312"/>
    <cellStyle name="Normal 6" xfId="313"/>
    <cellStyle name="Normal 6 10" xfId="674"/>
    <cellStyle name="Normal 6 11" xfId="675"/>
    <cellStyle name="Normal 6 12" xfId="676"/>
    <cellStyle name="Normal 6 13" xfId="677"/>
    <cellStyle name="Normal 6 14" xfId="678"/>
    <cellStyle name="Normal 6 15" xfId="679"/>
    <cellStyle name="Normal 6 16" xfId="680"/>
    <cellStyle name="Normal 6 17" xfId="681"/>
    <cellStyle name="Normal 6 18" xfId="682"/>
    <cellStyle name="Normal 6 19" xfId="683"/>
    <cellStyle name="Normal 6 2" xfId="684"/>
    <cellStyle name="Normal 6 20" xfId="685"/>
    <cellStyle name="Normal 6 21" xfId="673"/>
    <cellStyle name="Normal 6 3" xfId="686"/>
    <cellStyle name="Normal 6 4" xfId="687"/>
    <cellStyle name="Normal 6 5" xfId="688"/>
    <cellStyle name="Normal 6 6" xfId="689"/>
    <cellStyle name="Normal 6 7" xfId="690"/>
    <cellStyle name="Normal 6 8" xfId="691"/>
    <cellStyle name="Normal 6 9" xfId="692"/>
    <cellStyle name="Normal 60" xfId="314"/>
    <cellStyle name="Normal 61" xfId="315"/>
    <cellStyle name="Normal 62" xfId="316"/>
    <cellStyle name="Normal 63" xfId="317"/>
    <cellStyle name="Normal 64" xfId="318"/>
    <cellStyle name="Normal 65" xfId="319"/>
    <cellStyle name="Normal 66" xfId="320"/>
    <cellStyle name="Normal 67" xfId="321"/>
    <cellStyle name="Normal 68" xfId="322"/>
    <cellStyle name="Normal 69" xfId="323"/>
    <cellStyle name="Normal 7" xfId="324"/>
    <cellStyle name="Normal 7 2" xfId="693"/>
    <cellStyle name="Normal 7 3" xfId="694"/>
    <cellStyle name="Normal 70" xfId="325"/>
    <cellStyle name="Normal 71" xfId="326"/>
    <cellStyle name="Normal 72" xfId="327"/>
    <cellStyle name="Normal 73" xfId="328"/>
    <cellStyle name="Normal 74" xfId="329"/>
    <cellStyle name="Normal 75" xfId="330"/>
    <cellStyle name="Normal 76" xfId="331"/>
    <cellStyle name="Normal 77" xfId="332"/>
    <cellStyle name="Normal 78" xfId="333"/>
    <cellStyle name="Normal 79" xfId="334"/>
    <cellStyle name="Normal 8" xfId="6"/>
    <cellStyle name="Normal 8 2" xfId="754"/>
    <cellStyle name="Normal 80" xfId="335"/>
    <cellStyle name="Normal 81" xfId="336"/>
    <cellStyle name="Normal 82" xfId="337"/>
    <cellStyle name="Normal 83" xfId="338"/>
    <cellStyle name="Normal 84" xfId="339"/>
    <cellStyle name="Normal 85" xfId="340"/>
    <cellStyle name="Normal 86" xfId="341"/>
    <cellStyle name="Normal 87" xfId="342"/>
    <cellStyle name="Normal 88" xfId="343"/>
    <cellStyle name="Normal 89" xfId="344"/>
    <cellStyle name="Normal 9" xfId="345"/>
    <cellStyle name="Normal 9 2" xfId="695"/>
    <cellStyle name="Normal 90" xfId="346"/>
    <cellStyle name="Normal 91" xfId="347"/>
    <cellStyle name="Normal 92" xfId="348"/>
    <cellStyle name="Normal 93" xfId="349"/>
    <cellStyle name="Normal 94" xfId="350"/>
    <cellStyle name="Normal 95" xfId="351"/>
    <cellStyle name="Normal 96" xfId="352"/>
    <cellStyle name="Normal 97" xfId="353"/>
    <cellStyle name="Normal 98" xfId="354"/>
    <cellStyle name="Normal 99" xfId="355"/>
    <cellStyle name="Normal_Bao cao tai chinh 280405" xfId="9"/>
    <cellStyle name="Normal_Tong hop bao cao (blank) (version 1)" xfId="7"/>
    <cellStyle name="Normal1" xfId="356"/>
    <cellStyle name="Normal1 2" xfId="357"/>
    <cellStyle name="Normal2" xfId="696"/>
    <cellStyle name="Normal3" xfId="697"/>
    <cellStyle name="Note" xfId="770" builtinId="10" customBuiltin="1"/>
    <cellStyle name="Note 2" xfId="698"/>
    <cellStyle name="Note 3" xfId="895"/>
    <cellStyle name="Note 4" xfId="896"/>
    <cellStyle name="Note 5" xfId="897"/>
    <cellStyle name="Note 6" xfId="1010"/>
    <cellStyle name="Note 7" xfId="1011"/>
    <cellStyle name="nPlode" xfId="699"/>
    <cellStyle name="NPLOSION" xfId="700"/>
    <cellStyle name="Œ…‹æØ‚è [0.00]_Region Orders (2)" xfId="358"/>
    <cellStyle name="Œ…‹æØ‚è_Region Orders (2)" xfId="359"/>
    <cellStyle name="omma [0]_Mktg Prog" xfId="360"/>
    <cellStyle name="ormal_Sheet1_1" xfId="361"/>
    <cellStyle name="Output" xfId="765" builtinId="21" customBuiltin="1"/>
    <cellStyle name="Output 2" xfId="701"/>
    <cellStyle name="Output 3" xfId="1012"/>
    <cellStyle name="per.style" xfId="362"/>
    <cellStyle name="Percent" xfId="4" builtinId="5"/>
    <cellStyle name="Percent (0)" xfId="363"/>
    <cellStyle name="Percent [2]" xfId="364"/>
    <cellStyle name="Percent [2] 2" xfId="365"/>
    <cellStyle name="Percent 10" xfId="10"/>
    <cellStyle name="Percent 11" xfId="366"/>
    <cellStyle name="Percent 12" xfId="367"/>
    <cellStyle name="Percent 13" xfId="368"/>
    <cellStyle name="Percent 14" xfId="369"/>
    <cellStyle name="Percent 15" xfId="370"/>
    <cellStyle name="Percent 16" xfId="753"/>
    <cellStyle name="Percent 17" xfId="898"/>
    <cellStyle name="Percent 17 2" xfId="909"/>
    <cellStyle name="Percent 18" xfId="899"/>
    <cellStyle name="Percent 19" xfId="900"/>
    <cellStyle name="Percent 2" xfId="371"/>
    <cellStyle name="Percent 2 2" xfId="703"/>
    <cellStyle name="Percent 2 2 2" xfId="704"/>
    <cellStyle name="Percent 2 3" xfId="705"/>
    <cellStyle name="Percent 2 3 2" xfId="706"/>
    <cellStyle name="Percent 2 4" xfId="707"/>
    <cellStyle name="Percent 2 5" xfId="708"/>
    <cellStyle name="Percent 2 6" xfId="702"/>
    <cellStyle name="Percent 20" xfId="901"/>
    <cellStyle name="Percent 21" xfId="902"/>
    <cellStyle name="Percent 22" xfId="903"/>
    <cellStyle name="Percent 23" xfId="904"/>
    <cellStyle name="Percent 24" xfId="905"/>
    <cellStyle name="Percent 3" xfId="372"/>
    <cellStyle name="Percent 3 2" xfId="710"/>
    <cellStyle name="Percent 3 2 2" xfId="711"/>
    <cellStyle name="Percent 3 3" xfId="712"/>
    <cellStyle name="Percent 3 4" xfId="713"/>
    <cellStyle name="Percent 3 5" xfId="709"/>
    <cellStyle name="Percent 4" xfId="373"/>
    <cellStyle name="Percent 5" xfId="374"/>
    <cellStyle name="Percent 5 2" xfId="714"/>
    <cellStyle name="Percent 6" xfId="375"/>
    <cellStyle name="Percent 7" xfId="376"/>
    <cellStyle name="Percent 8" xfId="377"/>
    <cellStyle name="Percent 9" xfId="378"/>
    <cellStyle name="PERCENTAGE" xfId="379"/>
    <cellStyle name="pricing" xfId="380"/>
    <cellStyle name="PSChar" xfId="381"/>
    <cellStyle name="R00A" xfId="715"/>
    <cellStyle name="R00B" xfId="716"/>
    <cellStyle name="R00L" xfId="717"/>
    <cellStyle name="R01A" xfId="718"/>
    <cellStyle name="R01B" xfId="719"/>
    <cellStyle name="R01H" xfId="720"/>
    <cellStyle name="R01L" xfId="721"/>
    <cellStyle name="R02A" xfId="722"/>
    <cellStyle name="R02B" xfId="723"/>
    <cellStyle name="R02H" xfId="724"/>
    <cellStyle name="R02L" xfId="725"/>
    <cellStyle name="R03A" xfId="726"/>
    <cellStyle name="R03B" xfId="727"/>
    <cellStyle name="R03H" xfId="728"/>
    <cellStyle name="R03L" xfId="729"/>
    <cellStyle name="R04A" xfId="730"/>
    <cellStyle name="R04B" xfId="731"/>
    <cellStyle name="R04H" xfId="732"/>
    <cellStyle name="R04L" xfId="733"/>
    <cellStyle name="R05A" xfId="734"/>
    <cellStyle name="R05B" xfId="735"/>
    <cellStyle name="R05H" xfId="736"/>
    <cellStyle name="R05L" xfId="737"/>
    <cellStyle name="R06A" xfId="738"/>
    <cellStyle name="R06B" xfId="739"/>
    <cellStyle name="R06H" xfId="740"/>
    <cellStyle name="R06L" xfId="741"/>
    <cellStyle name="R07A" xfId="742"/>
    <cellStyle name="R07B" xfId="743"/>
    <cellStyle name="R07H" xfId="744"/>
    <cellStyle name="R07L" xfId="745"/>
    <cellStyle name="RevList" xfId="382"/>
    <cellStyle name="serJet 1200 Series PCL 6" xfId="383"/>
    <cellStyle name="Style 1" xfId="384"/>
    <cellStyle name="Style 1 2" xfId="746"/>
    <cellStyle name="Style 2" xfId="385"/>
    <cellStyle name="Style 3" xfId="386"/>
    <cellStyle name="Style 4" xfId="387"/>
    <cellStyle name="subhead" xfId="388"/>
    <cellStyle name="Subtotal" xfId="389"/>
    <cellStyle name="Summary" xfId="747"/>
    <cellStyle name="T" xfId="390"/>
    <cellStyle name="T_ACBC_BC_Thang_04.2013_ACBGF.224" xfId="391"/>
    <cellStyle name="T_ACBC_BC_Thang_04.2013_ACBGF.224 2" xfId="392"/>
    <cellStyle name="th" xfId="393"/>
    <cellStyle name="Thanh" xfId="394"/>
    <cellStyle name="thuy" xfId="395"/>
    <cellStyle name="Thuyet minh" xfId="396"/>
    <cellStyle name="thvt" xfId="397"/>
    <cellStyle name="Tickmark" xfId="398"/>
    <cellStyle name="Title" xfId="756" builtinId="15" customBuiltin="1"/>
    <cellStyle name="Title 2" xfId="748"/>
    <cellStyle name="Title 3" xfId="1013"/>
    <cellStyle name="Total" xfId="772" builtinId="25" customBuiltin="1"/>
    <cellStyle name="Total 2" xfId="399"/>
    <cellStyle name="Total 2 2" xfId="749"/>
    <cellStyle name="Total 3" xfId="400"/>
    <cellStyle name="Total 4" xfId="401"/>
    <cellStyle name="Total 5" xfId="1014"/>
    <cellStyle name="viet" xfId="402"/>
    <cellStyle name="viet2" xfId="403"/>
    <cellStyle name="vnhead1" xfId="404"/>
    <cellStyle name="vnhead3" xfId="405"/>
    <cellStyle name="vntxt1" xfId="406"/>
    <cellStyle name="vntxt1 2" xfId="407"/>
    <cellStyle name="vntxt2" xfId="408"/>
    <cellStyle name="Währung [0]_UXO VII" xfId="409"/>
    <cellStyle name="Währung_UXO VII" xfId="410"/>
    <cellStyle name="Warning Text" xfId="769" builtinId="11" customBuiltin="1"/>
    <cellStyle name="Warning Text 2" xfId="750"/>
    <cellStyle name="Warning Text 3" xfId="1015"/>
    <cellStyle name="センター" xfId="411"/>
    <cellStyle name="เครื่องหมายสกุลเงิน [0]_FTC_OFFER" xfId="412"/>
    <cellStyle name="เครื่องหมายสกุลเงิน_FTC_OFFER" xfId="413"/>
    <cellStyle name="ปกติ_FTC_OFFER" xfId="414"/>
    <cellStyle name=" [0.00]_ Att. 1- Cover" xfId="415"/>
    <cellStyle name="_ Att. 1- Cover" xfId="416"/>
    <cellStyle name="?_ Att. 1- Cover" xfId="417"/>
    <cellStyle name="똿뗦먛귟 [0.00]_PRODUCT DETAIL Q1" xfId="418"/>
    <cellStyle name="똿뗦먛귟_PRODUCT DETAIL Q1" xfId="419"/>
    <cellStyle name="믅됞 [0.00]_PRODUCT DETAIL Q1" xfId="420"/>
    <cellStyle name="믅됞_PRODUCT DETAIL Q1" xfId="421"/>
    <cellStyle name="백분율_††††† " xfId="422"/>
    <cellStyle name="뷭?_BOOKSHIP" xfId="423"/>
    <cellStyle name="쉼표 [0]_FABTEC AIR USA PANT 230302" xfId="424"/>
    <cellStyle name="쉼표_Sample plan" xfId="425"/>
    <cellStyle name="콤마 [0]_ 비목별 월별기술 " xfId="426"/>
    <cellStyle name="콤마_ 비목별 월별기술 " xfId="427"/>
    <cellStyle name="통화 [0]_††††† " xfId="428"/>
    <cellStyle name="통화_††††† " xfId="429"/>
    <cellStyle name="표준_(정보부문)월별인원계획" xfId="430"/>
    <cellStyle name="一般_00Q3902REV.1" xfId="431"/>
    <cellStyle name="千位分隔_CCTV" xfId="432"/>
    <cellStyle name="千分位[0]_00Q3902REV.1" xfId="433"/>
    <cellStyle name="千分位_00Q3902REV.1" xfId="434"/>
    <cellStyle name="常规_BA" xfId="435"/>
    <cellStyle name="桁区切り [0.00]_††††† " xfId="436"/>
    <cellStyle name="桁区切り_††††† " xfId="437"/>
    <cellStyle name="標準_††††† " xfId="438"/>
    <cellStyle name="貨幣 [0]_00Q3902REV.1" xfId="439"/>
    <cellStyle name="貨幣[0]_BRE" xfId="440"/>
    <cellStyle name="貨幣_00Q3902REV.1" xfId="441"/>
    <cellStyle name="通貨 [0.00]_††††† " xfId="442"/>
    <cellStyle name="通貨_††††† " xfId="44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cid:B0C63C70-9158-4B7B-9E46-C0DDD83D9993" TargetMode="External"/><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1428750</xdr:colOff>
      <xdr:row>1</xdr:row>
      <xdr:rowOff>94894</xdr:rowOff>
    </xdr:to>
    <xdr:pic>
      <xdr:nvPicPr>
        <xdr:cNvPr id="3" name="Picture 2"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 y="1"/>
          <a:ext cx="1428749" cy="5806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971549</xdr:colOff>
      <xdr:row>1</xdr:row>
      <xdr:rowOff>199668</xdr:rowOff>
    </xdr:to>
    <xdr:pic>
      <xdr:nvPicPr>
        <xdr:cNvPr id="3" name="Picture 2"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28749" cy="5806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919272</xdr:colOff>
      <xdr:row>0</xdr:row>
      <xdr:rowOff>580668</xdr:rowOff>
    </xdr:to>
    <xdr:pic>
      <xdr:nvPicPr>
        <xdr:cNvPr id="3" name="Picture 2"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28749" cy="5806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0</xdr:row>
      <xdr:rowOff>1</xdr:rowOff>
    </xdr:from>
    <xdr:to>
      <xdr:col>3</xdr:col>
      <xdr:colOff>170033</xdr:colOff>
      <xdr:row>1</xdr:row>
      <xdr:rowOff>309564</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779633" cy="704850"/>
        </a:xfrm>
        <a:prstGeom prst="rect">
          <a:avLst/>
        </a:prstGeom>
      </xdr:spPr>
    </xdr:pic>
    <xdr:clientData/>
  </xdr:twoCellAnchor>
  <xdr:twoCellAnchor editAs="oneCell">
    <xdr:from>
      <xdr:col>1</xdr:col>
      <xdr:colOff>0</xdr:colOff>
      <xdr:row>0</xdr:row>
      <xdr:rowOff>0</xdr:rowOff>
    </xdr:from>
    <xdr:to>
      <xdr:col>4</xdr:col>
      <xdr:colOff>214312</xdr:colOff>
      <xdr:row>1</xdr:row>
      <xdr:rowOff>354410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047750" cy="74731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304799</xdr:colOff>
      <xdr:row>0</xdr:row>
      <xdr:rowOff>580668</xdr:rowOff>
    </xdr:to>
    <xdr:pic>
      <xdr:nvPicPr>
        <xdr:cNvPr id="3" name="Picture 2"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28749" cy="5806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876299</xdr:colOff>
      <xdr:row>1</xdr:row>
      <xdr:rowOff>47268</xdr:rowOff>
    </xdr:to>
    <xdr:pic>
      <xdr:nvPicPr>
        <xdr:cNvPr id="3" name="Picture 2"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28749" cy="5806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971549</xdr:colOff>
      <xdr:row>1</xdr:row>
      <xdr:rowOff>199668</xdr:rowOff>
    </xdr:to>
    <xdr:pic>
      <xdr:nvPicPr>
        <xdr:cNvPr id="3" name="Picture 2"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28749" cy="5806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981074</xdr:colOff>
      <xdr:row>1</xdr:row>
      <xdr:rowOff>199668</xdr:rowOff>
    </xdr:to>
    <xdr:pic>
      <xdr:nvPicPr>
        <xdr:cNvPr id="3" name="Picture 2"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28749" cy="5806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812425</xdr:colOff>
      <xdr:row>1</xdr:row>
      <xdr:rowOff>210874</xdr:rowOff>
    </xdr:to>
    <xdr:pic>
      <xdr:nvPicPr>
        <xdr:cNvPr id="3" name="Picture 2"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28749" cy="5806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812425</xdr:colOff>
      <xdr:row>1</xdr:row>
      <xdr:rowOff>188462</xdr:rowOff>
    </xdr:to>
    <xdr:pic>
      <xdr:nvPicPr>
        <xdr:cNvPr id="3" name="Picture 2"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28749" cy="5806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1107280</xdr:colOff>
      <xdr:row>1</xdr:row>
      <xdr:rowOff>223480</xdr:rowOff>
    </xdr:to>
    <xdr:pic>
      <xdr:nvPicPr>
        <xdr:cNvPr id="3" name="Picture 2" descr="Image-1.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428749" cy="5806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38101</xdr:colOff>
      <xdr:row>0</xdr:row>
      <xdr:rowOff>38101</xdr:rowOff>
    </xdr:from>
    <xdr:to>
      <xdr:col>1</xdr:col>
      <xdr:colOff>649775</xdr:colOff>
      <xdr:row>2</xdr:row>
      <xdr:rowOff>85726</xdr:rowOff>
    </xdr:to>
    <xdr:pic>
      <xdr:nvPicPr>
        <xdr:cNvPr id="2" name="Picture 3">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38101" y="38101"/>
          <a:ext cx="935524" cy="7620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21772</xdr:colOff>
      <xdr:row>0</xdr:row>
      <xdr:rowOff>21772</xdr:rowOff>
    </xdr:from>
    <xdr:to>
      <xdr:col>1</xdr:col>
      <xdr:colOff>183697</xdr:colOff>
      <xdr:row>2</xdr:row>
      <xdr:rowOff>350233</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772" y="21772"/>
          <a:ext cx="619125" cy="43323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180472</xdr:colOff>
      <xdr:row>2</xdr:row>
      <xdr:rowOff>308162</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628146" cy="42246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15240</xdr:colOff>
      <xdr:row>0</xdr:row>
      <xdr:rowOff>15241</xdr:rowOff>
    </xdr:from>
    <xdr:to>
      <xdr:col>1</xdr:col>
      <xdr:colOff>109492</xdr:colOff>
      <xdr:row>1</xdr:row>
      <xdr:rowOff>253365</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 y="15241"/>
          <a:ext cx="703852" cy="42862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895350</xdr:colOff>
      <xdr:row>1</xdr:row>
      <xdr:rowOff>314325</xdr:rowOff>
    </xdr:to>
    <xdr:pic>
      <xdr:nvPicPr>
        <xdr:cNvPr id="2" name="Picture 3">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38100" y="38100"/>
          <a:ext cx="1181100" cy="62865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21772</xdr:colOff>
      <xdr:row>0</xdr:row>
      <xdr:rowOff>21772</xdr:rowOff>
    </xdr:from>
    <xdr:to>
      <xdr:col>1</xdr:col>
      <xdr:colOff>183697</xdr:colOff>
      <xdr:row>1</xdr:row>
      <xdr:rowOff>26383</xdr:rowOff>
    </xdr:to>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772" y="21772"/>
          <a:ext cx="619125" cy="43323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180472</xdr:colOff>
      <xdr:row>1</xdr:row>
      <xdr:rowOff>22412</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628146" cy="42246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15240</xdr:colOff>
      <xdr:row>0</xdr:row>
      <xdr:rowOff>15241</xdr:rowOff>
    </xdr:from>
    <xdr:to>
      <xdr:col>1</xdr:col>
      <xdr:colOff>109492</xdr:colOff>
      <xdr:row>1</xdr:row>
      <xdr:rowOff>72390</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 y="15241"/>
          <a:ext cx="703852" cy="4286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0"/>
  <sheetViews>
    <sheetView workbookViewId="0">
      <selection activeCell="C26" sqref="C26"/>
    </sheetView>
  </sheetViews>
  <sheetFormatPr defaultColWidth="9.140625" defaultRowHeight="15"/>
  <cols>
    <col min="1" max="1" width="12.5703125" style="2" customWidth="1"/>
    <col min="2" max="2" width="23.7109375" style="2" customWidth="1"/>
    <col min="3" max="3" width="31.42578125" style="2" bestFit="1" customWidth="1"/>
    <col min="4" max="4" width="27.85546875" style="2" customWidth="1"/>
    <col min="5" max="16384" width="9.140625" style="2"/>
  </cols>
  <sheetData>
    <row r="1" spans="1:11" s="543" customFormat="1" ht="10.5">
      <c r="A1" s="542"/>
      <c r="B1" s="542"/>
      <c r="C1" s="542"/>
      <c r="D1" s="542"/>
      <c r="E1" s="542"/>
      <c r="F1" s="542"/>
    </row>
    <row r="2" spans="1:11" s="543" customFormat="1" ht="10.5">
      <c r="A2" s="542"/>
      <c r="B2" s="542"/>
      <c r="C2" s="542"/>
      <c r="D2" s="542"/>
      <c r="E2" s="542"/>
      <c r="F2" s="542"/>
    </row>
    <row r="3" spans="1:11" ht="13.5" customHeight="1">
      <c r="A3" s="119"/>
      <c r="B3" s="120"/>
      <c r="C3" s="119"/>
      <c r="D3" s="119"/>
      <c r="E3" s="119"/>
      <c r="F3" s="119"/>
    </row>
    <row r="4" spans="1:11">
      <c r="A4" s="119"/>
      <c r="B4" s="119"/>
      <c r="C4" s="119"/>
      <c r="D4" s="382"/>
      <c r="E4" s="119"/>
      <c r="F4" s="119"/>
      <c r="J4" s="3">
        <v>5</v>
      </c>
      <c r="K4" s="4"/>
    </row>
    <row r="5" spans="1:11">
      <c r="A5" s="119"/>
      <c r="B5" s="119"/>
      <c r="C5" s="119"/>
      <c r="D5" s="119"/>
      <c r="E5" s="119"/>
      <c r="F5" s="119"/>
      <c r="J5" s="3">
        <v>6</v>
      </c>
      <c r="K5" s="4"/>
    </row>
    <row r="6" spans="1:11">
      <c r="A6" s="119"/>
      <c r="B6" s="119"/>
      <c r="C6" s="119"/>
      <c r="D6" s="119"/>
      <c r="E6" s="119"/>
      <c r="F6" s="119"/>
      <c r="J6" s="3">
        <v>7</v>
      </c>
      <c r="K6" s="4"/>
    </row>
    <row r="7" spans="1:11">
      <c r="A7" s="119"/>
      <c r="B7" s="442" t="s">
        <v>965</v>
      </c>
      <c r="C7" s="439">
        <f>BCTinhHinhTaiChinh_06105!E41-BCTaiSan_06134!D32</f>
        <v>0</v>
      </c>
      <c r="D7" s="439">
        <f>BCTinhHinhTaiChinh_06105!F41-BCTaiSan_06134!E32</f>
        <v>0</v>
      </c>
      <c r="E7" s="119"/>
      <c r="F7" s="119"/>
      <c r="J7" s="3">
        <v>8</v>
      </c>
      <c r="K7" s="4"/>
    </row>
    <row r="8" spans="1:11">
      <c r="A8" s="119"/>
      <c r="B8" s="442" t="s">
        <v>966</v>
      </c>
      <c r="C8" s="440">
        <f>BCTinhHinhTaiChinh_06105!E74-BCTaiSan_06134!D64</f>
        <v>0</v>
      </c>
      <c r="D8" s="439">
        <f>BCTinhHinhTaiChinh_06105!F74-BCTaiSan_06134!E64</f>
        <v>0</v>
      </c>
      <c r="E8" s="119"/>
      <c r="F8" s="119"/>
      <c r="J8" s="3">
        <v>9</v>
      </c>
      <c r="K8" s="4"/>
    </row>
    <row r="9" spans="1:11">
      <c r="A9" s="119"/>
      <c r="B9" s="442" t="s">
        <v>964</v>
      </c>
      <c r="C9" s="440">
        <f>BCTinhHinhTaiChinh_06105!E75-BCTaiSan_06134!D65</f>
        <v>0</v>
      </c>
      <c r="D9" s="439">
        <f>BCTinhHinhTaiChinh_06105!F75-BCTaiSan_06134!E65</f>
        <v>0</v>
      </c>
      <c r="E9" s="119"/>
      <c r="F9" s="119"/>
      <c r="J9" s="3">
        <v>10</v>
      </c>
      <c r="K9" s="4"/>
    </row>
    <row r="10" spans="1:11">
      <c r="A10" s="119"/>
      <c r="B10" s="442" t="s">
        <v>967</v>
      </c>
      <c r="C10" s="440">
        <f>BCThuNhap_06203!F14-BCThuNhap_06203!F18-BCThuNhap_06203!F22-BCKetQuaHoatDong_06135!D14</f>
        <v>0</v>
      </c>
      <c r="D10" s="441"/>
      <c r="E10" s="119"/>
      <c r="F10" s="119"/>
      <c r="J10" s="3">
        <v>11</v>
      </c>
      <c r="K10" s="4"/>
    </row>
    <row r="11" spans="1:11">
      <c r="A11" s="119"/>
      <c r="B11" s="442" t="s">
        <v>968</v>
      </c>
      <c r="C11" s="440">
        <f>BCThuNhap_06203!F26+BCThuNhap_06203!F31-BCKetQuaHoatDong_06135!D19</f>
        <v>0</v>
      </c>
      <c r="D11" s="439">
        <f>BCThuNhap_06203!G26+BCThuNhap_06203!G31-BCKetQuaHoatDong_06135!F19</f>
        <v>0</v>
      </c>
      <c r="E11" s="119"/>
      <c r="F11" s="119"/>
      <c r="J11" s="3">
        <v>12</v>
      </c>
      <c r="K11" s="4"/>
    </row>
    <row r="12" spans="1:11">
      <c r="A12" s="119"/>
      <c r="B12" s="442" t="s">
        <v>969</v>
      </c>
      <c r="C12" s="439">
        <f>BCTinhHinhTaiChinh_06105!E80-BCTinhHinhTaiChinh_06105!F80-BCThuNhap_06203!F63</f>
        <v>0</v>
      </c>
      <c r="D12" s="439">
        <f>BCKetQuaHoatDong_06135!D54+BCKetQuaHoatDong_06135!D53-BCThuNhap_06203!F63</f>
        <v>0</v>
      </c>
      <c r="E12" s="119"/>
      <c r="F12" s="119"/>
    </row>
    <row r="13" spans="1:11">
      <c r="A13" s="119"/>
      <c r="B13" s="119" t="s">
        <v>970</v>
      </c>
      <c r="C13" s="439">
        <f>BCDanhMucDauTu_06136!F59-BCTaiSan_06134!D32</f>
        <v>0</v>
      </c>
      <c r="D13" s="439">
        <f>B03_181!D22-BCTinhHinhTaiChinh_06105!E75</f>
        <v>0</v>
      </c>
      <c r="E13" s="119"/>
      <c r="F13" s="119"/>
    </row>
    <row r="14" spans="1:11">
      <c r="A14" s="119"/>
      <c r="B14" s="128"/>
      <c r="C14" s="129"/>
      <c r="D14" s="119"/>
      <c r="E14" s="119"/>
      <c r="F14" s="119"/>
    </row>
    <row r="15" spans="1:11">
      <c r="A15" s="119"/>
      <c r="B15" s="119"/>
      <c r="C15" s="129"/>
      <c r="D15" s="119"/>
      <c r="E15" s="119"/>
      <c r="F15" s="119"/>
    </row>
    <row r="16" spans="1:11">
      <c r="A16" s="119"/>
      <c r="B16" s="119"/>
      <c r="C16" s="119"/>
      <c r="D16" s="119"/>
      <c r="E16" s="119"/>
      <c r="F16" s="119"/>
    </row>
    <row r="17" spans="1:9">
      <c r="A17" s="119"/>
      <c r="B17" s="119"/>
      <c r="C17" s="119" t="s">
        <v>1101</v>
      </c>
      <c r="D17" s="119"/>
      <c r="E17" s="119"/>
      <c r="F17" s="119"/>
    </row>
    <row r="18" spans="1:9">
      <c r="A18" s="119"/>
      <c r="B18" s="119"/>
      <c r="C18" s="119"/>
      <c r="D18" s="119"/>
      <c r="E18" s="119"/>
      <c r="F18" s="119"/>
    </row>
    <row r="19" spans="1:9">
      <c r="A19" s="119"/>
      <c r="B19" s="119"/>
      <c r="C19" s="119"/>
      <c r="D19" s="119" t="s">
        <v>973</v>
      </c>
      <c r="E19" s="119"/>
      <c r="F19" s="119"/>
    </row>
    <row r="20" spans="1:9" ht="30">
      <c r="A20" s="119"/>
      <c r="B20" s="119"/>
      <c r="C20" s="438" t="s">
        <v>1110</v>
      </c>
      <c r="D20" s="119"/>
      <c r="E20" s="119"/>
      <c r="F20" s="119"/>
    </row>
    <row r="21" spans="1:9">
      <c r="A21" s="119"/>
      <c r="B21" s="130"/>
      <c r="C21" s="437" t="s">
        <v>1107</v>
      </c>
      <c r="D21" s="130"/>
      <c r="E21" s="119"/>
      <c r="F21" s="119"/>
    </row>
    <row r="22" spans="1:9">
      <c r="A22" s="119"/>
      <c r="B22" s="130"/>
      <c r="C22" s="119"/>
      <c r="D22" s="130"/>
      <c r="E22" s="119"/>
      <c r="F22" s="119" t="s">
        <v>974</v>
      </c>
    </row>
    <row r="23" spans="1:9">
      <c r="A23" s="119"/>
      <c r="B23" s="131"/>
      <c r="C23" s="119" t="s">
        <v>1108</v>
      </c>
      <c r="D23" s="131"/>
      <c r="E23" s="119"/>
      <c r="F23" s="119"/>
    </row>
    <row r="24" spans="1:9">
      <c r="A24" s="119"/>
      <c r="B24" s="119"/>
      <c r="C24" s="119"/>
      <c r="D24" s="119"/>
      <c r="E24" s="119"/>
      <c r="F24" s="119"/>
      <c r="I24" s="2" t="s">
        <v>972</v>
      </c>
    </row>
    <row r="25" spans="1:9" ht="21">
      <c r="A25" s="119"/>
      <c r="B25" s="119"/>
      <c r="C25" s="446" t="s">
        <v>1109</v>
      </c>
      <c r="D25" s="446" t="s">
        <v>1104</v>
      </c>
      <c r="E25" s="119"/>
      <c r="F25" s="119"/>
    </row>
    <row r="26" spans="1:9">
      <c r="A26" s="119"/>
      <c r="B26" s="119"/>
      <c r="C26" s="119"/>
      <c r="D26" s="119"/>
      <c r="E26" s="119"/>
      <c r="F26" s="119"/>
    </row>
    <row r="27" spans="1:9">
      <c r="A27" s="119"/>
      <c r="B27" s="119"/>
      <c r="C27" s="119"/>
      <c r="D27" s="119"/>
      <c r="E27" s="119"/>
      <c r="F27" s="119"/>
    </row>
    <row r="28" spans="1:9">
      <c r="A28" s="119"/>
      <c r="B28" s="119"/>
      <c r="C28" s="119"/>
      <c r="D28" s="119"/>
      <c r="E28" s="119"/>
      <c r="F28" s="119"/>
    </row>
    <row r="29" spans="1:9">
      <c r="A29" s="119"/>
      <c r="B29" s="130"/>
      <c r="C29" s="132"/>
      <c r="D29" s="130"/>
      <c r="E29" s="119"/>
      <c r="F29" s="119"/>
    </row>
    <row r="30" spans="1:9" ht="14.45" customHeight="1">
      <c r="A30" s="122"/>
      <c r="B30" s="130"/>
      <c r="C30" s="122"/>
      <c r="D30" s="130"/>
      <c r="E30" s="119"/>
      <c r="F30" s="119"/>
    </row>
  </sheetData>
  <pageMargins left="0.56999999999999995" right="0.56999999999999995" top="0.75" bottom="0.75" header="0.3" footer="0.3"/>
  <pageSetup scale="8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N9" sqref="N9"/>
    </sheetView>
  </sheetViews>
  <sheetFormatPr defaultColWidth="9.140625" defaultRowHeight="15"/>
  <cols>
    <col min="1" max="1" width="12.5703125" style="2" customWidth="1"/>
    <col min="2" max="2" width="9.140625" style="2"/>
    <col min="3" max="3" width="31.42578125" style="2" bestFit="1" customWidth="1"/>
    <col min="4" max="4" width="38.7109375" style="2" customWidth="1"/>
    <col min="5" max="16384" width="9.140625" style="2"/>
  </cols>
  <sheetData>
    <row r="1" spans="1:11">
      <c r="A1" s="119"/>
      <c r="B1" s="119"/>
      <c r="C1" s="119"/>
      <c r="D1" s="119"/>
      <c r="E1" s="119"/>
      <c r="F1" s="119"/>
    </row>
    <row r="2" spans="1:11" ht="18.75">
      <c r="A2" s="119"/>
      <c r="B2" s="120" t="s">
        <v>794</v>
      </c>
      <c r="C2" s="119"/>
      <c r="D2" s="119"/>
      <c r="E2" s="119"/>
      <c r="F2" s="119"/>
    </row>
    <row r="3" spans="1:11" ht="13.5" customHeight="1">
      <c r="A3" s="119"/>
      <c r="B3" s="120"/>
      <c r="C3" s="119"/>
      <c r="D3" s="119"/>
      <c r="E3" s="119"/>
      <c r="F3" s="119"/>
    </row>
    <row r="4" spans="1:11">
      <c r="A4" s="119"/>
      <c r="B4" s="119"/>
      <c r="C4" s="121" t="s">
        <v>103</v>
      </c>
      <c r="D4" s="5" t="s">
        <v>105</v>
      </c>
      <c r="E4" s="119"/>
      <c r="F4" s="119"/>
    </row>
    <row r="5" spans="1:11">
      <c r="A5" s="119"/>
      <c r="B5" s="119"/>
      <c r="C5" s="121" t="s">
        <v>104</v>
      </c>
      <c r="D5" s="379">
        <v>1</v>
      </c>
      <c r="E5" s="119"/>
      <c r="F5" s="119"/>
    </row>
    <row r="6" spans="1:11">
      <c r="A6" s="119"/>
      <c r="B6" s="119"/>
      <c r="C6" s="121" t="s">
        <v>97</v>
      </c>
      <c r="D6" s="380">
        <v>2025</v>
      </c>
      <c r="E6" s="119"/>
      <c r="F6" s="119"/>
      <c r="J6" s="3" t="s">
        <v>105</v>
      </c>
      <c r="K6" s="3"/>
    </row>
    <row r="7" spans="1:11">
      <c r="A7" s="119"/>
      <c r="B7" s="119"/>
      <c r="C7" s="121"/>
      <c r="D7" s="119"/>
      <c r="E7" s="119"/>
      <c r="F7" s="119"/>
      <c r="J7" s="3" t="s">
        <v>106</v>
      </c>
      <c r="K7" s="3"/>
    </row>
    <row r="8" spans="1:11">
      <c r="A8" s="122" t="s">
        <v>658</v>
      </c>
      <c r="B8" s="119"/>
      <c r="C8" s="121"/>
      <c r="D8" s="119"/>
      <c r="E8" s="119"/>
      <c r="F8" s="119"/>
      <c r="J8" s="3" t="s">
        <v>107</v>
      </c>
      <c r="K8" s="3"/>
    </row>
    <row r="9" spans="1:11">
      <c r="A9" s="119" t="s">
        <v>659</v>
      </c>
      <c r="B9" s="119"/>
      <c r="C9" s="121"/>
      <c r="D9" s="119"/>
      <c r="E9" s="119"/>
      <c r="F9" s="119"/>
      <c r="J9" s="3"/>
      <c r="K9" s="3"/>
    </row>
    <row r="10" spans="1:11">
      <c r="A10" s="119" t="s">
        <v>660</v>
      </c>
      <c r="B10" s="119"/>
      <c r="C10" s="119"/>
      <c r="D10" s="119"/>
      <c r="E10" s="119"/>
      <c r="F10" s="119"/>
      <c r="J10" s="3">
        <v>1</v>
      </c>
      <c r="K10" s="3" t="s">
        <v>59</v>
      </c>
    </row>
    <row r="11" spans="1:11">
      <c r="A11" s="381" t="s">
        <v>986</v>
      </c>
      <c r="B11" s="119"/>
      <c r="C11" s="119"/>
      <c r="D11" s="119"/>
      <c r="E11" s="119"/>
      <c r="F11" s="119"/>
      <c r="J11" s="3">
        <v>2</v>
      </c>
      <c r="K11" s="3" t="s">
        <v>87</v>
      </c>
    </row>
    <row r="12" spans="1:11">
      <c r="A12" s="119"/>
      <c r="B12" s="119"/>
      <c r="C12" s="119"/>
      <c r="D12" s="119"/>
      <c r="E12" s="119"/>
      <c r="F12" s="119"/>
      <c r="J12" s="3">
        <v>3</v>
      </c>
      <c r="K12" s="3" t="s">
        <v>61</v>
      </c>
    </row>
    <row r="13" spans="1:11">
      <c r="A13" s="119"/>
      <c r="B13" s="119"/>
      <c r="C13" s="119"/>
      <c r="D13" s="119"/>
      <c r="E13" s="119"/>
      <c r="F13" s="119"/>
      <c r="J13" s="3">
        <v>4</v>
      </c>
      <c r="K13" s="3" t="s">
        <v>91</v>
      </c>
    </row>
    <row r="14" spans="1:11">
      <c r="A14" s="119"/>
      <c r="B14" s="119"/>
      <c r="C14" s="119"/>
      <c r="D14" s="382" t="s">
        <v>70</v>
      </c>
      <c r="E14" s="119"/>
      <c r="F14" s="119"/>
      <c r="J14" s="3">
        <v>5</v>
      </c>
      <c r="K14" s="4"/>
    </row>
    <row r="15" spans="1:11">
      <c r="A15" s="119"/>
      <c r="B15" s="119"/>
      <c r="C15" s="119"/>
      <c r="D15" s="119"/>
      <c r="E15" s="119"/>
      <c r="F15" s="119"/>
      <c r="J15" s="3">
        <v>6</v>
      </c>
      <c r="K15" s="4"/>
    </row>
    <row r="16" spans="1:11">
      <c r="A16" s="119"/>
      <c r="B16" s="119"/>
      <c r="C16" s="119"/>
      <c r="D16" s="119"/>
      <c r="E16" s="119"/>
      <c r="F16" s="119"/>
      <c r="J16" s="3">
        <v>7</v>
      </c>
      <c r="K16" s="4"/>
    </row>
    <row r="17" spans="1:14">
      <c r="A17" s="119"/>
      <c r="B17" s="123" t="s">
        <v>43</v>
      </c>
      <c r="C17" s="124" t="s">
        <v>63</v>
      </c>
      <c r="D17" s="124" t="s">
        <v>64</v>
      </c>
      <c r="E17" s="119"/>
      <c r="F17" s="119"/>
      <c r="J17" s="3">
        <v>8</v>
      </c>
      <c r="K17" s="4"/>
    </row>
    <row r="18" spans="1:14">
      <c r="A18" s="119"/>
      <c r="B18" s="125">
        <v>1</v>
      </c>
      <c r="C18" s="126" t="s">
        <v>71</v>
      </c>
      <c r="D18" s="127" t="s">
        <v>73</v>
      </c>
      <c r="E18" s="119"/>
      <c r="F18" s="119"/>
      <c r="J18" s="3">
        <v>9</v>
      </c>
      <c r="K18" s="4"/>
    </row>
    <row r="19" spans="1:14">
      <c r="A19" s="119"/>
      <c r="B19" s="125">
        <v>2</v>
      </c>
      <c r="C19" s="126" t="s">
        <v>65</v>
      </c>
      <c r="D19" s="127" t="s">
        <v>74</v>
      </c>
      <c r="E19" s="119"/>
      <c r="F19" s="119"/>
      <c r="J19" s="3">
        <v>10</v>
      </c>
      <c r="K19" s="4"/>
    </row>
    <row r="20" spans="1:14">
      <c r="A20" s="119"/>
      <c r="B20" s="125">
        <v>3</v>
      </c>
      <c r="C20" s="126" t="s">
        <v>72</v>
      </c>
      <c r="D20" s="127" t="s">
        <v>75</v>
      </c>
      <c r="E20" s="119"/>
      <c r="F20" s="119"/>
      <c r="J20" s="3">
        <v>11</v>
      </c>
      <c r="K20" s="4"/>
    </row>
    <row r="21" spans="1:14">
      <c r="A21" s="119"/>
      <c r="B21" s="125">
        <v>4</v>
      </c>
      <c r="C21" s="126" t="s">
        <v>66</v>
      </c>
      <c r="D21" s="127" t="s">
        <v>76</v>
      </c>
      <c r="E21" s="119"/>
      <c r="F21" s="119"/>
      <c r="J21" s="3">
        <v>12</v>
      </c>
      <c r="K21" s="4"/>
    </row>
    <row r="22" spans="1:14">
      <c r="A22" s="119"/>
      <c r="B22" s="124"/>
      <c r="C22" s="124"/>
      <c r="D22" s="124"/>
      <c r="E22" s="119"/>
      <c r="F22" s="119"/>
      <c r="N22" s="2" t="s">
        <v>972</v>
      </c>
    </row>
    <row r="23" spans="1:14">
      <c r="A23" s="119"/>
      <c r="B23" s="119"/>
      <c r="C23" s="119"/>
      <c r="D23" s="119"/>
      <c r="E23" s="119"/>
      <c r="F23" s="119"/>
    </row>
    <row r="24" spans="1:14">
      <c r="A24" s="119"/>
      <c r="B24" s="128" t="s">
        <v>67</v>
      </c>
      <c r="C24" s="129" t="s">
        <v>68</v>
      </c>
      <c r="D24" s="119"/>
      <c r="E24" s="119"/>
      <c r="F24" s="119"/>
    </row>
    <row r="25" spans="1:14">
      <c r="A25" s="119"/>
      <c r="B25" s="119"/>
      <c r="C25" s="129" t="s">
        <v>69</v>
      </c>
      <c r="D25" s="119"/>
      <c r="E25" s="119"/>
      <c r="F25" s="119"/>
    </row>
    <row r="26" spans="1:14">
      <c r="A26" s="119"/>
      <c r="B26" s="119"/>
      <c r="C26" s="119"/>
      <c r="D26" s="119"/>
      <c r="E26" s="119"/>
      <c r="F26" s="119"/>
    </row>
    <row r="27" spans="1:14">
      <c r="A27" s="119"/>
      <c r="B27" s="119"/>
      <c r="C27" s="119"/>
      <c r="D27" s="119"/>
      <c r="E27" s="119"/>
      <c r="F27" s="119"/>
    </row>
    <row r="28" spans="1:14">
      <c r="A28" s="119"/>
      <c r="B28" s="119"/>
      <c r="C28" s="119"/>
      <c r="D28" s="119"/>
      <c r="E28" s="119"/>
      <c r="F28" s="119"/>
    </row>
    <row r="29" spans="1:14">
      <c r="A29" s="119"/>
      <c r="B29" s="119"/>
      <c r="C29" s="119"/>
      <c r="D29" s="119"/>
      <c r="E29" s="119"/>
      <c r="F29" s="119"/>
    </row>
    <row r="30" spans="1:14">
      <c r="A30" s="119"/>
      <c r="B30" s="119"/>
      <c r="C30" s="119"/>
      <c r="D30" s="119"/>
      <c r="E30" s="119"/>
      <c r="F30" s="119"/>
    </row>
    <row r="31" spans="1:14">
      <c r="A31" s="119"/>
      <c r="B31" s="130" t="s">
        <v>98</v>
      </c>
      <c r="C31" s="119"/>
      <c r="D31" s="130" t="s">
        <v>101</v>
      </c>
      <c r="E31" s="119"/>
      <c r="F31" s="119"/>
    </row>
    <row r="32" spans="1:14">
      <c r="A32" s="119"/>
      <c r="B32" s="130" t="s">
        <v>99</v>
      </c>
      <c r="C32" s="119"/>
      <c r="D32" s="130" t="s">
        <v>102</v>
      </c>
      <c r="E32" s="119"/>
      <c r="F32" s="119"/>
    </row>
    <row r="33" spans="1:6">
      <c r="A33" s="119"/>
      <c r="B33" s="131" t="s">
        <v>100</v>
      </c>
      <c r="C33" s="119"/>
      <c r="D33" s="131" t="s">
        <v>100</v>
      </c>
      <c r="E33" s="119"/>
      <c r="F33" s="119"/>
    </row>
    <row r="34" spans="1:6">
      <c r="A34" s="119"/>
      <c r="B34" s="119"/>
      <c r="C34" s="119"/>
      <c r="D34" s="119"/>
      <c r="E34" s="119"/>
      <c r="F34" s="119"/>
    </row>
    <row r="35" spans="1:6">
      <c r="A35" s="119"/>
      <c r="B35" s="119"/>
      <c r="C35" s="119"/>
      <c r="D35" s="119"/>
      <c r="E35" s="119"/>
      <c r="F35" s="119"/>
    </row>
    <row r="36" spans="1:6">
      <c r="A36" s="119"/>
      <c r="B36" s="119"/>
      <c r="C36" s="119"/>
      <c r="D36" s="119"/>
      <c r="E36" s="119"/>
      <c r="F36" s="119"/>
    </row>
    <row r="37" spans="1:6">
      <c r="A37" s="119"/>
      <c r="B37" s="119"/>
      <c r="C37" s="119"/>
      <c r="D37" s="119"/>
      <c r="E37" s="119"/>
      <c r="F37" s="119"/>
    </row>
    <row r="38" spans="1:6">
      <c r="A38" s="119"/>
      <c r="B38" s="119"/>
      <c r="C38" s="119"/>
      <c r="D38" s="119"/>
      <c r="E38" s="119"/>
      <c r="F38" s="119"/>
    </row>
    <row r="39" spans="1:6">
      <c r="A39" s="119"/>
      <c r="B39" s="130"/>
      <c r="C39" s="132"/>
      <c r="D39" s="130"/>
      <c r="E39" s="119"/>
      <c r="F39" s="119"/>
    </row>
    <row r="40" spans="1:6" ht="14.45" customHeight="1">
      <c r="A40" s="122"/>
      <c r="B40" s="130"/>
      <c r="C40" s="122"/>
      <c r="D40" s="130"/>
      <c r="E40" s="119"/>
      <c r="F40" s="119"/>
    </row>
  </sheetData>
  <dataValidations count="2">
    <dataValidation type="list" allowBlank="1" showInputMessage="1" showErrorMessage="1" sqref="D5">
      <formula1>IF(D4=J6,$J$10:$J$21,IF(D4=J7,$K$10:$K$13,$K$14))</formula1>
    </dataValidation>
    <dataValidation type="list" showInputMessage="1" showErrorMessage="1" sqref="D4">
      <formula1>$J$6:$J$8</formula1>
    </dataValidation>
  </dataValidations>
  <hyperlinks>
    <hyperlink ref="D18" location="BCTaiSan_06134!A1" display="BCTaiSan_06134"/>
    <hyperlink ref="D19" location="BCKetQuaHoatDong_06135!A1" display="BCKetQuaHoatDong_06135"/>
    <hyperlink ref="D20" location="BCDanhMucDauTu_06136!A1" display="BCDanhMucDauTu_06136"/>
    <hyperlink ref="D21" location="Khac_06137!A1" display="Khac_06137"/>
  </hyperlinks>
  <pageMargins left="0.56999999999999995" right="0.56999999999999995" top="0.75" bottom="0.75" header="0.3" footer="0.3"/>
  <pageSetup scale="8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8"/>
  <sheetViews>
    <sheetView view="pageBreakPreview" topLeftCell="B1" zoomScaleNormal="100" zoomScaleSheetLayoutView="100" workbookViewId="0">
      <selection activeCell="D19" sqref="D19"/>
    </sheetView>
  </sheetViews>
  <sheetFormatPr defaultRowHeight="15"/>
  <cols>
    <col min="1" max="1" width="43" style="133" customWidth="1"/>
    <col min="2" max="2" width="10.5703125" style="133" customWidth="1"/>
    <col min="3" max="3" width="9.140625" style="133"/>
    <col min="4" max="4" width="35.7109375" style="133" customWidth="1"/>
    <col min="5" max="5" width="39" style="133" customWidth="1"/>
    <col min="6" max="222" width="9.140625" style="133"/>
    <col min="223" max="223" width="39.140625" style="133" customWidth="1"/>
    <col min="224" max="225" width="9.140625" style="133"/>
    <col min="226" max="226" width="22.28515625" style="133" customWidth="1"/>
    <col min="227" max="227" width="23.28515625" style="133" customWidth="1"/>
    <col min="228" max="228" width="12.5703125" style="133" bestFit="1" customWidth="1"/>
    <col min="229" max="478" width="9.140625" style="133"/>
    <col min="479" max="479" width="39.140625" style="133" customWidth="1"/>
    <col min="480" max="481" width="9.140625" style="133"/>
    <col min="482" max="482" width="22.28515625" style="133" customWidth="1"/>
    <col min="483" max="483" width="23.28515625" style="133" customWidth="1"/>
    <col min="484" max="484" width="12.5703125" style="133" bestFit="1" customWidth="1"/>
    <col min="485" max="734" width="9.140625" style="133"/>
    <col min="735" max="735" width="39.140625" style="133" customWidth="1"/>
    <col min="736" max="737" width="9.140625" style="133"/>
    <col min="738" max="738" width="22.28515625" style="133" customWidth="1"/>
    <col min="739" max="739" width="23.28515625" style="133" customWidth="1"/>
    <col min="740" max="740" width="12.5703125" style="133" bestFit="1" customWidth="1"/>
    <col min="741" max="990" width="9.140625" style="133"/>
    <col min="991" max="991" width="39.140625" style="133" customWidth="1"/>
    <col min="992" max="993" width="9.140625" style="133"/>
    <col min="994" max="994" width="22.28515625" style="133" customWidth="1"/>
    <col min="995" max="995" width="23.28515625" style="133" customWidth="1"/>
    <col min="996" max="996" width="12.5703125" style="133" bestFit="1" customWidth="1"/>
    <col min="997" max="1246" width="9.140625" style="133"/>
    <col min="1247" max="1247" width="39.140625" style="133" customWidth="1"/>
    <col min="1248" max="1249" width="9.140625" style="133"/>
    <col min="1250" max="1250" width="22.28515625" style="133" customWidth="1"/>
    <col min="1251" max="1251" width="23.28515625" style="133" customWidth="1"/>
    <col min="1252" max="1252" width="12.5703125" style="133" bestFit="1" customWidth="1"/>
    <col min="1253" max="1502" width="9.140625" style="133"/>
    <col min="1503" max="1503" width="39.140625" style="133" customWidth="1"/>
    <col min="1504" max="1505" width="9.140625" style="133"/>
    <col min="1506" max="1506" width="22.28515625" style="133" customWidth="1"/>
    <col min="1507" max="1507" width="23.28515625" style="133" customWidth="1"/>
    <col min="1508" max="1508" width="12.5703125" style="133" bestFit="1" customWidth="1"/>
    <col min="1509" max="1758" width="9.140625" style="133"/>
    <col min="1759" max="1759" width="39.140625" style="133" customWidth="1"/>
    <col min="1760" max="1761" width="9.140625" style="133"/>
    <col min="1762" max="1762" width="22.28515625" style="133" customWidth="1"/>
    <col min="1763" max="1763" width="23.28515625" style="133" customWidth="1"/>
    <col min="1764" max="1764" width="12.5703125" style="133" bestFit="1" customWidth="1"/>
    <col min="1765" max="2014" width="9.140625" style="133"/>
    <col min="2015" max="2015" width="39.140625" style="133" customWidth="1"/>
    <col min="2016" max="2017" width="9.140625" style="133"/>
    <col min="2018" max="2018" width="22.28515625" style="133" customWidth="1"/>
    <col min="2019" max="2019" width="23.28515625" style="133" customWidth="1"/>
    <col min="2020" max="2020" width="12.5703125" style="133" bestFit="1" customWidth="1"/>
    <col min="2021" max="2270" width="9.140625" style="133"/>
    <col min="2271" max="2271" width="39.140625" style="133" customWidth="1"/>
    <col min="2272" max="2273" width="9.140625" style="133"/>
    <col min="2274" max="2274" width="22.28515625" style="133" customWidth="1"/>
    <col min="2275" max="2275" width="23.28515625" style="133" customWidth="1"/>
    <col min="2276" max="2276" width="12.5703125" style="133" bestFit="1" customWidth="1"/>
    <col min="2277" max="2526" width="9.140625" style="133"/>
    <col min="2527" max="2527" width="39.140625" style="133" customWidth="1"/>
    <col min="2528" max="2529" width="9.140625" style="133"/>
    <col min="2530" max="2530" width="22.28515625" style="133" customWidth="1"/>
    <col min="2531" max="2531" width="23.28515625" style="133" customWidth="1"/>
    <col min="2532" max="2532" width="12.5703125" style="133" bestFit="1" customWidth="1"/>
    <col min="2533" max="2782" width="9.140625" style="133"/>
    <col min="2783" max="2783" width="39.140625" style="133" customWidth="1"/>
    <col min="2784" max="2785" width="9.140625" style="133"/>
    <col min="2786" max="2786" width="22.28515625" style="133" customWidth="1"/>
    <col min="2787" max="2787" width="23.28515625" style="133" customWidth="1"/>
    <col min="2788" max="2788" width="12.5703125" style="133" bestFit="1" customWidth="1"/>
    <col min="2789" max="3038" width="9.140625" style="133"/>
    <col min="3039" max="3039" width="39.140625" style="133" customWidth="1"/>
    <col min="3040" max="3041" width="9.140625" style="133"/>
    <col min="3042" max="3042" width="22.28515625" style="133" customWidth="1"/>
    <col min="3043" max="3043" width="23.28515625" style="133" customWidth="1"/>
    <col min="3044" max="3044" width="12.5703125" style="133" bestFit="1" customWidth="1"/>
    <col min="3045" max="3294" width="9.140625" style="133"/>
    <col min="3295" max="3295" width="39.140625" style="133" customWidth="1"/>
    <col min="3296" max="3297" width="9.140625" style="133"/>
    <col min="3298" max="3298" width="22.28515625" style="133" customWidth="1"/>
    <col min="3299" max="3299" width="23.28515625" style="133" customWidth="1"/>
    <col min="3300" max="3300" width="12.5703125" style="133" bestFit="1" customWidth="1"/>
    <col min="3301" max="3550" width="9.140625" style="133"/>
    <col min="3551" max="3551" width="39.140625" style="133" customWidth="1"/>
    <col min="3552" max="3553" width="9.140625" style="133"/>
    <col min="3554" max="3554" width="22.28515625" style="133" customWidth="1"/>
    <col min="3555" max="3555" width="23.28515625" style="133" customWidth="1"/>
    <col min="3556" max="3556" width="12.5703125" style="133" bestFit="1" customWidth="1"/>
    <col min="3557" max="3806" width="9.140625" style="133"/>
    <col min="3807" max="3807" width="39.140625" style="133" customWidth="1"/>
    <col min="3808" max="3809" width="9.140625" style="133"/>
    <col min="3810" max="3810" width="22.28515625" style="133" customWidth="1"/>
    <col min="3811" max="3811" width="23.28515625" style="133" customWidth="1"/>
    <col min="3812" max="3812" width="12.5703125" style="133" bestFit="1" customWidth="1"/>
    <col min="3813" max="4062" width="9.140625" style="133"/>
    <col min="4063" max="4063" width="39.140625" style="133" customWidth="1"/>
    <col min="4064" max="4065" width="9.140625" style="133"/>
    <col min="4066" max="4066" width="22.28515625" style="133" customWidth="1"/>
    <col min="4067" max="4067" width="23.28515625" style="133" customWidth="1"/>
    <col min="4068" max="4068" width="12.5703125" style="133" bestFit="1" customWidth="1"/>
    <col min="4069" max="4318" width="9.140625" style="133"/>
    <col min="4319" max="4319" width="39.140625" style="133" customWidth="1"/>
    <col min="4320" max="4321" width="9.140625" style="133"/>
    <col min="4322" max="4322" width="22.28515625" style="133" customWidth="1"/>
    <col min="4323" max="4323" width="23.28515625" style="133" customWidth="1"/>
    <col min="4324" max="4324" width="12.5703125" style="133" bestFit="1" customWidth="1"/>
    <col min="4325" max="4574" width="9.140625" style="133"/>
    <col min="4575" max="4575" width="39.140625" style="133" customWidth="1"/>
    <col min="4576" max="4577" width="9.140625" style="133"/>
    <col min="4578" max="4578" width="22.28515625" style="133" customWidth="1"/>
    <col min="4579" max="4579" width="23.28515625" style="133" customWidth="1"/>
    <col min="4580" max="4580" width="12.5703125" style="133" bestFit="1" customWidth="1"/>
    <col min="4581" max="4830" width="9.140625" style="133"/>
    <col min="4831" max="4831" width="39.140625" style="133" customWidth="1"/>
    <col min="4832" max="4833" width="9.140625" style="133"/>
    <col min="4834" max="4834" width="22.28515625" style="133" customWidth="1"/>
    <col min="4835" max="4835" width="23.28515625" style="133" customWidth="1"/>
    <col min="4836" max="4836" width="12.5703125" style="133" bestFit="1" customWidth="1"/>
    <col min="4837" max="5086" width="9.140625" style="133"/>
    <col min="5087" max="5087" width="39.140625" style="133" customWidth="1"/>
    <col min="5088" max="5089" width="9.140625" style="133"/>
    <col min="5090" max="5090" width="22.28515625" style="133" customWidth="1"/>
    <col min="5091" max="5091" width="23.28515625" style="133" customWidth="1"/>
    <col min="5092" max="5092" width="12.5703125" style="133" bestFit="1" customWidth="1"/>
    <col min="5093" max="5342" width="9.140625" style="133"/>
    <col min="5343" max="5343" width="39.140625" style="133" customWidth="1"/>
    <col min="5344" max="5345" width="9.140625" style="133"/>
    <col min="5346" max="5346" width="22.28515625" style="133" customWidth="1"/>
    <col min="5347" max="5347" width="23.28515625" style="133" customWidth="1"/>
    <col min="5348" max="5348" width="12.5703125" style="133" bestFit="1" customWidth="1"/>
    <col min="5349" max="5598" width="9.140625" style="133"/>
    <col min="5599" max="5599" width="39.140625" style="133" customWidth="1"/>
    <col min="5600" max="5601" width="9.140625" style="133"/>
    <col min="5602" max="5602" width="22.28515625" style="133" customWidth="1"/>
    <col min="5603" max="5603" width="23.28515625" style="133" customWidth="1"/>
    <col min="5604" max="5604" width="12.5703125" style="133" bestFit="1" customWidth="1"/>
    <col min="5605" max="5854" width="9.140625" style="133"/>
    <col min="5855" max="5855" width="39.140625" style="133" customWidth="1"/>
    <col min="5856" max="5857" width="9.140625" style="133"/>
    <col min="5858" max="5858" width="22.28515625" style="133" customWidth="1"/>
    <col min="5859" max="5859" width="23.28515625" style="133" customWidth="1"/>
    <col min="5860" max="5860" width="12.5703125" style="133" bestFit="1" customWidth="1"/>
    <col min="5861" max="6110" width="9.140625" style="133"/>
    <col min="6111" max="6111" width="39.140625" style="133" customWidth="1"/>
    <col min="6112" max="6113" width="9.140625" style="133"/>
    <col min="6114" max="6114" width="22.28515625" style="133" customWidth="1"/>
    <col min="6115" max="6115" width="23.28515625" style="133" customWidth="1"/>
    <col min="6116" max="6116" width="12.5703125" style="133" bestFit="1" customWidth="1"/>
    <col min="6117" max="6366" width="9.140625" style="133"/>
    <col min="6367" max="6367" width="39.140625" style="133" customWidth="1"/>
    <col min="6368" max="6369" width="9.140625" style="133"/>
    <col min="6370" max="6370" width="22.28515625" style="133" customWidth="1"/>
    <col min="6371" max="6371" width="23.28515625" style="133" customWidth="1"/>
    <col min="6372" max="6372" width="12.5703125" style="133" bestFit="1" customWidth="1"/>
    <col min="6373" max="6622" width="9.140625" style="133"/>
    <col min="6623" max="6623" width="39.140625" style="133" customWidth="1"/>
    <col min="6624" max="6625" width="9.140625" style="133"/>
    <col min="6626" max="6626" width="22.28515625" style="133" customWidth="1"/>
    <col min="6627" max="6627" width="23.28515625" style="133" customWidth="1"/>
    <col min="6628" max="6628" width="12.5703125" style="133" bestFit="1" customWidth="1"/>
    <col min="6629" max="6878" width="9.140625" style="133"/>
    <col min="6879" max="6879" width="39.140625" style="133" customWidth="1"/>
    <col min="6880" max="6881" width="9.140625" style="133"/>
    <col min="6882" max="6882" width="22.28515625" style="133" customWidth="1"/>
    <col min="6883" max="6883" width="23.28515625" style="133" customWidth="1"/>
    <col min="6884" max="6884" width="12.5703125" style="133" bestFit="1" customWidth="1"/>
    <col min="6885" max="7134" width="9.140625" style="133"/>
    <col min="7135" max="7135" width="39.140625" style="133" customWidth="1"/>
    <col min="7136" max="7137" width="9.140625" style="133"/>
    <col min="7138" max="7138" width="22.28515625" style="133" customWidth="1"/>
    <col min="7139" max="7139" width="23.28515625" style="133" customWidth="1"/>
    <col min="7140" max="7140" width="12.5703125" style="133" bestFit="1" customWidth="1"/>
    <col min="7141" max="7390" width="9.140625" style="133"/>
    <col min="7391" max="7391" width="39.140625" style="133" customWidth="1"/>
    <col min="7392" max="7393" width="9.140625" style="133"/>
    <col min="7394" max="7394" width="22.28515625" style="133" customWidth="1"/>
    <col min="7395" max="7395" width="23.28515625" style="133" customWidth="1"/>
    <col min="7396" max="7396" width="12.5703125" style="133" bestFit="1" customWidth="1"/>
    <col min="7397" max="7646" width="9.140625" style="133"/>
    <col min="7647" max="7647" width="39.140625" style="133" customWidth="1"/>
    <col min="7648" max="7649" width="9.140625" style="133"/>
    <col min="7650" max="7650" width="22.28515625" style="133" customWidth="1"/>
    <col min="7651" max="7651" width="23.28515625" style="133" customWidth="1"/>
    <col min="7652" max="7652" width="12.5703125" style="133" bestFit="1" customWidth="1"/>
    <col min="7653" max="7902" width="9.140625" style="133"/>
    <col min="7903" max="7903" width="39.140625" style="133" customWidth="1"/>
    <col min="7904" max="7905" width="9.140625" style="133"/>
    <col min="7906" max="7906" width="22.28515625" style="133" customWidth="1"/>
    <col min="7907" max="7907" width="23.28515625" style="133" customWidth="1"/>
    <col min="7908" max="7908" width="12.5703125" style="133" bestFit="1" customWidth="1"/>
    <col min="7909" max="8158" width="9.140625" style="133"/>
    <col min="8159" max="8159" width="39.140625" style="133" customWidth="1"/>
    <col min="8160" max="8161" width="9.140625" style="133"/>
    <col min="8162" max="8162" width="22.28515625" style="133" customWidth="1"/>
    <col min="8163" max="8163" width="23.28515625" style="133" customWidth="1"/>
    <col min="8164" max="8164" width="12.5703125" style="133" bestFit="1" customWidth="1"/>
    <col min="8165" max="8414" width="9.140625" style="133"/>
    <col min="8415" max="8415" width="39.140625" style="133" customWidth="1"/>
    <col min="8416" max="8417" width="9.140625" style="133"/>
    <col min="8418" max="8418" width="22.28515625" style="133" customWidth="1"/>
    <col min="8419" max="8419" width="23.28515625" style="133" customWidth="1"/>
    <col min="8420" max="8420" width="12.5703125" style="133" bestFit="1" customWidth="1"/>
    <col min="8421" max="8670" width="9.140625" style="133"/>
    <col min="8671" max="8671" width="39.140625" style="133" customWidth="1"/>
    <col min="8672" max="8673" width="9.140625" style="133"/>
    <col min="8674" max="8674" width="22.28515625" style="133" customWidth="1"/>
    <col min="8675" max="8675" width="23.28515625" style="133" customWidth="1"/>
    <col min="8676" max="8676" width="12.5703125" style="133" bestFit="1" customWidth="1"/>
    <col min="8677" max="8926" width="9.140625" style="133"/>
    <col min="8927" max="8927" width="39.140625" style="133" customWidth="1"/>
    <col min="8928" max="8929" width="9.140625" style="133"/>
    <col min="8930" max="8930" width="22.28515625" style="133" customWidth="1"/>
    <col min="8931" max="8931" width="23.28515625" style="133" customWidth="1"/>
    <col min="8932" max="8932" width="12.5703125" style="133" bestFit="1" customWidth="1"/>
    <col min="8933" max="9182" width="9.140625" style="133"/>
    <col min="9183" max="9183" width="39.140625" style="133" customWidth="1"/>
    <col min="9184" max="9185" width="9.140625" style="133"/>
    <col min="9186" max="9186" width="22.28515625" style="133" customWidth="1"/>
    <col min="9187" max="9187" width="23.28515625" style="133" customWidth="1"/>
    <col min="9188" max="9188" width="12.5703125" style="133" bestFit="1" customWidth="1"/>
    <col min="9189" max="9438" width="9.140625" style="133"/>
    <col min="9439" max="9439" width="39.140625" style="133" customWidth="1"/>
    <col min="9440" max="9441" width="9.140625" style="133"/>
    <col min="9442" max="9442" width="22.28515625" style="133" customWidth="1"/>
    <col min="9443" max="9443" width="23.28515625" style="133" customWidth="1"/>
    <col min="9444" max="9444" width="12.5703125" style="133" bestFit="1" customWidth="1"/>
    <col min="9445" max="9694" width="9.140625" style="133"/>
    <col min="9695" max="9695" width="39.140625" style="133" customWidth="1"/>
    <col min="9696" max="9697" width="9.140625" style="133"/>
    <col min="9698" max="9698" width="22.28515625" style="133" customWidth="1"/>
    <col min="9699" max="9699" width="23.28515625" style="133" customWidth="1"/>
    <col min="9700" max="9700" width="12.5703125" style="133" bestFit="1" customWidth="1"/>
    <col min="9701" max="9950" width="9.140625" style="133"/>
    <col min="9951" max="9951" width="39.140625" style="133" customWidth="1"/>
    <col min="9952" max="9953" width="9.140625" style="133"/>
    <col min="9954" max="9954" width="22.28515625" style="133" customWidth="1"/>
    <col min="9955" max="9955" width="23.28515625" style="133" customWidth="1"/>
    <col min="9956" max="9956" width="12.5703125" style="133" bestFit="1" customWidth="1"/>
    <col min="9957" max="10206" width="9.140625" style="133"/>
    <col min="10207" max="10207" width="39.140625" style="133" customWidth="1"/>
    <col min="10208" max="10209" width="9.140625" style="133"/>
    <col min="10210" max="10210" width="22.28515625" style="133" customWidth="1"/>
    <col min="10211" max="10211" width="23.28515625" style="133" customWidth="1"/>
    <col min="10212" max="10212" width="12.5703125" style="133" bestFit="1" customWidth="1"/>
    <col min="10213" max="10462" width="9.140625" style="133"/>
    <col min="10463" max="10463" width="39.140625" style="133" customWidth="1"/>
    <col min="10464" max="10465" width="9.140625" style="133"/>
    <col min="10466" max="10466" width="22.28515625" style="133" customWidth="1"/>
    <col min="10467" max="10467" width="23.28515625" style="133" customWidth="1"/>
    <col min="10468" max="10468" width="12.5703125" style="133" bestFit="1" customWidth="1"/>
    <col min="10469" max="10718" width="9.140625" style="133"/>
    <col min="10719" max="10719" width="39.140625" style="133" customWidth="1"/>
    <col min="10720" max="10721" width="9.140625" style="133"/>
    <col min="10722" max="10722" width="22.28515625" style="133" customWidth="1"/>
    <col min="10723" max="10723" width="23.28515625" style="133" customWidth="1"/>
    <col min="10724" max="10724" width="12.5703125" style="133" bestFit="1" customWidth="1"/>
    <col min="10725" max="10974" width="9.140625" style="133"/>
    <col min="10975" max="10975" width="39.140625" style="133" customWidth="1"/>
    <col min="10976" max="10977" width="9.140625" style="133"/>
    <col min="10978" max="10978" width="22.28515625" style="133" customWidth="1"/>
    <col min="10979" max="10979" width="23.28515625" style="133" customWidth="1"/>
    <col min="10980" max="10980" width="12.5703125" style="133" bestFit="1" customWidth="1"/>
    <col min="10981" max="11230" width="9.140625" style="133"/>
    <col min="11231" max="11231" width="39.140625" style="133" customWidth="1"/>
    <col min="11232" max="11233" width="9.140625" style="133"/>
    <col min="11234" max="11234" width="22.28515625" style="133" customWidth="1"/>
    <col min="11235" max="11235" width="23.28515625" style="133" customWidth="1"/>
    <col min="11236" max="11236" width="12.5703125" style="133" bestFit="1" customWidth="1"/>
    <col min="11237" max="11486" width="9.140625" style="133"/>
    <col min="11487" max="11487" width="39.140625" style="133" customWidth="1"/>
    <col min="11488" max="11489" width="9.140625" style="133"/>
    <col min="11490" max="11490" width="22.28515625" style="133" customWidth="1"/>
    <col min="11491" max="11491" width="23.28515625" style="133" customWidth="1"/>
    <col min="11492" max="11492" width="12.5703125" style="133" bestFit="1" customWidth="1"/>
    <col min="11493" max="11742" width="9.140625" style="133"/>
    <col min="11743" max="11743" width="39.140625" style="133" customWidth="1"/>
    <col min="11744" max="11745" width="9.140625" style="133"/>
    <col min="11746" max="11746" width="22.28515625" style="133" customWidth="1"/>
    <col min="11747" max="11747" width="23.28515625" style="133" customWidth="1"/>
    <col min="11748" max="11748" width="12.5703125" style="133" bestFit="1" customWidth="1"/>
    <col min="11749" max="11998" width="9.140625" style="133"/>
    <col min="11999" max="11999" width="39.140625" style="133" customWidth="1"/>
    <col min="12000" max="12001" width="9.140625" style="133"/>
    <col min="12002" max="12002" width="22.28515625" style="133" customWidth="1"/>
    <col min="12003" max="12003" width="23.28515625" style="133" customWidth="1"/>
    <col min="12004" max="12004" width="12.5703125" style="133" bestFit="1" customWidth="1"/>
    <col min="12005" max="12254" width="9.140625" style="133"/>
    <col min="12255" max="12255" width="39.140625" style="133" customWidth="1"/>
    <col min="12256" max="12257" width="9.140625" style="133"/>
    <col min="12258" max="12258" width="22.28515625" style="133" customWidth="1"/>
    <col min="12259" max="12259" width="23.28515625" style="133" customWidth="1"/>
    <col min="12260" max="12260" width="12.5703125" style="133" bestFit="1" customWidth="1"/>
    <col min="12261" max="12510" width="9.140625" style="133"/>
    <col min="12511" max="12511" width="39.140625" style="133" customWidth="1"/>
    <col min="12512" max="12513" width="9.140625" style="133"/>
    <col min="12514" max="12514" width="22.28515625" style="133" customWidth="1"/>
    <col min="12515" max="12515" width="23.28515625" style="133" customWidth="1"/>
    <col min="12516" max="12516" width="12.5703125" style="133" bestFit="1" customWidth="1"/>
    <col min="12517" max="12766" width="9.140625" style="133"/>
    <col min="12767" max="12767" width="39.140625" style="133" customWidth="1"/>
    <col min="12768" max="12769" width="9.140625" style="133"/>
    <col min="12770" max="12770" width="22.28515625" style="133" customWidth="1"/>
    <col min="12771" max="12771" width="23.28515625" style="133" customWidth="1"/>
    <col min="12772" max="12772" width="12.5703125" style="133" bestFit="1" customWidth="1"/>
    <col min="12773" max="13022" width="9.140625" style="133"/>
    <col min="13023" max="13023" width="39.140625" style="133" customWidth="1"/>
    <col min="13024" max="13025" width="9.140625" style="133"/>
    <col min="13026" max="13026" width="22.28515625" style="133" customWidth="1"/>
    <col min="13027" max="13027" width="23.28515625" style="133" customWidth="1"/>
    <col min="13028" max="13028" width="12.5703125" style="133" bestFit="1" customWidth="1"/>
    <col min="13029" max="13278" width="9.140625" style="133"/>
    <col min="13279" max="13279" width="39.140625" style="133" customWidth="1"/>
    <col min="13280" max="13281" width="9.140625" style="133"/>
    <col min="13282" max="13282" width="22.28515625" style="133" customWidth="1"/>
    <col min="13283" max="13283" width="23.28515625" style="133" customWidth="1"/>
    <col min="13284" max="13284" width="12.5703125" style="133" bestFit="1" customWidth="1"/>
    <col min="13285" max="13534" width="9.140625" style="133"/>
    <col min="13535" max="13535" width="39.140625" style="133" customWidth="1"/>
    <col min="13536" max="13537" width="9.140625" style="133"/>
    <col min="13538" max="13538" width="22.28515625" style="133" customWidth="1"/>
    <col min="13539" max="13539" width="23.28515625" style="133" customWidth="1"/>
    <col min="13540" max="13540" width="12.5703125" style="133" bestFit="1" customWidth="1"/>
    <col min="13541" max="13790" width="9.140625" style="133"/>
    <col min="13791" max="13791" width="39.140625" style="133" customWidth="1"/>
    <col min="13792" max="13793" width="9.140625" style="133"/>
    <col min="13794" max="13794" width="22.28515625" style="133" customWidth="1"/>
    <col min="13795" max="13795" width="23.28515625" style="133" customWidth="1"/>
    <col min="13796" max="13796" width="12.5703125" style="133" bestFit="1" customWidth="1"/>
    <col min="13797" max="14046" width="9.140625" style="133"/>
    <col min="14047" max="14047" width="39.140625" style="133" customWidth="1"/>
    <col min="14048" max="14049" width="9.140625" style="133"/>
    <col min="14050" max="14050" width="22.28515625" style="133" customWidth="1"/>
    <col min="14051" max="14051" width="23.28515625" style="133" customWidth="1"/>
    <col min="14052" max="14052" width="12.5703125" style="133" bestFit="1" customWidth="1"/>
    <col min="14053" max="14302" width="9.140625" style="133"/>
    <col min="14303" max="14303" width="39.140625" style="133" customWidth="1"/>
    <col min="14304" max="14305" width="9.140625" style="133"/>
    <col min="14306" max="14306" width="22.28515625" style="133" customWidth="1"/>
    <col min="14307" max="14307" width="23.28515625" style="133" customWidth="1"/>
    <col min="14308" max="14308" width="12.5703125" style="133" bestFit="1" customWidth="1"/>
    <col min="14309" max="14558" width="9.140625" style="133"/>
    <col min="14559" max="14559" width="39.140625" style="133" customWidth="1"/>
    <col min="14560" max="14561" width="9.140625" style="133"/>
    <col min="14562" max="14562" width="22.28515625" style="133" customWidth="1"/>
    <col min="14563" max="14563" width="23.28515625" style="133" customWidth="1"/>
    <col min="14564" max="14564" width="12.5703125" style="133" bestFit="1" customWidth="1"/>
    <col min="14565" max="14814" width="9.140625" style="133"/>
    <col min="14815" max="14815" width="39.140625" style="133" customWidth="1"/>
    <col min="14816" max="14817" width="9.140625" style="133"/>
    <col min="14818" max="14818" width="22.28515625" style="133" customWidth="1"/>
    <col min="14819" max="14819" width="23.28515625" style="133" customWidth="1"/>
    <col min="14820" max="14820" width="12.5703125" style="133" bestFit="1" customWidth="1"/>
    <col min="14821" max="15070" width="9.140625" style="133"/>
    <col min="15071" max="15071" width="39.140625" style="133" customWidth="1"/>
    <col min="15072" max="15073" width="9.140625" style="133"/>
    <col min="15074" max="15074" width="22.28515625" style="133" customWidth="1"/>
    <col min="15075" max="15075" width="23.28515625" style="133" customWidth="1"/>
    <col min="15076" max="15076" width="12.5703125" style="133" bestFit="1" customWidth="1"/>
    <col min="15077" max="15326" width="9.140625" style="133"/>
    <col min="15327" max="15327" width="39.140625" style="133" customWidth="1"/>
    <col min="15328" max="15329" width="9.140625" style="133"/>
    <col min="15330" max="15330" width="22.28515625" style="133" customWidth="1"/>
    <col min="15331" max="15331" width="23.28515625" style="133" customWidth="1"/>
    <col min="15332" max="15332" width="12.5703125" style="133" bestFit="1" customWidth="1"/>
    <col min="15333" max="15582" width="9.140625" style="133"/>
    <col min="15583" max="15583" width="39.140625" style="133" customWidth="1"/>
    <col min="15584" max="15585" width="9.140625" style="133"/>
    <col min="15586" max="15586" width="22.28515625" style="133" customWidth="1"/>
    <col min="15587" max="15587" width="23.28515625" style="133" customWidth="1"/>
    <col min="15588" max="15588" width="12.5703125" style="133" bestFit="1" customWidth="1"/>
    <col min="15589" max="15838" width="9.140625" style="133"/>
    <col min="15839" max="15839" width="39.140625" style="133" customWidth="1"/>
    <col min="15840" max="15841" width="9.140625" style="133"/>
    <col min="15842" max="15842" width="22.28515625" style="133" customWidth="1"/>
    <col min="15843" max="15843" width="23.28515625" style="133" customWidth="1"/>
    <col min="15844" max="15844" width="12.5703125" style="133" bestFit="1" customWidth="1"/>
    <col min="15845" max="16094" width="9.140625" style="133"/>
    <col min="16095" max="16095" width="39.140625" style="133" customWidth="1"/>
    <col min="16096" max="16097" width="9.140625" style="133"/>
    <col min="16098" max="16098" width="22.28515625" style="133" customWidth="1"/>
    <col min="16099" max="16099" width="23.28515625" style="133" customWidth="1"/>
    <col min="16100" max="16100" width="12.5703125" style="133" bestFit="1" customWidth="1"/>
    <col min="16101" max="16384" width="9.140625" style="133"/>
  </cols>
  <sheetData>
    <row r="1" spans="1:5" ht="38.25" customHeight="1">
      <c r="A1" s="662" t="s">
        <v>992</v>
      </c>
      <c r="B1" s="662"/>
      <c r="C1" s="662"/>
      <c r="D1" s="662"/>
      <c r="E1" s="662"/>
    </row>
    <row r="2" spans="1:5" ht="48.75" customHeight="1">
      <c r="A2" s="663" t="s">
        <v>634</v>
      </c>
      <c r="B2" s="663"/>
      <c r="C2" s="663"/>
      <c r="D2" s="663"/>
      <c r="E2" s="663"/>
    </row>
    <row r="3" spans="1:5">
      <c r="A3" s="664" t="s">
        <v>993</v>
      </c>
      <c r="B3" s="664"/>
      <c r="C3" s="664"/>
      <c r="D3" s="664"/>
      <c r="E3" s="664"/>
    </row>
    <row r="4" spans="1:5">
      <c r="A4" s="664"/>
      <c r="B4" s="664"/>
      <c r="C4" s="664"/>
      <c r="D4" s="664"/>
      <c r="E4" s="664"/>
    </row>
    <row r="5" spans="1:5">
      <c r="A5" s="665" t="s">
        <v>1108</v>
      </c>
      <c r="B5" s="665"/>
      <c r="C5" s="665"/>
      <c r="D5" s="665"/>
      <c r="E5" s="665"/>
    </row>
    <row r="6" spans="1:5">
      <c r="A6" s="639"/>
      <c r="B6" s="639"/>
      <c r="C6" s="639"/>
      <c r="D6" s="639"/>
      <c r="E6" s="639"/>
    </row>
    <row r="7" spans="1:5">
      <c r="A7" s="641" t="s">
        <v>994</v>
      </c>
      <c r="B7" s="666" t="s">
        <v>1084</v>
      </c>
      <c r="C7" s="666"/>
      <c r="D7" s="666"/>
      <c r="E7" s="666"/>
    </row>
    <row r="8" spans="1:5">
      <c r="A8" s="640" t="s">
        <v>995</v>
      </c>
      <c r="B8" s="667" t="s">
        <v>1086</v>
      </c>
      <c r="C8" s="667"/>
      <c r="D8" s="667"/>
      <c r="E8" s="667"/>
    </row>
    <row r="9" spans="1:5">
      <c r="A9" s="641" t="s">
        <v>996</v>
      </c>
      <c r="B9" s="668" t="s">
        <v>997</v>
      </c>
      <c r="C9" s="668"/>
      <c r="D9" s="668"/>
      <c r="E9" s="668"/>
    </row>
    <row r="10" spans="1:5">
      <c r="A10" s="640" t="s">
        <v>998</v>
      </c>
      <c r="B10" s="667" t="s">
        <v>999</v>
      </c>
      <c r="C10" s="667"/>
      <c r="D10" s="667"/>
      <c r="E10" s="667"/>
    </row>
    <row r="11" spans="1:5">
      <c r="A11" s="641" t="s">
        <v>1000</v>
      </c>
      <c r="B11" s="668" t="s">
        <v>1087</v>
      </c>
      <c r="C11" s="668"/>
      <c r="D11" s="668"/>
      <c r="E11" s="668"/>
    </row>
    <row r="12" spans="1:5">
      <c r="A12" s="640" t="s">
        <v>1001</v>
      </c>
      <c r="B12" s="667" t="s">
        <v>1088</v>
      </c>
      <c r="C12" s="667"/>
      <c r="D12" s="667"/>
      <c r="E12" s="667"/>
    </row>
    <row r="13" spans="1:5" ht="15" customHeight="1">
      <c r="A13" s="641" t="s">
        <v>1089</v>
      </c>
      <c r="B13" s="641" t="s">
        <v>1091</v>
      </c>
      <c r="C13" s="640"/>
      <c r="D13" s="640"/>
      <c r="E13" s="640"/>
    </row>
    <row r="14" spans="1:5">
      <c r="A14" s="640" t="s">
        <v>1090</v>
      </c>
      <c r="B14" s="640" t="s">
        <v>1091</v>
      </c>
      <c r="C14" s="640"/>
      <c r="D14" s="640"/>
      <c r="E14" s="640"/>
    </row>
    <row r="15" spans="1:5">
      <c r="A15" s="641" t="s">
        <v>1002</v>
      </c>
      <c r="B15" s="669" t="s">
        <v>1111</v>
      </c>
      <c r="C15" s="670"/>
      <c r="D15" s="670"/>
      <c r="E15" s="670"/>
    </row>
    <row r="16" spans="1:5">
      <c r="A16" s="547" t="s">
        <v>1003</v>
      </c>
      <c r="B16" s="670"/>
      <c r="C16" s="670"/>
      <c r="D16" s="670"/>
      <c r="E16" s="670"/>
    </row>
    <row r="17" spans="1:5">
      <c r="A17" s="548"/>
      <c r="B17" s="548"/>
      <c r="C17" s="549"/>
      <c r="D17" s="549"/>
      <c r="E17" s="550"/>
    </row>
    <row r="18" spans="1:5" ht="38.25">
      <c r="A18" s="572" t="s">
        <v>1004</v>
      </c>
      <c r="B18" s="572" t="s">
        <v>1005</v>
      </c>
      <c r="C18" s="807" t="s">
        <v>1006</v>
      </c>
      <c r="D18" s="808" t="s">
        <v>1109</v>
      </c>
      <c r="E18" s="808" t="s">
        <v>1104</v>
      </c>
    </row>
    <row r="19" spans="1:5" ht="25.5">
      <c r="A19" s="551" t="s">
        <v>1007</v>
      </c>
      <c r="B19" s="552" t="s">
        <v>59</v>
      </c>
      <c r="C19" s="553"/>
      <c r="D19" s="554"/>
      <c r="E19" s="554"/>
    </row>
    <row r="20" spans="1:5" ht="38.25">
      <c r="A20" s="551" t="s">
        <v>1008</v>
      </c>
      <c r="B20" s="555" t="s">
        <v>289</v>
      </c>
      <c r="C20" s="552"/>
      <c r="D20" s="556">
        <v>-5086963247</v>
      </c>
      <c r="E20" s="556">
        <v>-1322424621</v>
      </c>
    </row>
    <row r="21" spans="1:5" ht="25.5">
      <c r="A21" s="557" t="s">
        <v>1009</v>
      </c>
      <c r="B21" s="555" t="s">
        <v>1010</v>
      </c>
      <c r="C21" s="552"/>
      <c r="D21" s="558">
        <v>-5086963247</v>
      </c>
      <c r="E21" s="558">
        <v>-1322424621</v>
      </c>
    </row>
    <row r="22" spans="1:5" ht="51">
      <c r="A22" s="551" t="s">
        <v>1011</v>
      </c>
      <c r="B22" s="555" t="s">
        <v>292</v>
      </c>
      <c r="C22" s="552"/>
      <c r="D22" s="556">
        <v>5046095700</v>
      </c>
      <c r="E22" s="556">
        <v>1567883545</v>
      </c>
    </row>
    <row r="23" spans="1:5" ht="51">
      <c r="A23" s="557" t="s">
        <v>1012</v>
      </c>
      <c r="B23" s="559" t="s">
        <v>1013</v>
      </c>
      <c r="C23" s="553"/>
      <c r="D23" s="558">
        <v>5046095700</v>
      </c>
      <c r="E23" s="558">
        <v>1567883545</v>
      </c>
    </row>
    <row r="24" spans="1:5" ht="25.5">
      <c r="A24" s="557" t="s">
        <v>1014</v>
      </c>
      <c r="B24" s="559" t="s">
        <v>1015</v>
      </c>
      <c r="C24" s="553"/>
      <c r="D24" s="560"/>
      <c r="E24" s="558"/>
    </row>
    <row r="25" spans="1:5" ht="51">
      <c r="A25" s="557" t="s">
        <v>1016</v>
      </c>
      <c r="B25" s="559" t="s">
        <v>1017</v>
      </c>
      <c r="C25" s="553"/>
      <c r="D25" s="558"/>
      <c r="E25" s="558"/>
    </row>
    <row r="26" spans="1:5" ht="51">
      <c r="A26" s="557" t="s">
        <v>1018</v>
      </c>
      <c r="B26" s="559" t="s">
        <v>1019</v>
      </c>
      <c r="C26" s="553"/>
      <c r="D26" s="558">
        <v>0</v>
      </c>
      <c r="E26" s="558">
        <v>0</v>
      </c>
    </row>
    <row r="27" spans="1:5" ht="51">
      <c r="A27" s="551" t="s">
        <v>1020</v>
      </c>
      <c r="B27" s="555" t="s">
        <v>303</v>
      </c>
      <c r="C27" s="552"/>
      <c r="D27" s="556">
        <v>-40867547</v>
      </c>
      <c r="E27" s="556">
        <v>245458924</v>
      </c>
    </row>
    <row r="28" spans="1:5" ht="25.5">
      <c r="A28" s="557" t="s">
        <v>1021</v>
      </c>
      <c r="B28" s="559" t="s">
        <v>325</v>
      </c>
      <c r="C28" s="553"/>
      <c r="D28" s="558">
        <v>-171000000</v>
      </c>
      <c r="E28" s="558">
        <v>823247405</v>
      </c>
    </row>
    <row r="29" spans="1:5" ht="51">
      <c r="A29" s="557" t="s">
        <v>1022</v>
      </c>
      <c r="B29" s="559" t="s">
        <v>306</v>
      </c>
      <c r="C29" s="553"/>
      <c r="D29" s="561">
        <v>0</v>
      </c>
      <c r="E29" s="562">
        <v>0</v>
      </c>
    </row>
    <row r="30" spans="1:5" ht="51">
      <c r="A30" s="557" t="s">
        <v>1023</v>
      </c>
      <c r="B30" s="559" t="s">
        <v>309</v>
      </c>
      <c r="C30" s="553"/>
      <c r="D30" s="558">
        <v>0</v>
      </c>
      <c r="E30" s="558">
        <v>36500000</v>
      </c>
    </row>
    <row r="31" spans="1:5" ht="25.5">
      <c r="A31" s="557" t="s">
        <v>1024</v>
      </c>
      <c r="B31" s="559" t="s">
        <v>311</v>
      </c>
      <c r="C31" s="553"/>
      <c r="D31" s="558">
        <v>8628497</v>
      </c>
      <c r="E31" s="558">
        <v>7916716</v>
      </c>
    </row>
    <row r="32" spans="1:5" ht="25.5">
      <c r="A32" s="557" t="s">
        <v>1025</v>
      </c>
      <c r="B32" s="559" t="s">
        <v>1026</v>
      </c>
      <c r="C32" s="553"/>
      <c r="D32" s="558"/>
      <c r="E32" s="558"/>
    </row>
    <row r="33" spans="1:5" ht="38.25">
      <c r="A33" s="557" t="s">
        <v>1027</v>
      </c>
      <c r="B33" s="559" t="s">
        <v>314</v>
      </c>
      <c r="C33" s="553"/>
      <c r="D33" s="558">
        <v>0</v>
      </c>
      <c r="E33" s="558">
        <v>0</v>
      </c>
    </row>
    <row r="34" spans="1:5" ht="63.75">
      <c r="A34" s="557" t="s">
        <v>1028</v>
      </c>
      <c r="B34" s="559" t="s">
        <v>317</v>
      </c>
      <c r="C34" s="553"/>
      <c r="D34" s="558">
        <v>0</v>
      </c>
      <c r="E34" s="558">
        <v>0</v>
      </c>
    </row>
    <row r="35" spans="1:5" ht="38.25">
      <c r="A35" s="557" t="s">
        <v>1029</v>
      </c>
      <c r="B35" s="559" t="s">
        <v>1030</v>
      </c>
      <c r="C35" s="553"/>
      <c r="D35" s="558">
        <v>0</v>
      </c>
      <c r="E35" s="558">
        <v>0</v>
      </c>
    </row>
    <row r="36" spans="1:5" ht="51">
      <c r="A36" s="557" t="s">
        <v>1031</v>
      </c>
      <c r="B36" s="559" t="s">
        <v>1032</v>
      </c>
      <c r="C36" s="553"/>
      <c r="D36" s="558">
        <v>0</v>
      </c>
      <c r="E36" s="558">
        <v>0</v>
      </c>
    </row>
    <row r="37" spans="1:5" ht="51">
      <c r="A37" s="557" t="s">
        <v>1033</v>
      </c>
      <c r="B37" s="559" t="s">
        <v>1034</v>
      </c>
      <c r="C37" s="553"/>
      <c r="D37" s="558">
        <v>0</v>
      </c>
      <c r="E37" s="558">
        <v>0</v>
      </c>
    </row>
    <row r="38" spans="1:5" ht="38.25">
      <c r="A38" s="557" t="s">
        <v>1035</v>
      </c>
      <c r="B38" s="559" t="s">
        <v>322</v>
      </c>
      <c r="C38" s="553"/>
      <c r="D38" s="558">
        <v>0</v>
      </c>
      <c r="E38" s="558">
        <v>0</v>
      </c>
    </row>
    <row r="39" spans="1:5" ht="25.5">
      <c r="A39" s="557" t="s">
        <v>1036</v>
      </c>
      <c r="B39" s="559" t="s">
        <v>1037</v>
      </c>
      <c r="C39" s="553"/>
      <c r="D39" s="558">
        <v>-24681438</v>
      </c>
      <c r="E39" s="558">
        <v>21739498</v>
      </c>
    </row>
    <row r="40" spans="1:5" ht="51">
      <c r="A40" s="557" t="s">
        <v>1038</v>
      </c>
      <c r="B40" s="559" t="s">
        <v>1039</v>
      </c>
      <c r="C40" s="553"/>
      <c r="D40" s="558">
        <v>59192221</v>
      </c>
      <c r="E40" s="558">
        <v>-121024450</v>
      </c>
    </row>
    <row r="41" spans="1:5" ht="38.25">
      <c r="A41" s="557" t="s">
        <v>1040</v>
      </c>
      <c r="B41" s="559" t="s">
        <v>1041</v>
      </c>
      <c r="C41" s="553"/>
      <c r="D41" s="558"/>
      <c r="E41" s="558"/>
    </row>
    <row r="42" spans="1:5" ht="38.25">
      <c r="A42" s="563" t="s">
        <v>1042</v>
      </c>
      <c r="B42" s="564" t="s">
        <v>1043</v>
      </c>
      <c r="C42" s="565"/>
      <c r="D42" s="566">
        <v>-168728267</v>
      </c>
      <c r="E42" s="566">
        <v>1013838093</v>
      </c>
    </row>
    <row r="43" spans="1:5" ht="25.5">
      <c r="A43" s="551" t="s">
        <v>1044</v>
      </c>
      <c r="B43" s="555" t="s">
        <v>87</v>
      </c>
      <c r="C43" s="553"/>
      <c r="D43" s="558">
        <v>0</v>
      </c>
      <c r="E43" s="558">
        <v>0</v>
      </c>
    </row>
    <row r="44" spans="1:5" ht="25.5">
      <c r="A44" s="557" t="s">
        <v>1045</v>
      </c>
      <c r="B44" s="559" t="s">
        <v>1046</v>
      </c>
      <c r="C44" s="553"/>
      <c r="D44" s="558">
        <v>0</v>
      </c>
      <c r="E44" s="558">
        <v>0</v>
      </c>
    </row>
    <row r="45" spans="1:5" ht="25.5">
      <c r="A45" s="557" t="s">
        <v>1047</v>
      </c>
      <c r="B45" s="559" t="s">
        <v>1048</v>
      </c>
      <c r="C45" s="553"/>
      <c r="D45" s="558"/>
      <c r="E45" s="558"/>
    </row>
    <row r="46" spans="1:5" ht="25.5">
      <c r="A46" s="557" t="s">
        <v>1049</v>
      </c>
      <c r="B46" s="559" t="s">
        <v>1050</v>
      </c>
      <c r="C46" s="553"/>
      <c r="D46" s="558"/>
      <c r="E46" s="558"/>
    </row>
    <row r="47" spans="1:5" ht="25.5">
      <c r="A47" s="557" t="s">
        <v>1051</v>
      </c>
      <c r="B47" s="559" t="s">
        <v>1052</v>
      </c>
      <c r="C47" s="553"/>
      <c r="D47" s="558"/>
      <c r="E47" s="558"/>
    </row>
    <row r="48" spans="1:5" ht="25.5">
      <c r="A48" s="557" t="s">
        <v>1053</v>
      </c>
      <c r="B48" s="559" t="s">
        <v>1054</v>
      </c>
      <c r="C48" s="553"/>
      <c r="D48" s="558"/>
      <c r="E48" s="558"/>
    </row>
    <row r="49" spans="1:5" ht="25.5">
      <c r="A49" s="557" t="s">
        <v>1055</v>
      </c>
      <c r="B49" s="559" t="s">
        <v>1056</v>
      </c>
      <c r="C49" s="553"/>
      <c r="D49" s="558"/>
      <c r="E49" s="558"/>
    </row>
    <row r="50" spans="1:5" ht="27.75" customHeight="1">
      <c r="A50" s="557" t="s">
        <v>1057</v>
      </c>
      <c r="B50" s="559" t="s">
        <v>1058</v>
      </c>
      <c r="C50" s="553"/>
      <c r="D50" s="558"/>
      <c r="E50" s="558"/>
    </row>
    <row r="51" spans="1:5" ht="38.25">
      <c r="A51" s="563" t="s">
        <v>1083</v>
      </c>
      <c r="B51" s="564" t="s">
        <v>1059</v>
      </c>
      <c r="C51" s="565"/>
      <c r="D51" s="566">
        <v>0</v>
      </c>
      <c r="E51" s="566">
        <v>0</v>
      </c>
    </row>
    <row r="52" spans="1:5" s="237" customFormat="1" ht="51">
      <c r="A52" s="551" t="s">
        <v>1060</v>
      </c>
      <c r="B52" s="555" t="s">
        <v>1061</v>
      </c>
      <c r="C52" s="553"/>
      <c r="D52" s="556">
        <v>-168728267</v>
      </c>
      <c r="E52" s="556">
        <v>1013838093</v>
      </c>
    </row>
    <row r="53" spans="1:5" ht="51">
      <c r="A53" s="551" t="s">
        <v>1062</v>
      </c>
      <c r="B53" s="555" t="s">
        <v>1063</v>
      </c>
      <c r="C53" s="553"/>
      <c r="D53" s="556">
        <v>1038546632</v>
      </c>
      <c r="E53" s="556">
        <v>24708539</v>
      </c>
    </row>
    <row r="54" spans="1:5" ht="25.5">
      <c r="A54" s="557" t="s">
        <v>1064</v>
      </c>
      <c r="B54" s="559" t="s">
        <v>1065</v>
      </c>
      <c r="C54" s="553"/>
      <c r="D54" s="558">
        <v>1038546632</v>
      </c>
      <c r="E54" s="558">
        <v>24708539</v>
      </c>
    </row>
    <row r="55" spans="1:5" ht="25.5">
      <c r="A55" s="567" t="s">
        <v>1066</v>
      </c>
      <c r="B55" s="559" t="s">
        <v>1067</v>
      </c>
      <c r="C55" s="553"/>
      <c r="D55" s="558">
        <v>1038546632</v>
      </c>
      <c r="E55" s="558">
        <v>24708539</v>
      </c>
    </row>
    <row r="56" spans="1:5" ht="38.25">
      <c r="A56" s="567" t="s">
        <v>1068</v>
      </c>
      <c r="B56" s="559" t="s">
        <v>1069</v>
      </c>
      <c r="C56" s="553"/>
      <c r="D56" s="558"/>
      <c r="E56" s="558"/>
    </row>
    <row r="57" spans="1:5" ht="25.5">
      <c r="A57" s="567" t="s">
        <v>1070</v>
      </c>
      <c r="B57" s="559" t="s">
        <v>1071</v>
      </c>
      <c r="C57" s="553"/>
      <c r="D57" s="558"/>
      <c r="E57" s="558"/>
    </row>
    <row r="58" spans="1:5" ht="51">
      <c r="A58" s="551" t="s">
        <v>1072</v>
      </c>
      <c r="B58" s="555" t="s">
        <v>1073</v>
      </c>
      <c r="C58" s="553"/>
      <c r="D58" s="556">
        <v>869818365</v>
      </c>
      <c r="E58" s="556">
        <v>1038546632</v>
      </c>
    </row>
    <row r="59" spans="1:5" ht="25.5">
      <c r="A59" s="557" t="s">
        <v>1074</v>
      </c>
      <c r="B59" s="559" t="s">
        <v>1075</v>
      </c>
      <c r="C59" s="553"/>
      <c r="D59" s="568">
        <v>869818365</v>
      </c>
      <c r="E59" s="558">
        <v>1038546632</v>
      </c>
    </row>
    <row r="60" spans="1:5" ht="25.5">
      <c r="A60" s="567" t="s">
        <v>1066</v>
      </c>
      <c r="B60" s="559" t="s">
        <v>1076</v>
      </c>
      <c r="C60" s="553"/>
      <c r="D60" s="568">
        <v>869818365</v>
      </c>
      <c r="E60" s="558">
        <v>1038546632</v>
      </c>
    </row>
    <row r="61" spans="1:5" ht="38.25">
      <c r="A61" s="567" t="s">
        <v>1068</v>
      </c>
      <c r="B61" s="559" t="s">
        <v>1077</v>
      </c>
      <c r="C61" s="553"/>
      <c r="D61" s="558">
        <v>0</v>
      </c>
      <c r="E61" s="558">
        <v>0</v>
      </c>
    </row>
    <row r="62" spans="1:5" ht="25.5">
      <c r="A62" s="567" t="s">
        <v>1070</v>
      </c>
      <c r="B62" s="559" t="s">
        <v>1078</v>
      </c>
      <c r="C62" s="553"/>
      <c r="D62" s="558"/>
      <c r="E62" s="558"/>
    </row>
    <row r="63" spans="1:5" s="237" customFormat="1" ht="51">
      <c r="A63" s="551" t="s">
        <v>1079</v>
      </c>
      <c r="B63" s="555" t="s">
        <v>1080</v>
      </c>
      <c r="C63" s="553"/>
      <c r="D63" s="569">
        <v>-168728267</v>
      </c>
      <c r="E63" s="569">
        <v>1013838093</v>
      </c>
    </row>
    <row r="64" spans="1:5" ht="25.5">
      <c r="A64" s="551" t="s">
        <v>1081</v>
      </c>
      <c r="B64" s="559" t="s">
        <v>1082</v>
      </c>
      <c r="C64" s="553"/>
      <c r="D64" s="570">
        <v>0</v>
      </c>
      <c r="E64" s="570">
        <v>0</v>
      </c>
    </row>
    <row r="65" spans="1:5">
      <c r="A65" s="571"/>
      <c r="B65" s="572"/>
      <c r="C65" s="572"/>
      <c r="D65" s="573"/>
      <c r="E65" s="573"/>
    </row>
    <row r="66" spans="1:5">
      <c r="A66" s="548"/>
      <c r="B66" s="548"/>
      <c r="C66" s="549"/>
      <c r="D66" s="549"/>
      <c r="E66" s="550"/>
    </row>
    <row r="67" spans="1:5">
      <c r="A67" s="548"/>
      <c r="B67" s="548"/>
      <c r="C67" s="549"/>
      <c r="D67" s="549"/>
      <c r="E67" s="549"/>
    </row>
    <row r="68" spans="1:5" ht="25.5" customHeight="1">
      <c r="A68" s="638" t="s">
        <v>975</v>
      </c>
      <c r="B68" s="661" t="s">
        <v>982</v>
      </c>
      <c r="C68" s="661"/>
      <c r="D68" s="638" t="s">
        <v>978</v>
      </c>
      <c r="E68" s="638" t="s">
        <v>977</v>
      </c>
    </row>
  </sheetData>
  <mergeCells count="12">
    <mergeCell ref="B68:C68"/>
    <mergeCell ref="A1:E1"/>
    <mergeCell ref="A2:E2"/>
    <mergeCell ref="A3:E4"/>
    <mergeCell ref="A5:E5"/>
    <mergeCell ref="B7:E7"/>
    <mergeCell ref="B8:E8"/>
    <mergeCell ref="B9:E9"/>
    <mergeCell ref="B10:E10"/>
    <mergeCell ref="B11:E11"/>
    <mergeCell ref="B12:E12"/>
    <mergeCell ref="B15:E16"/>
  </mergeCells>
  <dataValidations count="2">
    <dataValidation type="decimal" allowBlank="1" showInputMessage="1" showErrorMessage="1" errorTitle="Sai kiểu dữ liệu!" error="Dữ liệu nhập vào phải là kiểu số!" sqref="WUE983068:WUE983085 D65582:E65600 HR65582:HS65600 RN65582:RO65600 ABJ65582:ABK65600 ALF65582:ALG65600 AVB65582:AVC65600 BEX65582:BEY65600 BOT65582:BOU65600 BYP65582:BYQ65600 CIL65582:CIM65600 CSH65582:CSI65600 DCD65582:DCE65600 DLZ65582:DMA65600 DVV65582:DVW65600 EFR65582:EFS65600 EPN65582:EPO65600 EZJ65582:EZK65600 FJF65582:FJG65600 FTB65582:FTC65600 GCX65582:GCY65600 GMT65582:GMU65600 GWP65582:GWQ65600 HGL65582:HGM65600 HQH65582:HQI65600 IAD65582:IAE65600 IJZ65582:IKA65600 ITV65582:ITW65600 JDR65582:JDS65600 JNN65582:JNO65600 JXJ65582:JXK65600 KHF65582:KHG65600 KRB65582:KRC65600 LAX65582:LAY65600 LKT65582:LKU65600 LUP65582:LUQ65600 MEL65582:MEM65600 MOH65582:MOI65600 MYD65582:MYE65600 NHZ65582:NIA65600 NRV65582:NRW65600 OBR65582:OBS65600 OLN65582:OLO65600 OVJ65582:OVK65600 PFF65582:PFG65600 PPB65582:PPC65600 PYX65582:PYY65600 QIT65582:QIU65600 QSP65582:QSQ65600 RCL65582:RCM65600 RMH65582:RMI65600 RWD65582:RWE65600 SFZ65582:SGA65600 SPV65582:SPW65600 SZR65582:SZS65600 TJN65582:TJO65600 TTJ65582:TTK65600 UDF65582:UDG65600 UNB65582:UNC65600 UWX65582:UWY65600 VGT65582:VGU65600 VQP65582:VQQ65600 WAL65582:WAM65600 WKH65582:WKI65600 WUD65582:WUE65600 D131118:E131136 HR131118:HS131136 RN131118:RO131136 ABJ131118:ABK131136 ALF131118:ALG131136 AVB131118:AVC131136 BEX131118:BEY131136 BOT131118:BOU131136 BYP131118:BYQ131136 CIL131118:CIM131136 CSH131118:CSI131136 DCD131118:DCE131136 DLZ131118:DMA131136 DVV131118:DVW131136 EFR131118:EFS131136 EPN131118:EPO131136 EZJ131118:EZK131136 FJF131118:FJG131136 FTB131118:FTC131136 GCX131118:GCY131136 GMT131118:GMU131136 GWP131118:GWQ131136 HGL131118:HGM131136 HQH131118:HQI131136 IAD131118:IAE131136 IJZ131118:IKA131136 ITV131118:ITW131136 JDR131118:JDS131136 JNN131118:JNO131136 JXJ131118:JXK131136 KHF131118:KHG131136 KRB131118:KRC131136 LAX131118:LAY131136 LKT131118:LKU131136 LUP131118:LUQ131136 MEL131118:MEM131136 MOH131118:MOI131136 MYD131118:MYE131136 NHZ131118:NIA131136 NRV131118:NRW131136 OBR131118:OBS131136 OLN131118:OLO131136 OVJ131118:OVK131136 PFF131118:PFG131136 PPB131118:PPC131136 PYX131118:PYY131136 QIT131118:QIU131136 QSP131118:QSQ131136 RCL131118:RCM131136 RMH131118:RMI131136 RWD131118:RWE131136 SFZ131118:SGA131136 SPV131118:SPW131136 SZR131118:SZS131136 TJN131118:TJO131136 TTJ131118:TTK131136 UDF131118:UDG131136 UNB131118:UNC131136 UWX131118:UWY131136 VGT131118:VGU131136 VQP131118:VQQ131136 WAL131118:WAM131136 WKH131118:WKI131136 WUD131118:WUE131136 D196654:E196672 HR196654:HS196672 RN196654:RO196672 ABJ196654:ABK196672 ALF196654:ALG196672 AVB196654:AVC196672 BEX196654:BEY196672 BOT196654:BOU196672 BYP196654:BYQ196672 CIL196654:CIM196672 CSH196654:CSI196672 DCD196654:DCE196672 DLZ196654:DMA196672 DVV196654:DVW196672 EFR196654:EFS196672 EPN196654:EPO196672 EZJ196654:EZK196672 FJF196654:FJG196672 FTB196654:FTC196672 GCX196654:GCY196672 GMT196654:GMU196672 GWP196654:GWQ196672 HGL196654:HGM196672 HQH196654:HQI196672 IAD196654:IAE196672 IJZ196654:IKA196672 ITV196654:ITW196672 JDR196654:JDS196672 JNN196654:JNO196672 JXJ196654:JXK196672 KHF196654:KHG196672 KRB196654:KRC196672 LAX196654:LAY196672 LKT196654:LKU196672 LUP196654:LUQ196672 MEL196654:MEM196672 MOH196654:MOI196672 MYD196654:MYE196672 NHZ196654:NIA196672 NRV196654:NRW196672 OBR196654:OBS196672 OLN196654:OLO196672 OVJ196654:OVK196672 PFF196654:PFG196672 PPB196654:PPC196672 PYX196654:PYY196672 QIT196654:QIU196672 QSP196654:QSQ196672 RCL196654:RCM196672 RMH196654:RMI196672 RWD196654:RWE196672 SFZ196654:SGA196672 SPV196654:SPW196672 SZR196654:SZS196672 TJN196654:TJO196672 TTJ196654:TTK196672 UDF196654:UDG196672 UNB196654:UNC196672 UWX196654:UWY196672 VGT196654:VGU196672 VQP196654:VQQ196672 WAL196654:WAM196672 WKH196654:WKI196672 WUD196654:WUE196672 D262190:E262208 HR262190:HS262208 RN262190:RO262208 ABJ262190:ABK262208 ALF262190:ALG262208 AVB262190:AVC262208 BEX262190:BEY262208 BOT262190:BOU262208 BYP262190:BYQ262208 CIL262190:CIM262208 CSH262190:CSI262208 DCD262190:DCE262208 DLZ262190:DMA262208 DVV262190:DVW262208 EFR262190:EFS262208 EPN262190:EPO262208 EZJ262190:EZK262208 FJF262190:FJG262208 FTB262190:FTC262208 GCX262190:GCY262208 GMT262190:GMU262208 GWP262190:GWQ262208 HGL262190:HGM262208 HQH262190:HQI262208 IAD262190:IAE262208 IJZ262190:IKA262208 ITV262190:ITW262208 JDR262190:JDS262208 JNN262190:JNO262208 JXJ262190:JXK262208 KHF262190:KHG262208 KRB262190:KRC262208 LAX262190:LAY262208 LKT262190:LKU262208 LUP262190:LUQ262208 MEL262190:MEM262208 MOH262190:MOI262208 MYD262190:MYE262208 NHZ262190:NIA262208 NRV262190:NRW262208 OBR262190:OBS262208 OLN262190:OLO262208 OVJ262190:OVK262208 PFF262190:PFG262208 PPB262190:PPC262208 PYX262190:PYY262208 QIT262190:QIU262208 QSP262190:QSQ262208 RCL262190:RCM262208 RMH262190:RMI262208 RWD262190:RWE262208 SFZ262190:SGA262208 SPV262190:SPW262208 SZR262190:SZS262208 TJN262190:TJO262208 TTJ262190:TTK262208 UDF262190:UDG262208 UNB262190:UNC262208 UWX262190:UWY262208 VGT262190:VGU262208 VQP262190:VQQ262208 WAL262190:WAM262208 WKH262190:WKI262208 WUD262190:WUE262208 D327726:E327744 HR327726:HS327744 RN327726:RO327744 ABJ327726:ABK327744 ALF327726:ALG327744 AVB327726:AVC327744 BEX327726:BEY327744 BOT327726:BOU327744 BYP327726:BYQ327744 CIL327726:CIM327744 CSH327726:CSI327744 DCD327726:DCE327744 DLZ327726:DMA327744 DVV327726:DVW327744 EFR327726:EFS327744 EPN327726:EPO327744 EZJ327726:EZK327744 FJF327726:FJG327744 FTB327726:FTC327744 GCX327726:GCY327744 GMT327726:GMU327744 GWP327726:GWQ327744 HGL327726:HGM327744 HQH327726:HQI327744 IAD327726:IAE327744 IJZ327726:IKA327744 ITV327726:ITW327744 JDR327726:JDS327744 JNN327726:JNO327744 JXJ327726:JXK327744 KHF327726:KHG327744 KRB327726:KRC327744 LAX327726:LAY327744 LKT327726:LKU327744 LUP327726:LUQ327744 MEL327726:MEM327744 MOH327726:MOI327744 MYD327726:MYE327744 NHZ327726:NIA327744 NRV327726:NRW327744 OBR327726:OBS327744 OLN327726:OLO327744 OVJ327726:OVK327744 PFF327726:PFG327744 PPB327726:PPC327744 PYX327726:PYY327744 QIT327726:QIU327744 QSP327726:QSQ327744 RCL327726:RCM327744 RMH327726:RMI327744 RWD327726:RWE327744 SFZ327726:SGA327744 SPV327726:SPW327744 SZR327726:SZS327744 TJN327726:TJO327744 TTJ327726:TTK327744 UDF327726:UDG327744 UNB327726:UNC327744 UWX327726:UWY327744 VGT327726:VGU327744 VQP327726:VQQ327744 WAL327726:WAM327744 WKH327726:WKI327744 WUD327726:WUE327744 D393262:E393280 HR393262:HS393280 RN393262:RO393280 ABJ393262:ABK393280 ALF393262:ALG393280 AVB393262:AVC393280 BEX393262:BEY393280 BOT393262:BOU393280 BYP393262:BYQ393280 CIL393262:CIM393280 CSH393262:CSI393280 DCD393262:DCE393280 DLZ393262:DMA393280 DVV393262:DVW393280 EFR393262:EFS393280 EPN393262:EPO393280 EZJ393262:EZK393280 FJF393262:FJG393280 FTB393262:FTC393280 GCX393262:GCY393280 GMT393262:GMU393280 GWP393262:GWQ393280 HGL393262:HGM393280 HQH393262:HQI393280 IAD393262:IAE393280 IJZ393262:IKA393280 ITV393262:ITW393280 JDR393262:JDS393280 JNN393262:JNO393280 JXJ393262:JXK393280 KHF393262:KHG393280 KRB393262:KRC393280 LAX393262:LAY393280 LKT393262:LKU393280 LUP393262:LUQ393280 MEL393262:MEM393280 MOH393262:MOI393280 MYD393262:MYE393280 NHZ393262:NIA393280 NRV393262:NRW393280 OBR393262:OBS393280 OLN393262:OLO393280 OVJ393262:OVK393280 PFF393262:PFG393280 PPB393262:PPC393280 PYX393262:PYY393280 QIT393262:QIU393280 QSP393262:QSQ393280 RCL393262:RCM393280 RMH393262:RMI393280 RWD393262:RWE393280 SFZ393262:SGA393280 SPV393262:SPW393280 SZR393262:SZS393280 TJN393262:TJO393280 TTJ393262:TTK393280 UDF393262:UDG393280 UNB393262:UNC393280 UWX393262:UWY393280 VGT393262:VGU393280 VQP393262:VQQ393280 WAL393262:WAM393280 WKH393262:WKI393280 WUD393262:WUE393280 D458798:E458816 HR458798:HS458816 RN458798:RO458816 ABJ458798:ABK458816 ALF458798:ALG458816 AVB458798:AVC458816 BEX458798:BEY458816 BOT458798:BOU458816 BYP458798:BYQ458816 CIL458798:CIM458816 CSH458798:CSI458816 DCD458798:DCE458816 DLZ458798:DMA458816 DVV458798:DVW458816 EFR458798:EFS458816 EPN458798:EPO458816 EZJ458798:EZK458816 FJF458798:FJG458816 FTB458798:FTC458816 GCX458798:GCY458816 GMT458798:GMU458816 GWP458798:GWQ458816 HGL458798:HGM458816 HQH458798:HQI458816 IAD458798:IAE458816 IJZ458798:IKA458816 ITV458798:ITW458816 JDR458798:JDS458816 JNN458798:JNO458816 JXJ458798:JXK458816 KHF458798:KHG458816 KRB458798:KRC458816 LAX458798:LAY458816 LKT458798:LKU458816 LUP458798:LUQ458816 MEL458798:MEM458816 MOH458798:MOI458816 MYD458798:MYE458816 NHZ458798:NIA458816 NRV458798:NRW458816 OBR458798:OBS458816 OLN458798:OLO458816 OVJ458798:OVK458816 PFF458798:PFG458816 PPB458798:PPC458816 PYX458798:PYY458816 QIT458798:QIU458816 QSP458798:QSQ458816 RCL458798:RCM458816 RMH458798:RMI458816 RWD458798:RWE458816 SFZ458798:SGA458816 SPV458798:SPW458816 SZR458798:SZS458816 TJN458798:TJO458816 TTJ458798:TTK458816 UDF458798:UDG458816 UNB458798:UNC458816 UWX458798:UWY458816 VGT458798:VGU458816 VQP458798:VQQ458816 WAL458798:WAM458816 WKH458798:WKI458816 WUD458798:WUE458816 D524334:E524352 HR524334:HS524352 RN524334:RO524352 ABJ524334:ABK524352 ALF524334:ALG524352 AVB524334:AVC524352 BEX524334:BEY524352 BOT524334:BOU524352 BYP524334:BYQ524352 CIL524334:CIM524352 CSH524334:CSI524352 DCD524334:DCE524352 DLZ524334:DMA524352 DVV524334:DVW524352 EFR524334:EFS524352 EPN524334:EPO524352 EZJ524334:EZK524352 FJF524334:FJG524352 FTB524334:FTC524352 GCX524334:GCY524352 GMT524334:GMU524352 GWP524334:GWQ524352 HGL524334:HGM524352 HQH524334:HQI524352 IAD524334:IAE524352 IJZ524334:IKA524352 ITV524334:ITW524352 JDR524334:JDS524352 JNN524334:JNO524352 JXJ524334:JXK524352 KHF524334:KHG524352 KRB524334:KRC524352 LAX524334:LAY524352 LKT524334:LKU524352 LUP524334:LUQ524352 MEL524334:MEM524352 MOH524334:MOI524352 MYD524334:MYE524352 NHZ524334:NIA524352 NRV524334:NRW524352 OBR524334:OBS524352 OLN524334:OLO524352 OVJ524334:OVK524352 PFF524334:PFG524352 PPB524334:PPC524352 PYX524334:PYY524352 QIT524334:QIU524352 QSP524334:QSQ524352 RCL524334:RCM524352 RMH524334:RMI524352 RWD524334:RWE524352 SFZ524334:SGA524352 SPV524334:SPW524352 SZR524334:SZS524352 TJN524334:TJO524352 TTJ524334:TTK524352 UDF524334:UDG524352 UNB524334:UNC524352 UWX524334:UWY524352 VGT524334:VGU524352 VQP524334:VQQ524352 WAL524334:WAM524352 WKH524334:WKI524352 WUD524334:WUE524352 D589870:E589888 HR589870:HS589888 RN589870:RO589888 ABJ589870:ABK589888 ALF589870:ALG589888 AVB589870:AVC589888 BEX589870:BEY589888 BOT589870:BOU589888 BYP589870:BYQ589888 CIL589870:CIM589888 CSH589870:CSI589888 DCD589870:DCE589888 DLZ589870:DMA589888 DVV589870:DVW589888 EFR589870:EFS589888 EPN589870:EPO589888 EZJ589870:EZK589888 FJF589870:FJG589888 FTB589870:FTC589888 GCX589870:GCY589888 GMT589870:GMU589888 GWP589870:GWQ589888 HGL589870:HGM589888 HQH589870:HQI589888 IAD589870:IAE589888 IJZ589870:IKA589888 ITV589870:ITW589888 JDR589870:JDS589888 JNN589870:JNO589888 JXJ589870:JXK589888 KHF589870:KHG589888 KRB589870:KRC589888 LAX589870:LAY589888 LKT589870:LKU589888 LUP589870:LUQ589888 MEL589870:MEM589888 MOH589870:MOI589888 MYD589870:MYE589888 NHZ589870:NIA589888 NRV589870:NRW589888 OBR589870:OBS589888 OLN589870:OLO589888 OVJ589870:OVK589888 PFF589870:PFG589888 PPB589870:PPC589888 PYX589870:PYY589888 QIT589870:QIU589888 QSP589870:QSQ589888 RCL589870:RCM589888 RMH589870:RMI589888 RWD589870:RWE589888 SFZ589870:SGA589888 SPV589870:SPW589888 SZR589870:SZS589888 TJN589870:TJO589888 TTJ589870:TTK589888 UDF589870:UDG589888 UNB589870:UNC589888 UWX589870:UWY589888 VGT589870:VGU589888 VQP589870:VQQ589888 WAL589870:WAM589888 WKH589870:WKI589888 WUD589870:WUE589888 D655406:E655424 HR655406:HS655424 RN655406:RO655424 ABJ655406:ABK655424 ALF655406:ALG655424 AVB655406:AVC655424 BEX655406:BEY655424 BOT655406:BOU655424 BYP655406:BYQ655424 CIL655406:CIM655424 CSH655406:CSI655424 DCD655406:DCE655424 DLZ655406:DMA655424 DVV655406:DVW655424 EFR655406:EFS655424 EPN655406:EPO655424 EZJ655406:EZK655424 FJF655406:FJG655424 FTB655406:FTC655424 GCX655406:GCY655424 GMT655406:GMU655424 GWP655406:GWQ655424 HGL655406:HGM655424 HQH655406:HQI655424 IAD655406:IAE655424 IJZ655406:IKA655424 ITV655406:ITW655424 JDR655406:JDS655424 JNN655406:JNO655424 JXJ655406:JXK655424 KHF655406:KHG655424 KRB655406:KRC655424 LAX655406:LAY655424 LKT655406:LKU655424 LUP655406:LUQ655424 MEL655406:MEM655424 MOH655406:MOI655424 MYD655406:MYE655424 NHZ655406:NIA655424 NRV655406:NRW655424 OBR655406:OBS655424 OLN655406:OLO655424 OVJ655406:OVK655424 PFF655406:PFG655424 PPB655406:PPC655424 PYX655406:PYY655424 QIT655406:QIU655424 QSP655406:QSQ655424 RCL655406:RCM655424 RMH655406:RMI655424 RWD655406:RWE655424 SFZ655406:SGA655424 SPV655406:SPW655424 SZR655406:SZS655424 TJN655406:TJO655424 TTJ655406:TTK655424 UDF655406:UDG655424 UNB655406:UNC655424 UWX655406:UWY655424 VGT655406:VGU655424 VQP655406:VQQ655424 WAL655406:WAM655424 WKH655406:WKI655424 WUD655406:WUE655424 D720942:E720960 HR720942:HS720960 RN720942:RO720960 ABJ720942:ABK720960 ALF720942:ALG720960 AVB720942:AVC720960 BEX720942:BEY720960 BOT720942:BOU720960 BYP720942:BYQ720960 CIL720942:CIM720960 CSH720942:CSI720960 DCD720942:DCE720960 DLZ720942:DMA720960 DVV720942:DVW720960 EFR720942:EFS720960 EPN720942:EPO720960 EZJ720942:EZK720960 FJF720942:FJG720960 FTB720942:FTC720960 GCX720942:GCY720960 GMT720942:GMU720960 GWP720942:GWQ720960 HGL720942:HGM720960 HQH720942:HQI720960 IAD720942:IAE720960 IJZ720942:IKA720960 ITV720942:ITW720960 JDR720942:JDS720960 JNN720942:JNO720960 JXJ720942:JXK720960 KHF720942:KHG720960 KRB720942:KRC720960 LAX720942:LAY720960 LKT720942:LKU720960 LUP720942:LUQ720960 MEL720942:MEM720960 MOH720942:MOI720960 MYD720942:MYE720960 NHZ720942:NIA720960 NRV720942:NRW720960 OBR720942:OBS720960 OLN720942:OLO720960 OVJ720942:OVK720960 PFF720942:PFG720960 PPB720942:PPC720960 PYX720942:PYY720960 QIT720942:QIU720960 QSP720942:QSQ720960 RCL720942:RCM720960 RMH720942:RMI720960 RWD720942:RWE720960 SFZ720942:SGA720960 SPV720942:SPW720960 SZR720942:SZS720960 TJN720942:TJO720960 TTJ720942:TTK720960 UDF720942:UDG720960 UNB720942:UNC720960 UWX720942:UWY720960 VGT720942:VGU720960 VQP720942:VQQ720960 WAL720942:WAM720960 WKH720942:WKI720960 WUD720942:WUE720960 D786478:E786496 HR786478:HS786496 RN786478:RO786496 ABJ786478:ABK786496 ALF786478:ALG786496 AVB786478:AVC786496 BEX786478:BEY786496 BOT786478:BOU786496 BYP786478:BYQ786496 CIL786478:CIM786496 CSH786478:CSI786496 DCD786478:DCE786496 DLZ786478:DMA786496 DVV786478:DVW786496 EFR786478:EFS786496 EPN786478:EPO786496 EZJ786478:EZK786496 FJF786478:FJG786496 FTB786478:FTC786496 GCX786478:GCY786496 GMT786478:GMU786496 GWP786478:GWQ786496 HGL786478:HGM786496 HQH786478:HQI786496 IAD786478:IAE786496 IJZ786478:IKA786496 ITV786478:ITW786496 JDR786478:JDS786496 JNN786478:JNO786496 JXJ786478:JXK786496 KHF786478:KHG786496 KRB786478:KRC786496 LAX786478:LAY786496 LKT786478:LKU786496 LUP786478:LUQ786496 MEL786478:MEM786496 MOH786478:MOI786496 MYD786478:MYE786496 NHZ786478:NIA786496 NRV786478:NRW786496 OBR786478:OBS786496 OLN786478:OLO786496 OVJ786478:OVK786496 PFF786478:PFG786496 PPB786478:PPC786496 PYX786478:PYY786496 QIT786478:QIU786496 QSP786478:QSQ786496 RCL786478:RCM786496 RMH786478:RMI786496 RWD786478:RWE786496 SFZ786478:SGA786496 SPV786478:SPW786496 SZR786478:SZS786496 TJN786478:TJO786496 TTJ786478:TTK786496 UDF786478:UDG786496 UNB786478:UNC786496 UWX786478:UWY786496 VGT786478:VGU786496 VQP786478:VQQ786496 WAL786478:WAM786496 WKH786478:WKI786496 WUD786478:WUE786496 D852014:E852032 HR852014:HS852032 RN852014:RO852032 ABJ852014:ABK852032 ALF852014:ALG852032 AVB852014:AVC852032 BEX852014:BEY852032 BOT852014:BOU852032 BYP852014:BYQ852032 CIL852014:CIM852032 CSH852014:CSI852032 DCD852014:DCE852032 DLZ852014:DMA852032 DVV852014:DVW852032 EFR852014:EFS852032 EPN852014:EPO852032 EZJ852014:EZK852032 FJF852014:FJG852032 FTB852014:FTC852032 GCX852014:GCY852032 GMT852014:GMU852032 GWP852014:GWQ852032 HGL852014:HGM852032 HQH852014:HQI852032 IAD852014:IAE852032 IJZ852014:IKA852032 ITV852014:ITW852032 JDR852014:JDS852032 JNN852014:JNO852032 JXJ852014:JXK852032 KHF852014:KHG852032 KRB852014:KRC852032 LAX852014:LAY852032 LKT852014:LKU852032 LUP852014:LUQ852032 MEL852014:MEM852032 MOH852014:MOI852032 MYD852014:MYE852032 NHZ852014:NIA852032 NRV852014:NRW852032 OBR852014:OBS852032 OLN852014:OLO852032 OVJ852014:OVK852032 PFF852014:PFG852032 PPB852014:PPC852032 PYX852014:PYY852032 QIT852014:QIU852032 QSP852014:QSQ852032 RCL852014:RCM852032 RMH852014:RMI852032 RWD852014:RWE852032 SFZ852014:SGA852032 SPV852014:SPW852032 SZR852014:SZS852032 TJN852014:TJO852032 TTJ852014:TTK852032 UDF852014:UDG852032 UNB852014:UNC852032 UWX852014:UWY852032 VGT852014:VGU852032 VQP852014:VQQ852032 WAL852014:WAM852032 WKH852014:WKI852032 WUD852014:WUE852032 D917550:E917568 HR917550:HS917568 RN917550:RO917568 ABJ917550:ABK917568 ALF917550:ALG917568 AVB917550:AVC917568 BEX917550:BEY917568 BOT917550:BOU917568 BYP917550:BYQ917568 CIL917550:CIM917568 CSH917550:CSI917568 DCD917550:DCE917568 DLZ917550:DMA917568 DVV917550:DVW917568 EFR917550:EFS917568 EPN917550:EPO917568 EZJ917550:EZK917568 FJF917550:FJG917568 FTB917550:FTC917568 GCX917550:GCY917568 GMT917550:GMU917568 GWP917550:GWQ917568 HGL917550:HGM917568 HQH917550:HQI917568 IAD917550:IAE917568 IJZ917550:IKA917568 ITV917550:ITW917568 JDR917550:JDS917568 JNN917550:JNO917568 JXJ917550:JXK917568 KHF917550:KHG917568 KRB917550:KRC917568 LAX917550:LAY917568 LKT917550:LKU917568 LUP917550:LUQ917568 MEL917550:MEM917568 MOH917550:MOI917568 MYD917550:MYE917568 NHZ917550:NIA917568 NRV917550:NRW917568 OBR917550:OBS917568 OLN917550:OLO917568 OVJ917550:OVK917568 PFF917550:PFG917568 PPB917550:PPC917568 PYX917550:PYY917568 QIT917550:QIU917568 QSP917550:QSQ917568 RCL917550:RCM917568 RMH917550:RMI917568 RWD917550:RWE917568 SFZ917550:SGA917568 SPV917550:SPW917568 SZR917550:SZS917568 TJN917550:TJO917568 TTJ917550:TTK917568 UDF917550:UDG917568 UNB917550:UNC917568 UWX917550:UWY917568 VGT917550:VGU917568 VQP917550:VQQ917568 WAL917550:WAM917568 WKH917550:WKI917568 WUD917550:WUE917568 D983086:E983104 HR983086:HS983104 RN983086:RO983104 ABJ983086:ABK983104 ALF983086:ALG983104 AVB983086:AVC983104 BEX983086:BEY983104 BOT983086:BOU983104 BYP983086:BYQ983104 CIL983086:CIM983104 CSH983086:CSI983104 DCD983086:DCE983104 DLZ983086:DMA983104 DVV983086:DVW983104 EFR983086:EFS983104 EPN983086:EPO983104 EZJ983086:EZK983104 FJF983086:FJG983104 FTB983086:FTC983104 GCX983086:GCY983104 GMT983086:GMU983104 GWP983086:GWQ983104 HGL983086:HGM983104 HQH983086:HQI983104 IAD983086:IAE983104 IJZ983086:IKA983104 ITV983086:ITW983104 JDR983086:JDS983104 JNN983086:JNO983104 JXJ983086:JXK983104 KHF983086:KHG983104 KRB983086:KRC983104 LAX983086:LAY983104 LKT983086:LKU983104 LUP983086:LUQ983104 MEL983086:MEM983104 MOH983086:MOI983104 MYD983086:MYE983104 NHZ983086:NIA983104 NRV983086:NRW983104 OBR983086:OBS983104 OLN983086:OLO983104 OVJ983086:OVK983104 PFF983086:PFG983104 PPB983086:PPC983104 PYX983086:PYY983104 QIT983086:QIU983104 QSP983086:QSQ983104 RCL983086:RCM983104 RMH983086:RMI983104 RWD983086:RWE983104 SFZ983086:SGA983104 SPV983086:SPW983104 SZR983086:SZS983104 TJN983086:TJO983104 TTJ983086:TTK983104 UDF983086:UDG983104 UNB983086:UNC983104 UWX983086:UWY983104 VGT983086:VGU983104 VQP983086:VQQ983104 WAL983086:WAM983104 WKH983086:WKI983104 WUD983086:WUE983104 E65556:E65561 HS65556:HS65561 RO65556:RO65561 ABK65556:ABK65561 ALG65556:ALG65561 AVC65556:AVC65561 BEY65556:BEY65561 BOU65556:BOU65561 BYQ65556:BYQ65561 CIM65556:CIM65561 CSI65556:CSI65561 DCE65556:DCE65561 DMA65556:DMA65561 DVW65556:DVW65561 EFS65556:EFS65561 EPO65556:EPO65561 EZK65556:EZK65561 FJG65556:FJG65561 FTC65556:FTC65561 GCY65556:GCY65561 GMU65556:GMU65561 GWQ65556:GWQ65561 HGM65556:HGM65561 HQI65556:HQI65561 IAE65556:IAE65561 IKA65556:IKA65561 ITW65556:ITW65561 JDS65556:JDS65561 JNO65556:JNO65561 JXK65556:JXK65561 KHG65556:KHG65561 KRC65556:KRC65561 LAY65556:LAY65561 LKU65556:LKU65561 LUQ65556:LUQ65561 MEM65556:MEM65561 MOI65556:MOI65561 MYE65556:MYE65561 NIA65556:NIA65561 NRW65556:NRW65561 OBS65556:OBS65561 OLO65556:OLO65561 OVK65556:OVK65561 PFG65556:PFG65561 PPC65556:PPC65561 PYY65556:PYY65561 QIU65556:QIU65561 QSQ65556:QSQ65561 RCM65556:RCM65561 RMI65556:RMI65561 RWE65556:RWE65561 SGA65556:SGA65561 SPW65556:SPW65561 SZS65556:SZS65561 TJO65556:TJO65561 TTK65556:TTK65561 UDG65556:UDG65561 UNC65556:UNC65561 UWY65556:UWY65561 VGU65556:VGU65561 VQQ65556:VQQ65561 WAM65556:WAM65561 WKI65556:WKI65561 WUE65556:WUE65561 E131092:E131097 HS131092:HS131097 RO131092:RO131097 ABK131092:ABK131097 ALG131092:ALG131097 AVC131092:AVC131097 BEY131092:BEY131097 BOU131092:BOU131097 BYQ131092:BYQ131097 CIM131092:CIM131097 CSI131092:CSI131097 DCE131092:DCE131097 DMA131092:DMA131097 DVW131092:DVW131097 EFS131092:EFS131097 EPO131092:EPO131097 EZK131092:EZK131097 FJG131092:FJG131097 FTC131092:FTC131097 GCY131092:GCY131097 GMU131092:GMU131097 GWQ131092:GWQ131097 HGM131092:HGM131097 HQI131092:HQI131097 IAE131092:IAE131097 IKA131092:IKA131097 ITW131092:ITW131097 JDS131092:JDS131097 JNO131092:JNO131097 JXK131092:JXK131097 KHG131092:KHG131097 KRC131092:KRC131097 LAY131092:LAY131097 LKU131092:LKU131097 LUQ131092:LUQ131097 MEM131092:MEM131097 MOI131092:MOI131097 MYE131092:MYE131097 NIA131092:NIA131097 NRW131092:NRW131097 OBS131092:OBS131097 OLO131092:OLO131097 OVK131092:OVK131097 PFG131092:PFG131097 PPC131092:PPC131097 PYY131092:PYY131097 QIU131092:QIU131097 QSQ131092:QSQ131097 RCM131092:RCM131097 RMI131092:RMI131097 RWE131092:RWE131097 SGA131092:SGA131097 SPW131092:SPW131097 SZS131092:SZS131097 TJO131092:TJO131097 TTK131092:TTK131097 UDG131092:UDG131097 UNC131092:UNC131097 UWY131092:UWY131097 VGU131092:VGU131097 VQQ131092:VQQ131097 WAM131092:WAM131097 WKI131092:WKI131097 WUE131092:WUE131097 E196628:E196633 HS196628:HS196633 RO196628:RO196633 ABK196628:ABK196633 ALG196628:ALG196633 AVC196628:AVC196633 BEY196628:BEY196633 BOU196628:BOU196633 BYQ196628:BYQ196633 CIM196628:CIM196633 CSI196628:CSI196633 DCE196628:DCE196633 DMA196628:DMA196633 DVW196628:DVW196633 EFS196628:EFS196633 EPO196628:EPO196633 EZK196628:EZK196633 FJG196628:FJG196633 FTC196628:FTC196633 GCY196628:GCY196633 GMU196628:GMU196633 GWQ196628:GWQ196633 HGM196628:HGM196633 HQI196628:HQI196633 IAE196628:IAE196633 IKA196628:IKA196633 ITW196628:ITW196633 JDS196628:JDS196633 JNO196628:JNO196633 JXK196628:JXK196633 KHG196628:KHG196633 KRC196628:KRC196633 LAY196628:LAY196633 LKU196628:LKU196633 LUQ196628:LUQ196633 MEM196628:MEM196633 MOI196628:MOI196633 MYE196628:MYE196633 NIA196628:NIA196633 NRW196628:NRW196633 OBS196628:OBS196633 OLO196628:OLO196633 OVK196628:OVK196633 PFG196628:PFG196633 PPC196628:PPC196633 PYY196628:PYY196633 QIU196628:QIU196633 QSQ196628:QSQ196633 RCM196628:RCM196633 RMI196628:RMI196633 RWE196628:RWE196633 SGA196628:SGA196633 SPW196628:SPW196633 SZS196628:SZS196633 TJO196628:TJO196633 TTK196628:TTK196633 UDG196628:UDG196633 UNC196628:UNC196633 UWY196628:UWY196633 VGU196628:VGU196633 VQQ196628:VQQ196633 WAM196628:WAM196633 WKI196628:WKI196633 WUE196628:WUE196633 E262164:E262169 HS262164:HS262169 RO262164:RO262169 ABK262164:ABK262169 ALG262164:ALG262169 AVC262164:AVC262169 BEY262164:BEY262169 BOU262164:BOU262169 BYQ262164:BYQ262169 CIM262164:CIM262169 CSI262164:CSI262169 DCE262164:DCE262169 DMA262164:DMA262169 DVW262164:DVW262169 EFS262164:EFS262169 EPO262164:EPO262169 EZK262164:EZK262169 FJG262164:FJG262169 FTC262164:FTC262169 GCY262164:GCY262169 GMU262164:GMU262169 GWQ262164:GWQ262169 HGM262164:HGM262169 HQI262164:HQI262169 IAE262164:IAE262169 IKA262164:IKA262169 ITW262164:ITW262169 JDS262164:JDS262169 JNO262164:JNO262169 JXK262164:JXK262169 KHG262164:KHG262169 KRC262164:KRC262169 LAY262164:LAY262169 LKU262164:LKU262169 LUQ262164:LUQ262169 MEM262164:MEM262169 MOI262164:MOI262169 MYE262164:MYE262169 NIA262164:NIA262169 NRW262164:NRW262169 OBS262164:OBS262169 OLO262164:OLO262169 OVK262164:OVK262169 PFG262164:PFG262169 PPC262164:PPC262169 PYY262164:PYY262169 QIU262164:QIU262169 QSQ262164:QSQ262169 RCM262164:RCM262169 RMI262164:RMI262169 RWE262164:RWE262169 SGA262164:SGA262169 SPW262164:SPW262169 SZS262164:SZS262169 TJO262164:TJO262169 TTK262164:TTK262169 UDG262164:UDG262169 UNC262164:UNC262169 UWY262164:UWY262169 VGU262164:VGU262169 VQQ262164:VQQ262169 WAM262164:WAM262169 WKI262164:WKI262169 WUE262164:WUE262169 E327700:E327705 HS327700:HS327705 RO327700:RO327705 ABK327700:ABK327705 ALG327700:ALG327705 AVC327700:AVC327705 BEY327700:BEY327705 BOU327700:BOU327705 BYQ327700:BYQ327705 CIM327700:CIM327705 CSI327700:CSI327705 DCE327700:DCE327705 DMA327700:DMA327705 DVW327700:DVW327705 EFS327700:EFS327705 EPO327700:EPO327705 EZK327700:EZK327705 FJG327700:FJG327705 FTC327700:FTC327705 GCY327700:GCY327705 GMU327700:GMU327705 GWQ327700:GWQ327705 HGM327700:HGM327705 HQI327700:HQI327705 IAE327700:IAE327705 IKA327700:IKA327705 ITW327700:ITW327705 JDS327700:JDS327705 JNO327700:JNO327705 JXK327700:JXK327705 KHG327700:KHG327705 KRC327700:KRC327705 LAY327700:LAY327705 LKU327700:LKU327705 LUQ327700:LUQ327705 MEM327700:MEM327705 MOI327700:MOI327705 MYE327700:MYE327705 NIA327700:NIA327705 NRW327700:NRW327705 OBS327700:OBS327705 OLO327700:OLO327705 OVK327700:OVK327705 PFG327700:PFG327705 PPC327700:PPC327705 PYY327700:PYY327705 QIU327700:QIU327705 QSQ327700:QSQ327705 RCM327700:RCM327705 RMI327700:RMI327705 RWE327700:RWE327705 SGA327700:SGA327705 SPW327700:SPW327705 SZS327700:SZS327705 TJO327700:TJO327705 TTK327700:TTK327705 UDG327700:UDG327705 UNC327700:UNC327705 UWY327700:UWY327705 VGU327700:VGU327705 VQQ327700:VQQ327705 WAM327700:WAM327705 WKI327700:WKI327705 WUE327700:WUE327705 E393236:E393241 HS393236:HS393241 RO393236:RO393241 ABK393236:ABK393241 ALG393236:ALG393241 AVC393236:AVC393241 BEY393236:BEY393241 BOU393236:BOU393241 BYQ393236:BYQ393241 CIM393236:CIM393241 CSI393236:CSI393241 DCE393236:DCE393241 DMA393236:DMA393241 DVW393236:DVW393241 EFS393236:EFS393241 EPO393236:EPO393241 EZK393236:EZK393241 FJG393236:FJG393241 FTC393236:FTC393241 GCY393236:GCY393241 GMU393236:GMU393241 GWQ393236:GWQ393241 HGM393236:HGM393241 HQI393236:HQI393241 IAE393236:IAE393241 IKA393236:IKA393241 ITW393236:ITW393241 JDS393236:JDS393241 JNO393236:JNO393241 JXK393236:JXK393241 KHG393236:KHG393241 KRC393236:KRC393241 LAY393236:LAY393241 LKU393236:LKU393241 LUQ393236:LUQ393241 MEM393236:MEM393241 MOI393236:MOI393241 MYE393236:MYE393241 NIA393236:NIA393241 NRW393236:NRW393241 OBS393236:OBS393241 OLO393236:OLO393241 OVK393236:OVK393241 PFG393236:PFG393241 PPC393236:PPC393241 PYY393236:PYY393241 QIU393236:QIU393241 QSQ393236:QSQ393241 RCM393236:RCM393241 RMI393236:RMI393241 RWE393236:RWE393241 SGA393236:SGA393241 SPW393236:SPW393241 SZS393236:SZS393241 TJO393236:TJO393241 TTK393236:TTK393241 UDG393236:UDG393241 UNC393236:UNC393241 UWY393236:UWY393241 VGU393236:VGU393241 VQQ393236:VQQ393241 WAM393236:WAM393241 WKI393236:WKI393241 WUE393236:WUE393241 E458772:E458777 HS458772:HS458777 RO458772:RO458777 ABK458772:ABK458777 ALG458772:ALG458777 AVC458772:AVC458777 BEY458772:BEY458777 BOU458772:BOU458777 BYQ458772:BYQ458777 CIM458772:CIM458777 CSI458772:CSI458777 DCE458772:DCE458777 DMA458772:DMA458777 DVW458772:DVW458777 EFS458772:EFS458777 EPO458772:EPO458777 EZK458772:EZK458777 FJG458772:FJG458777 FTC458772:FTC458777 GCY458772:GCY458777 GMU458772:GMU458777 GWQ458772:GWQ458777 HGM458772:HGM458777 HQI458772:HQI458777 IAE458772:IAE458777 IKA458772:IKA458777 ITW458772:ITW458777 JDS458772:JDS458777 JNO458772:JNO458777 JXK458772:JXK458777 KHG458772:KHG458777 KRC458772:KRC458777 LAY458772:LAY458777 LKU458772:LKU458777 LUQ458772:LUQ458777 MEM458772:MEM458777 MOI458772:MOI458777 MYE458772:MYE458777 NIA458772:NIA458777 NRW458772:NRW458777 OBS458772:OBS458777 OLO458772:OLO458777 OVK458772:OVK458777 PFG458772:PFG458777 PPC458772:PPC458777 PYY458772:PYY458777 QIU458772:QIU458777 QSQ458772:QSQ458777 RCM458772:RCM458777 RMI458772:RMI458777 RWE458772:RWE458777 SGA458772:SGA458777 SPW458772:SPW458777 SZS458772:SZS458777 TJO458772:TJO458777 TTK458772:TTK458777 UDG458772:UDG458777 UNC458772:UNC458777 UWY458772:UWY458777 VGU458772:VGU458777 VQQ458772:VQQ458777 WAM458772:WAM458777 WKI458772:WKI458777 WUE458772:WUE458777 E524308:E524313 HS524308:HS524313 RO524308:RO524313 ABK524308:ABK524313 ALG524308:ALG524313 AVC524308:AVC524313 BEY524308:BEY524313 BOU524308:BOU524313 BYQ524308:BYQ524313 CIM524308:CIM524313 CSI524308:CSI524313 DCE524308:DCE524313 DMA524308:DMA524313 DVW524308:DVW524313 EFS524308:EFS524313 EPO524308:EPO524313 EZK524308:EZK524313 FJG524308:FJG524313 FTC524308:FTC524313 GCY524308:GCY524313 GMU524308:GMU524313 GWQ524308:GWQ524313 HGM524308:HGM524313 HQI524308:HQI524313 IAE524308:IAE524313 IKA524308:IKA524313 ITW524308:ITW524313 JDS524308:JDS524313 JNO524308:JNO524313 JXK524308:JXK524313 KHG524308:KHG524313 KRC524308:KRC524313 LAY524308:LAY524313 LKU524308:LKU524313 LUQ524308:LUQ524313 MEM524308:MEM524313 MOI524308:MOI524313 MYE524308:MYE524313 NIA524308:NIA524313 NRW524308:NRW524313 OBS524308:OBS524313 OLO524308:OLO524313 OVK524308:OVK524313 PFG524308:PFG524313 PPC524308:PPC524313 PYY524308:PYY524313 QIU524308:QIU524313 QSQ524308:QSQ524313 RCM524308:RCM524313 RMI524308:RMI524313 RWE524308:RWE524313 SGA524308:SGA524313 SPW524308:SPW524313 SZS524308:SZS524313 TJO524308:TJO524313 TTK524308:TTK524313 UDG524308:UDG524313 UNC524308:UNC524313 UWY524308:UWY524313 VGU524308:VGU524313 VQQ524308:VQQ524313 WAM524308:WAM524313 WKI524308:WKI524313 WUE524308:WUE524313 E589844:E589849 HS589844:HS589849 RO589844:RO589849 ABK589844:ABK589849 ALG589844:ALG589849 AVC589844:AVC589849 BEY589844:BEY589849 BOU589844:BOU589849 BYQ589844:BYQ589849 CIM589844:CIM589849 CSI589844:CSI589849 DCE589844:DCE589849 DMA589844:DMA589849 DVW589844:DVW589849 EFS589844:EFS589849 EPO589844:EPO589849 EZK589844:EZK589849 FJG589844:FJG589849 FTC589844:FTC589849 GCY589844:GCY589849 GMU589844:GMU589849 GWQ589844:GWQ589849 HGM589844:HGM589849 HQI589844:HQI589849 IAE589844:IAE589849 IKA589844:IKA589849 ITW589844:ITW589849 JDS589844:JDS589849 JNO589844:JNO589849 JXK589844:JXK589849 KHG589844:KHG589849 KRC589844:KRC589849 LAY589844:LAY589849 LKU589844:LKU589849 LUQ589844:LUQ589849 MEM589844:MEM589849 MOI589844:MOI589849 MYE589844:MYE589849 NIA589844:NIA589849 NRW589844:NRW589849 OBS589844:OBS589849 OLO589844:OLO589849 OVK589844:OVK589849 PFG589844:PFG589849 PPC589844:PPC589849 PYY589844:PYY589849 QIU589844:QIU589849 QSQ589844:QSQ589849 RCM589844:RCM589849 RMI589844:RMI589849 RWE589844:RWE589849 SGA589844:SGA589849 SPW589844:SPW589849 SZS589844:SZS589849 TJO589844:TJO589849 TTK589844:TTK589849 UDG589844:UDG589849 UNC589844:UNC589849 UWY589844:UWY589849 VGU589844:VGU589849 VQQ589844:VQQ589849 WAM589844:WAM589849 WKI589844:WKI589849 WUE589844:WUE589849 E655380:E655385 HS655380:HS655385 RO655380:RO655385 ABK655380:ABK655385 ALG655380:ALG655385 AVC655380:AVC655385 BEY655380:BEY655385 BOU655380:BOU655385 BYQ655380:BYQ655385 CIM655380:CIM655385 CSI655380:CSI655385 DCE655380:DCE655385 DMA655380:DMA655385 DVW655380:DVW655385 EFS655380:EFS655385 EPO655380:EPO655385 EZK655380:EZK655385 FJG655380:FJG655385 FTC655380:FTC655385 GCY655380:GCY655385 GMU655380:GMU655385 GWQ655380:GWQ655385 HGM655380:HGM655385 HQI655380:HQI655385 IAE655380:IAE655385 IKA655380:IKA655385 ITW655380:ITW655385 JDS655380:JDS655385 JNO655380:JNO655385 JXK655380:JXK655385 KHG655380:KHG655385 KRC655380:KRC655385 LAY655380:LAY655385 LKU655380:LKU655385 LUQ655380:LUQ655385 MEM655380:MEM655385 MOI655380:MOI655385 MYE655380:MYE655385 NIA655380:NIA655385 NRW655380:NRW655385 OBS655380:OBS655385 OLO655380:OLO655385 OVK655380:OVK655385 PFG655380:PFG655385 PPC655380:PPC655385 PYY655380:PYY655385 QIU655380:QIU655385 QSQ655380:QSQ655385 RCM655380:RCM655385 RMI655380:RMI655385 RWE655380:RWE655385 SGA655380:SGA655385 SPW655380:SPW655385 SZS655380:SZS655385 TJO655380:TJO655385 TTK655380:TTK655385 UDG655380:UDG655385 UNC655380:UNC655385 UWY655380:UWY655385 VGU655380:VGU655385 VQQ655380:VQQ655385 WAM655380:WAM655385 WKI655380:WKI655385 WUE655380:WUE655385 E720916:E720921 HS720916:HS720921 RO720916:RO720921 ABK720916:ABK720921 ALG720916:ALG720921 AVC720916:AVC720921 BEY720916:BEY720921 BOU720916:BOU720921 BYQ720916:BYQ720921 CIM720916:CIM720921 CSI720916:CSI720921 DCE720916:DCE720921 DMA720916:DMA720921 DVW720916:DVW720921 EFS720916:EFS720921 EPO720916:EPO720921 EZK720916:EZK720921 FJG720916:FJG720921 FTC720916:FTC720921 GCY720916:GCY720921 GMU720916:GMU720921 GWQ720916:GWQ720921 HGM720916:HGM720921 HQI720916:HQI720921 IAE720916:IAE720921 IKA720916:IKA720921 ITW720916:ITW720921 JDS720916:JDS720921 JNO720916:JNO720921 JXK720916:JXK720921 KHG720916:KHG720921 KRC720916:KRC720921 LAY720916:LAY720921 LKU720916:LKU720921 LUQ720916:LUQ720921 MEM720916:MEM720921 MOI720916:MOI720921 MYE720916:MYE720921 NIA720916:NIA720921 NRW720916:NRW720921 OBS720916:OBS720921 OLO720916:OLO720921 OVK720916:OVK720921 PFG720916:PFG720921 PPC720916:PPC720921 PYY720916:PYY720921 QIU720916:QIU720921 QSQ720916:QSQ720921 RCM720916:RCM720921 RMI720916:RMI720921 RWE720916:RWE720921 SGA720916:SGA720921 SPW720916:SPW720921 SZS720916:SZS720921 TJO720916:TJO720921 TTK720916:TTK720921 UDG720916:UDG720921 UNC720916:UNC720921 UWY720916:UWY720921 VGU720916:VGU720921 VQQ720916:VQQ720921 WAM720916:WAM720921 WKI720916:WKI720921 WUE720916:WUE720921 E786452:E786457 HS786452:HS786457 RO786452:RO786457 ABK786452:ABK786457 ALG786452:ALG786457 AVC786452:AVC786457 BEY786452:BEY786457 BOU786452:BOU786457 BYQ786452:BYQ786457 CIM786452:CIM786457 CSI786452:CSI786457 DCE786452:DCE786457 DMA786452:DMA786457 DVW786452:DVW786457 EFS786452:EFS786457 EPO786452:EPO786457 EZK786452:EZK786457 FJG786452:FJG786457 FTC786452:FTC786457 GCY786452:GCY786457 GMU786452:GMU786457 GWQ786452:GWQ786457 HGM786452:HGM786457 HQI786452:HQI786457 IAE786452:IAE786457 IKA786452:IKA786457 ITW786452:ITW786457 JDS786452:JDS786457 JNO786452:JNO786457 JXK786452:JXK786457 KHG786452:KHG786457 KRC786452:KRC786457 LAY786452:LAY786457 LKU786452:LKU786457 LUQ786452:LUQ786457 MEM786452:MEM786457 MOI786452:MOI786457 MYE786452:MYE786457 NIA786452:NIA786457 NRW786452:NRW786457 OBS786452:OBS786457 OLO786452:OLO786457 OVK786452:OVK786457 PFG786452:PFG786457 PPC786452:PPC786457 PYY786452:PYY786457 QIU786452:QIU786457 QSQ786452:QSQ786457 RCM786452:RCM786457 RMI786452:RMI786457 RWE786452:RWE786457 SGA786452:SGA786457 SPW786452:SPW786457 SZS786452:SZS786457 TJO786452:TJO786457 TTK786452:TTK786457 UDG786452:UDG786457 UNC786452:UNC786457 UWY786452:UWY786457 VGU786452:VGU786457 VQQ786452:VQQ786457 WAM786452:WAM786457 WKI786452:WKI786457 WUE786452:WUE786457 E851988:E851993 HS851988:HS851993 RO851988:RO851993 ABK851988:ABK851993 ALG851988:ALG851993 AVC851988:AVC851993 BEY851988:BEY851993 BOU851988:BOU851993 BYQ851988:BYQ851993 CIM851988:CIM851993 CSI851988:CSI851993 DCE851988:DCE851993 DMA851988:DMA851993 DVW851988:DVW851993 EFS851988:EFS851993 EPO851988:EPO851993 EZK851988:EZK851993 FJG851988:FJG851993 FTC851988:FTC851993 GCY851988:GCY851993 GMU851988:GMU851993 GWQ851988:GWQ851993 HGM851988:HGM851993 HQI851988:HQI851993 IAE851988:IAE851993 IKA851988:IKA851993 ITW851988:ITW851993 JDS851988:JDS851993 JNO851988:JNO851993 JXK851988:JXK851993 KHG851988:KHG851993 KRC851988:KRC851993 LAY851988:LAY851993 LKU851988:LKU851993 LUQ851988:LUQ851993 MEM851988:MEM851993 MOI851988:MOI851993 MYE851988:MYE851993 NIA851988:NIA851993 NRW851988:NRW851993 OBS851988:OBS851993 OLO851988:OLO851993 OVK851988:OVK851993 PFG851988:PFG851993 PPC851988:PPC851993 PYY851988:PYY851993 QIU851988:QIU851993 QSQ851988:QSQ851993 RCM851988:RCM851993 RMI851988:RMI851993 RWE851988:RWE851993 SGA851988:SGA851993 SPW851988:SPW851993 SZS851988:SZS851993 TJO851988:TJO851993 TTK851988:TTK851993 UDG851988:UDG851993 UNC851988:UNC851993 UWY851988:UWY851993 VGU851988:VGU851993 VQQ851988:VQQ851993 WAM851988:WAM851993 WKI851988:WKI851993 WUE851988:WUE851993 E917524:E917529 HS917524:HS917529 RO917524:RO917529 ABK917524:ABK917529 ALG917524:ALG917529 AVC917524:AVC917529 BEY917524:BEY917529 BOU917524:BOU917529 BYQ917524:BYQ917529 CIM917524:CIM917529 CSI917524:CSI917529 DCE917524:DCE917529 DMA917524:DMA917529 DVW917524:DVW917529 EFS917524:EFS917529 EPO917524:EPO917529 EZK917524:EZK917529 FJG917524:FJG917529 FTC917524:FTC917529 GCY917524:GCY917529 GMU917524:GMU917529 GWQ917524:GWQ917529 HGM917524:HGM917529 HQI917524:HQI917529 IAE917524:IAE917529 IKA917524:IKA917529 ITW917524:ITW917529 JDS917524:JDS917529 JNO917524:JNO917529 JXK917524:JXK917529 KHG917524:KHG917529 KRC917524:KRC917529 LAY917524:LAY917529 LKU917524:LKU917529 LUQ917524:LUQ917529 MEM917524:MEM917529 MOI917524:MOI917529 MYE917524:MYE917529 NIA917524:NIA917529 NRW917524:NRW917529 OBS917524:OBS917529 OLO917524:OLO917529 OVK917524:OVK917529 PFG917524:PFG917529 PPC917524:PPC917529 PYY917524:PYY917529 QIU917524:QIU917529 QSQ917524:QSQ917529 RCM917524:RCM917529 RMI917524:RMI917529 RWE917524:RWE917529 SGA917524:SGA917529 SPW917524:SPW917529 SZS917524:SZS917529 TJO917524:TJO917529 TTK917524:TTK917529 UDG917524:UDG917529 UNC917524:UNC917529 UWY917524:UWY917529 VGU917524:VGU917529 VQQ917524:VQQ917529 WAM917524:WAM917529 WKI917524:WKI917529 WUE917524:WUE917529 E983060:E983065 HS983060:HS983065 RO983060:RO983065 ABK983060:ABK983065 ALG983060:ALG983065 AVC983060:AVC983065 BEY983060:BEY983065 BOU983060:BOU983065 BYQ983060:BYQ983065 CIM983060:CIM983065 CSI983060:CSI983065 DCE983060:DCE983065 DMA983060:DMA983065 DVW983060:DVW983065 EFS983060:EFS983065 EPO983060:EPO983065 EZK983060:EZK983065 FJG983060:FJG983065 FTC983060:FTC983065 GCY983060:GCY983065 GMU983060:GMU983065 GWQ983060:GWQ983065 HGM983060:HGM983065 HQI983060:HQI983065 IAE983060:IAE983065 IKA983060:IKA983065 ITW983060:ITW983065 JDS983060:JDS983065 JNO983060:JNO983065 JXK983060:JXK983065 KHG983060:KHG983065 KRC983060:KRC983065 LAY983060:LAY983065 LKU983060:LKU983065 LUQ983060:LUQ983065 MEM983060:MEM983065 MOI983060:MOI983065 MYE983060:MYE983065 NIA983060:NIA983065 NRW983060:NRW983065 OBS983060:OBS983065 OLO983060:OLO983065 OVK983060:OVK983065 PFG983060:PFG983065 PPC983060:PPC983065 PYY983060:PYY983065 QIU983060:QIU983065 QSQ983060:QSQ983065 RCM983060:RCM983065 RMI983060:RMI983065 RWE983060:RWE983065 SGA983060:SGA983065 SPW983060:SPW983065 SZS983060:SZS983065 TJO983060:TJO983065 TTK983060:TTK983065 UDG983060:UDG983065 UNC983060:UNC983065 UWY983060:UWY983065 VGU983060:VGU983065 VQQ983060:VQQ983065 WAM983060:WAM983065 WKI983060:WKI983065 WUE983060:WUE983065 D65556:D65581 HR65556:HR65581 RN65556:RN65581 ABJ65556:ABJ65581 ALF65556:ALF65581 AVB65556:AVB65581 BEX65556:BEX65581 BOT65556:BOT65581 BYP65556:BYP65581 CIL65556:CIL65581 CSH65556:CSH65581 DCD65556:DCD65581 DLZ65556:DLZ65581 DVV65556:DVV65581 EFR65556:EFR65581 EPN65556:EPN65581 EZJ65556:EZJ65581 FJF65556:FJF65581 FTB65556:FTB65581 GCX65556:GCX65581 GMT65556:GMT65581 GWP65556:GWP65581 HGL65556:HGL65581 HQH65556:HQH65581 IAD65556:IAD65581 IJZ65556:IJZ65581 ITV65556:ITV65581 JDR65556:JDR65581 JNN65556:JNN65581 JXJ65556:JXJ65581 KHF65556:KHF65581 KRB65556:KRB65581 LAX65556:LAX65581 LKT65556:LKT65581 LUP65556:LUP65581 MEL65556:MEL65581 MOH65556:MOH65581 MYD65556:MYD65581 NHZ65556:NHZ65581 NRV65556:NRV65581 OBR65556:OBR65581 OLN65556:OLN65581 OVJ65556:OVJ65581 PFF65556:PFF65581 PPB65556:PPB65581 PYX65556:PYX65581 QIT65556:QIT65581 QSP65556:QSP65581 RCL65556:RCL65581 RMH65556:RMH65581 RWD65556:RWD65581 SFZ65556:SFZ65581 SPV65556:SPV65581 SZR65556:SZR65581 TJN65556:TJN65581 TTJ65556:TTJ65581 UDF65556:UDF65581 UNB65556:UNB65581 UWX65556:UWX65581 VGT65556:VGT65581 VQP65556:VQP65581 WAL65556:WAL65581 WKH65556:WKH65581 WUD65556:WUD65581 D131092:D131117 HR131092:HR131117 RN131092:RN131117 ABJ131092:ABJ131117 ALF131092:ALF131117 AVB131092:AVB131117 BEX131092:BEX131117 BOT131092:BOT131117 BYP131092:BYP131117 CIL131092:CIL131117 CSH131092:CSH131117 DCD131092:DCD131117 DLZ131092:DLZ131117 DVV131092:DVV131117 EFR131092:EFR131117 EPN131092:EPN131117 EZJ131092:EZJ131117 FJF131092:FJF131117 FTB131092:FTB131117 GCX131092:GCX131117 GMT131092:GMT131117 GWP131092:GWP131117 HGL131092:HGL131117 HQH131092:HQH131117 IAD131092:IAD131117 IJZ131092:IJZ131117 ITV131092:ITV131117 JDR131092:JDR131117 JNN131092:JNN131117 JXJ131092:JXJ131117 KHF131092:KHF131117 KRB131092:KRB131117 LAX131092:LAX131117 LKT131092:LKT131117 LUP131092:LUP131117 MEL131092:MEL131117 MOH131092:MOH131117 MYD131092:MYD131117 NHZ131092:NHZ131117 NRV131092:NRV131117 OBR131092:OBR131117 OLN131092:OLN131117 OVJ131092:OVJ131117 PFF131092:PFF131117 PPB131092:PPB131117 PYX131092:PYX131117 QIT131092:QIT131117 QSP131092:QSP131117 RCL131092:RCL131117 RMH131092:RMH131117 RWD131092:RWD131117 SFZ131092:SFZ131117 SPV131092:SPV131117 SZR131092:SZR131117 TJN131092:TJN131117 TTJ131092:TTJ131117 UDF131092:UDF131117 UNB131092:UNB131117 UWX131092:UWX131117 VGT131092:VGT131117 VQP131092:VQP131117 WAL131092:WAL131117 WKH131092:WKH131117 WUD131092:WUD131117 D196628:D196653 HR196628:HR196653 RN196628:RN196653 ABJ196628:ABJ196653 ALF196628:ALF196653 AVB196628:AVB196653 BEX196628:BEX196653 BOT196628:BOT196653 BYP196628:BYP196653 CIL196628:CIL196653 CSH196628:CSH196653 DCD196628:DCD196653 DLZ196628:DLZ196653 DVV196628:DVV196653 EFR196628:EFR196653 EPN196628:EPN196653 EZJ196628:EZJ196653 FJF196628:FJF196653 FTB196628:FTB196653 GCX196628:GCX196653 GMT196628:GMT196653 GWP196628:GWP196653 HGL196628:HGL196653 HQH196628:HQH196653 IAD196628:IAD196653 IJZ196628:IJZ196653 ITV196628:ITV196653 JDR196628:JDR196653 JNN196628:JNN196653 JXJ196628:JXJ196653 KHF196628:KHF196653 KRB196628:KRB196653 LAX196628:LAX196653 LKT196628:LKT196653 LUP196628:LUP196653 MEL196628:MEL196653 MOH196628:MOH196653 MYD196628:MYD196653 NHZ196628:NHZ196653 NRV196628:NRV196653 OBR196628:OBR196653 OLN196628:OLN196653 OVJ196628:OVJ196653 PFF196628:PFF196653 PPB196628:PPB196653 PYX196628:PYX196653 QIT196628:QIT196653 QSP196628:QSP196653 RCL196628:RCL196653 RMH196628:RMH196653 RWD196628:RWD196653 SFZ196628:SFZ196653 SPV196628:SPV196653 SZR196628:SZR196653 TJN196628:TJN196653 TTJ196628:TTJ196653 UDF196628:UDF196653 UNB196628:UNB196653 UWX196628:UWX196653 VGT196628:VGT196653 VQP196628:VQP196653 WAL196628:WAL196653 WKH196628:WKH196653 WUD196628:WUD196653 D262164:D262189 HR262164:HR262189 RN262164:RN262189 ABJ262164:ABJ262189 ALF262164:ALF262189 AVB262164:AVB262189 BEX262164:BEX262189 BOT262164:BOT262189 BYP262164:BYP262189 CIL262164:CIL262189 CSH262164:CSH262189 DCD262164:DCD262189 DLZ262164:DLZ262189 DVV262164:DVV262189 EFR262164:EFR262189 EPN262164:EPN262189 EZJ262164:EZJ262189 FJF262164:FJF262189 FTB262164:FTB262189 GCX262164:GCX262189 GMT262164:GMT262189 GWP262164:GWP262189 HGL262164:HGL262189 HQH262164:HQH262189 IAD262164:IAD262189 IJZ262164:IJZ262189 ITV262164:ITV262189 JDR262164:JDR262189 JNN262164:JNN262189 JXJ262164:JXJ262189 KHF262164:KHF262189 KRB262164:KRB262189 LAX262164:LAX262189 LKT262164:LKT262189 LUP262164:LUP262189 MEL262164:MEL262189 MOH262164:MOH262189 MYD262164:MYD262189 NHZ262164:NHZ262189 NRV262164:NRV262189 OBR262164:OBR262189 OLN262164:OLN262189 OVJ262164:OVJ262189 PFF262164:PFF262189 PPB262164:PPB262189 PYX262164:PYX262189 QIT262164:QIT262189 QSP262164:QSP262189 RCL262164:RCL262189 RMH262164:RMH262189 RWD262164:RWD262189 SFZ262164:SFZ262189 SPV262164:SPV262189 SZR262164:SZR262189 TJN262164:TJN262189 TTJ262164:TTJ262189 UDF262164:UDF262189 UNB262164:UNB262189 UWX262164:UWX262189 VGT262164:VGT262189 VQP262164:VQP262189 WAL262164:WAL262189 WKH262164:WKH262189 WUD262164:WUD262189 D327700:D327725 HR327700:HR327725 RN327700:RN327725 ABJ327700:ABJ327725 ALF327700:ALF327725 AVB327700:AVB327725 BEX327700:BEX327725 BOT327700:BOT327725 BYP327700:BYP327725 CIL327700:CIL327725 CSH327700:CSH327725 DCD327700:DCD327725 DLZ327700:DLZ327725 DVV327700:DVV327725 EFR327700:EFR327725 EPN327700:EPN327725 EZJ327700:EZJ327725 FJF327700:FJF327725 FTB327700:FTB327725 GCX327700:GCX327725 GMT327700:GMT327725 GWP327700:GWP327725 HGL327700:HGL327725 HQH327700:HQH327725 IAD327700:IAD327725 IJZ327700:IJZ327725 ITV327700:ITV327725 JDR327700:JDR327725 JNN327700:JNN327725 JXJ327700:JXJ327725 KHF327700:KHF327725 KRB327700:KRB327725 LAX327700:LAX327725 LKT327700:LKT327725 LUP327700:LUP327725 MEL327700:MEL327725 MOH327700:MOH327725 MYD327700:MYD327725 NHZ327700:NHZ327725 NRV327700:NRV327725 OBR327700:OBR327725 OLN327700:OLN327725 OVJ327700:OVJ327725 PFF327700:PFF327725 PPB327700:PPB327725 PYX327700:PYX327725 QIT327700:QIT327725 QSP327700:QSP327725 RCL327700:RCL327725 RMH327700:RMH327725 RWD327700:RWD327725 SFZ327700:SFZ327725 SPV327700:SPV327725 SZR327700:SZR327725 TJN327700:TJN327725 TTJ327700:TTJ327725 UDF327700:UDF327725 UNB327700:UNB327725 UWX327700:UWX327725 VGT327700:VGT327725 VQP327700:VQP327725 WAL327700:WAL327725 WKH327700:WKH327725 WUD327700:WUD327725 D393236:D393261 HR393236:HR393261 RN393236:RN393261 ABJ393236:ABJ393261 ALF393236:ALF393261 AVB393236:AVB393261 BEX393236:BEX393261 BOT393236:BOT393261 BYP393236:BYP393261 CIL393236:CIL393261 CSH393236:CSH393261 DCD393236:DCD393261 DLZ393236:DLZ393261 DVV393236:DVV393261 EFR393236:EFR393261 EPN393236:EPN393261 EZJ393236:EZJ393261 FJF393236:FJF393261 FTB393236:FTB393261 GCX393236:GCX393261 GMT393236:GMT393261 GWP393236:GWP393261 HGL393236:HGL393261 HQH393236:HQH393261 IAD393236:IAD393261 IJZ393236:IJZ393261 ITV393236:ITV393261 JDR393236:JDR393261 JNN393236:JNN393261 JXJ393236:JXJ393261 KHF393236:KHF393261 KRB393236:KRB393261 LAX393236:LAX393261 LKT393236:LKT393261 LUP393236:LUP393261 MEL393236:MEL393261 MOH393236:MOH393261 MYD393236:MYD393261 NHZ393236:NHZ393261 NRV393236:NRV393261 OBR393236:OBR393261 OLN393236:OLN393261 OVJ393236:OVJ393261 PFF393236:PFF393261 PPB393236:PPB393261 PYX393236:PYX393261 QIT393236:QIT393261 QSP393236:QSP393261 RCL393236:RCL393261 RMH393236:RMH393261 RWD393236:RWD393261 SFZ393236:SFZ393261 SPV393236:SPV393261 SZR393236:SZR393261 TJN393236:TJN393261 TTJ393236:TTJ393261 UDF393236:UDF393261 UNB393236:UNB393261 UWX393236:UWX393261 VGT393236:VGT393261 VQP393236:VQP393261 WAL393236:WAL393261 WKH393236:WKH393261 WUD393236:WUD393261 D458772:D458797 HR458772:HR458797 RN458772:RN458797 ABJ458772:ABJ458797 ALF458772:ALF458797 AVB458772:AVB458797 BEX458772:BEX458797 BOT458772:BOT458797 BYP458772:BYP458797 CIL458772:CIL458797 CSH458772:CSH458797 DCD458772:DCD458797 DLZ458772:DLZ458797 DVV458772:DVV458797 EFR458772:EFR458797 EPN458772:EPN458797 EZJ458772:EZJ458797 FJF458772:FJF458797 FTB458772:FTB458797 GCX458772:GCX458797 GMT458772:GMT458797 GWP458772:GWP458797 HGL458772:HGL458797 HQH458772:HQH458797 IAD458772:IAD458797 IJZ458772:IJZ458797 ITV458772:ITV458797 JDR458772:JDR458797 JNN458772:JNN458797 JXJ458772:JXJ458797 KHF458772:KHF458797 KRB458772:KRB458797 LAX458772:LAX458797 LKT458772:LKT458797 LUP458772:LUP458797 MEL458772:MEL458797 MOH458772:MOH458797 MYD458772:MYD458797 NHZ458772:NHZ458797 NRV458772:NRV458797 OBR458772:OBR458797 OLN458772:OLN458797 OVJ458772:OVJ458797 PFF458772:PFF458797 PPB458772:PPB458797 PYX458772:PYX458797 QIT458772:QIT458797 QSP458772:QSP458797 RCL458772:RCL458797 RMH458772:RMH458797 RWD458772:RWD458797 SFZ458772:SFZ458797 SPV458772:SPV458797 SZR458772:SZR458797 TJN458772:TJN458797 TTJ458772:TTJ458797 UDF458772:UDF458797 UNB458772:UNB458797 UWX458772:UWX458797 VGT458772:VGT458797 VQP458772:VQP458797 WAL458772:WAL458797 WKH458772:WKH458797 WUD458772:WUD458797 D524308:D524333 HR524308:HR524333 RN524308:RN524333 ABJ524308:ABJ524333 ALF524308:ALF524333 AVB524308:AVB524333 BEX524308:BEX524333 BOT524308:BOT524333 BYP524308:BYP524333 CIL524308:CIL524333 CSH524308:CSH524333 DCD524308:DCD524333 DLZ524308:DLZ524333 DVV524308:DVV524333 EFR524308:EFR524333 EPN524308:EPN524333 EZJ524308:EZJ524333 FJF524308:FJF524333 FTB524308:FTB524333 GCX524308:GCX524333 GMT524308:GMT524333 GWP524308:GWP524333 HGL524308:HGL524333 HQH524308:HQH524333 IAD524308:IAD524333 IJZ524308:IJZ524333 ITV524308:ITV524333 JDR524308:JDR524333 JNN524308:JNN524333 JXJ524308:JXJ524333 KHF524308:KHF524333 KRB524308:KRB524333 LAX524308:LAX524333 LKT524308:LKT524333 LUP524308:LUP524333 MEL524308:MEL524333 MOH524308:MOH524333 MYD524308:MYD524333 NHZ524308:NHZ524333 NRV524308:NRV524333 OBR524308:OBR524333 OLN524308:OLN524333 OVJ524308:OVJ524333 PFF524308:PFF524333 PPB524308:PPB524333 PYX524308:PYX524333 QIT524308:QIT524333 QSP524308:QSP524333 RCL524308:RCL524333 RMH524308:RMH524333 RWD524308:RWD524333 SFZ524308:SFZ524333 SPV524308:SPV524333 SZR524308:SZR524333 TJN524308:TJN524333 TTJ524308:TTJ524333 UDF524308:UDF524333 UNB524308:UNB524333 UWX524308:UWX524333 VGT524308:VGT524333 VQP524308:VQP524333 WAL524308:WAL524333 WKH524308:WKH524333 WUD524308:WUD524333 D589844:D589869 HR589844:HR589869 RN589844:RN589869 ABJ589844:ABJ589869 ALF589844:ALF589869 AVB589844:AVB589869 BEX589844:BEX589869 BOT589844:BOT589869 BYP589844:BYP589869 CIL589844:CIL589869 CSH589844:CSH589869 DCD589844:DCD589869 DLZ589844:DLZ589869 DVV589844:DVV589869 EFR589844:EFR589869 EPN589844:EPN589869 EZJ589844:EZJ589869 FJF589844:FJF589869 FTB589844:FTB589869 GCX589844:GCX589869 GMT589844:GMT589869 GWP589844:GWP589869 HGL589844:HGL589869 HQH589844:HQH589869 IAD589844:IAD589869 IJZ589844:IJZ589869 ITV589844:ITV589869 JDR589844:JDR589869 JNN589844:JNN589869 JXJ589844:JXJ589869 KHF589844:KHF589869 KRB589844:KRB589869 LAX589844:LAX589869 LKT589844:LKT589869 LUP589844:LUP589869 MEL589844:MEL589869 MOH589844:MOH589869 MYD589844:MYD589869 NHZ589844:NHZ589869 NRV589844:NRV589869 OBR589844:OBR589869 OLN589844:OLN589869 OVJ589844:OVJ589869 PFF589844:PFF589869 PPB589844:PPB589869 PYX589844:PYX589869 QIT589844:QIT589869 QSP589844:QSP589869 RCL589844:RCL589869 RMH589844:RMH589869 RWD589844:RWD589869 SFZ589844:SFZ589869 SPV589844:SPV589869 SZR589844:SZR589869 TJN589844:TJN589869 TTJ589844:TTJ589869 UDF589844:UDF589869 UNB589844:UNB589869 UWX589844:UWX589869 VGT589844:VGT589869 VQP589844:VQP589869 WAL589844:WAL589869 WKH589844:WKH589869 WUD589844:WUD589869 D655380:D655405 HR655380:HR655405 RN655380:RN655405 ABJ655380:ABJ655405 ALF655380:ALF655405 AVB655380:AVB655405 BEX655380:BEX655405 BOT655380:BOT655405 BYP655380:BYP655405 CIL655380:CIL655405 CSH655380:CSH655405 DCD655380:DCD655405 DLZ655380:DLZ655405 DVV655380:DVV655405 EFR655380:EFR655405 EPN655380:EPN655405 EZJ655380:EZJ655405 FJF655380:FJF655405 FTB655380:FTB655405 GCX655380:GCX655405 GMT655380:GMT655405 GWP655380:GWP655405 HGL655380:HGL655405 HQH655380:HQH655405 IAD655380:IAD655405 IJZ655380:IJZ655405 ITV655380:ITV655405 JDR655380:JDR655405 JNN655380:JNN655405 JXJ655380:JXJ655405 KHF655380:KHF655405 KRB655380:KRB655405 LAX655380:LAX655405 LKT655380:LKT655405 LUP655380:LUP655405 MEL655380:MEL655405 MOH655380:MOH655405 MYD655380:MYD655405 NHZ655380:NHZ655405 NRV655380:NRV655405 OBR655380:OBR655405 OLN655380:OLN655405 OVJ655380:OVJ655405 PFF655380:PFF655405 PPB655380:PPB655405 PYX655380:PYX655405 QIT655380:QIT655405 QSP655380:QSP655405 RCL655380:RCL655405 RMH655380:RMH655405 RWD655380:RWD655405 SFZ655380:SFZ655405 SPV655380:SPV655405 SZR655380:SZR655405 TJN655380:TJN655405 TTJ655380:TTJ655405 UDF655380:UDF655405 UNB655380:UNB655405 UWX655380:UWX655405 VGT655380:VGT655405 VQP655380:VQP655405 WAL655380:WAL655405 WKH655380:WKH655405 WUD655380:WUD655405 D720916:D720941 HR720916:HR720941 RN720916:RN720941 ABJ720916:ABJ720941 ALF720916:ALF720941 AVB720916:AVB720941 BEX720916:BEX720941 BOT720916:BOT720941 BYP720916:BYP720941 CIL720916:CIL720941 CSH720916:CSH720941 DCD720916:DCD720941 DLZ720916:DLZ720941 DVV720916:DVV720941 EFR720916:EFR720941 EPN720916:EPN720941 EZJ720916:EZJ720941 FJF720916:FJF720941 FTB720916:FTB720941 GCX720916:GCX720941 GMT720916:GMT720941 GWP720916:GWP720941 HGL720916:HGL720941 HQH720916:HQH720941 IAD720916:IAD720941 IJZ720916:IJZ720941 ITV720916:ITV720941 JDR720916:JDR720941 JNN720916:JNN720941 JXJ720916:JXJ720941 KHF720916:KHF720941 KRB720916:KRB720941 LAX720916:LAX720941 LKT720916:LKT720941 LUP720916:LUP720941 MEL720916:MEL720941 MOH720916:MOH720941 MYD720916:MYD720941 NHZ720916:NHZ720941 NRV720916:NRV720941 OBR720916:OBR720941 OLN720916:OLN720941 OVJ720916:OVJ720941 PFF720916:PFF720941 PPB720916:PPB720941 PYX720916:PYX720941 QIT720916:QIT720941 QSP720916:QSP720941 RCL720916:RCL720941 RMH720916:RMH720941 RWD720916:RWD720941 SFZ720916:SFZ720941 SPV720916:SPV720941 SZR720916:SZR720941 TJN720916:TJN720941 TTJ720916:TTJ720941 UDF720916:UDF720941 UNB720916:UNB720941 UWX720916:UWX720941 VGT720916:VGT720941 VQP720916:VQP720941 WAL720916:WAL720941 WKH720916:WKH720941 WUD720916:WUD720941 D786452:D786477 HR786452:HR786477 RN786452:RN786477 ABJ786452:ABJ786477 ALF786452:ALF786477 AVB786452:AVB786477 BEX786452:BEX786477 BOT786452:BOT786477 BYP786452:BYP786477 CIL786452:CIL786477 CSH786452:CSH786477 DCD786452:DCD786477 DLZ786452:DLZ786477 DVV786452:DVV786477 EFR786452:EFR786477 EPN786452:EPN786477 EZJ786452:EZJ786477 FJF786452:FJF786477 FTB786452:FTB786477 GCX786452:GCX786477 GMT786452:GMT786477 GWP786452:GWP786477 HGL786452:HGL786477 HQH786452:HQH786477 IAD786452:IAD786477 IJZ786452:IJZ786477 ITV786452:ITV786477 JDR786452:JDR786477 JNN786452:JNN786477 JXJ786452:JXJ786477 KHF786452:KHF786477 KRB786452:KRB786477 LAX786452:LAX786477 LKT786452:LKT786477 LUP786452:LUP786477 MEL786452:MEL786477 MOH786452:MOH786477 MYD786452:MYD786477 NHZ786452:NHZ786477 NRV786452:NRV786477 OBR786452:OBR786477 OLN786452:OLN786477 OVJ786452:OVJ786477 PFF786452:PFF786477 PPB786452:PPB786477 PYX786452:PYX786477 QIT786452:QIT786477 QSP786452:QSP786477 RCL786452:RCL786477 RMH786452:RMH786477 RWD786452:RWD786477 SFZ786452:SFZ786477 SPV786452:SPV786477 SZR786452:SZR786477 TJN786452:TJN786477 TTJ786452:TTJ786477 UDF786452:UDF786477 UNB786452:UNB786477 UWX786452:UWX786477 VGT786452:VGT786477 VQP786452:VQP786477 WAL786452:WAL786477 WKH786452:WKH786477 WUD786452:WUD786477 D851988:D852013 HR851988:HR852013 RN851988:RN852013 ABJ851988:ABJ852013 ALF851988:ALF852013 AVB851988:AVB852013 BEX851988:BEX852013 BOT851988:BOT852013 BYP851988:BYP852013 CIL851988:CIL852013 CSH851988:CSH852013 DCD851988:DCD852013 DLZ851988:DLZ852013 DVV851988:DVV852013 EFR851988:EFR852013 EPN851988:EPN852013 EZJ851988:EZJ852013 FJF851988:FJF852013 FTB851988:FTB852013 GCX851988:GCX852013 GMT851988:GMT852013 GWP851988:GWP852013 HGL851988:HGL852013 HQH851988:HQH852013 IAD851988:IAD852013 IJZ851988:IJZ852013 ITV851988:ITV852013 JDR851988:JDR852013 JNN851988:JNN852013 JXJ851988:JXJ852013 KHF851988:KHF852013 KRB851988:KRB852013 LAX851988:LAX852013 LKT851988:LKT852013 LUP851988:LUP852013 MEL851988:MEL852013 MOH851988:MOH852013 MYD851988:MYD852013 NHZ851988:NHZ852013 NRV851988:NRV852013 OBR851988:OBR852013 OLN851988:OLN852013 OVJ851988:OVJ852013 PFF851988:PFF852013 PPB851988:PPB852013 PYX851988:PYX852013 QIT851988:QIT852013 QSP851988:QSP852013 RCL851988:RCL852013 RMH851988:RMH852013 RWD851988:RWD852013 SFZ851988:SFZ852013 SPV851988:SPV852013 SZR851988:SZR852013 TJN851988:TJN852013 TTJ851988:TTJ852013 UDF851988:UDF852013 UNB851988:UNB852013 UWX851988:UWX852013 VGT851988:VGT852013 VQP851988:VQP852013 WAL851988:WAL852013 WKH851988:WKH852013 WUD851988:WUD852013 D917524:D917549 HR917524:HR917549 RN917524:RN917549 ABJ917524:ABJ917549 ALF917524:ALF917549 AVB917524:AVB917549 BEX917524:BEX917549 BOT917524:BOT917549 BYP917524:BYP917549 CIL917524:CIL917549 CSH917524:CSH917549 DCD917524:DCD917549 DLZ917524:DLZ917549 DVV917524:DVV917549 EFR917524:EFR917549 EPN917524:EPN917549 EZJ917524:EZJ917549 FJF917524:FJF917549 FTB917524:FTB917549 GCX917524:GCX917549 GMT917524:GMT917549 GWP917524:GWP917549 HGL917524:HGL917549 HQH917524:HQH917549 IAD917524:IAD917549 IJZ917524:IJZ917549 ITV917524:ITV917549 JDR917524:JDR917549 JNN917524:JNN917549 JXJ917524:JXJ917549 KHF917524:KHF917549 KRB917524:KRB917549 LAX917524:LAX917549 LKT917524:LKT917549 LUP917524:LUP917549 MEL917524:MEL917549 MOH917524:MOH917549 MYD917524:MYD917549 NHZ917524:NHZ917549 NRV917524:NRV917549 OBR917524:OBR917549 OLN917524:OLN917549 OVJ917524:OVJ917549 PFF917524:PFF917549 PPB917524:PPB917549 PYX917524:PYX917549 QIT917524:QIT917549 QSP917524:QSP917549 RCL917524:RCL917549 RMH917524:RMH917549 RWD917524:RWD917549 SFZ917524:SFZ917549 SPV917524:SPV917549 SZR917524:SZR917549 TJN917524:TJN917549 TTJ917524:TTJ917549 UDF917524:UDF917549 UNB917524:UNB917549 UWX917524:UWX917549 VGT917524:VGT917549 VQP917524:VQP917549 WAL917524:WAL917549 WKH917524:WKH917549 WUD917524:WUD917549 D983060:D983085 HR983060:HR983085 RN983060:RN983085 ABJ983060:ABJ983085 ALF983060:ALF983085 AVB983060:AVB983085 BEX983060:BEX983085 BOT983060:BOT983085 BYP983060:BYP983085 CIL983060:CIL983085 CSH983060:CSH983085 DCD983060:DCD983085 DLZ983060:DLZ983085 DVV983060:DVV983085 EFR983060:EFR983085 EPN983060:EPN983085 EZJ983060:EZJ983085 FJF983060:FJF983085 FTB983060:FTB983085 GCX983060:GCX983085 GMT983060:GMT983085 GWP983060:GWP983085 HGL983060:HGL983085 HQH983060:HQH983085 IAD983060:IAD983085 IJZ983060:IJZ983085 ITV983060:ITV983085 JDR983060:JDR983085 JNN983060:JNN983085 JXJ983060:JXJ983085 KHF983060:KHF983085 KRB983060:KRB983085 LAX983060:LAX983085 LKT983060:LKT983085 LUP983060:LUP983085 MEL983060:MEL983085 MOH983060:MOH983085 MYD983060:MYD983085 NHZ983060:NHZ983085 NRV983060:NRV983085 OBR983060:OBR983085 OLN983060:OLN983085 OVJ983060:OVJ983085 PFF983060:PFF983085 PPB983060:PPB983085 PYX983060:PYX983085 QIT983060:QIT983085 QSP983060:QSP983085 RCL983060:RCL983085 RMH983060:RMH983085 RWD983060:RWD983085 SFZ983060:SFZ983085 SPV983060:SPV983085 SZR983060:SZR983085 TJN983060:TJN983085 TTJ983060:TTJ983085 UDF983060:UDF983085 UNB983060:UNB983085 UWX983060:UWX983085 VGT983060:VGT983085 VQP983060:VQP983085 WAL983060:WAL983085 WKH983060:WKH983085 WUD983060:WUD983085 HS27:HS44 RO27:RO44 ABK27:ABK44 ALG27:ALG44 AVC27:AVC44 BEY27:BEY44 BOU27:BOU44 BYQ27:BYQ44 CIM27:CIM44 CSI27:CSI44 DCE27:DCE44 DMA27:DMA44 DVW27:DVW44 EFS27:EFS44 EPO27:EPO44 EZK27:EZK44 FJG27:FJG44 FTC27:FTC44 GCY27:GCY44 GMU27:GMU44 GWQ27:GWQ44 HGM27:HGM44 HQI27:HQI44 IAE27:IAE44 IKA27:IKA44 ITW27:ITW44 JDS27:JDS44 JNO27:JNO44 JXK27:JXK44 KHG27:KHG44 KRC27:KRC44 LAY27:LAY44 LKU27:LKU44 LUQ27:LUQ44 MEM27:MEM44 MOI27:MOI44 MYE27:MYE44 NIA27:NIA44 NRW27:NRW44 OBS27:OBS44 OLO27:OLO44 OVK27:OVK44 PFG27:PFG44 PPC27:PPC44 PYY27:PYY44 QIU27:QIU44 QSQ27:QSQ44 RCM27:RCM44 RMI27:RMI44 RWE27:RWE44 SGA27:SGA44 SPW27:SPW44 SZS27:SZS44 TJO27:TJO44 TTK27:TTK44 UDG27:UDG44 UNC27:UNC44 UWY27:UWY44 VGU27:VGU44 VQQ27:VQQ44 WAM27:WAM44 WKI27:WKI44 WUE27:WUE44 E65564:E65581 HS65564:HS65581 RO65564:RO65581 ABK65564:ABK65581 ALG65564:ALG65581 AVC65564:AVC65581 BEY65564:BEY65581 BOU65564:BOU65581 BYQ65564:BYQ65581 CIM65564:CIM65581 CSI65564:CSI65581 DCE65564:DCE65581 DMA65564:DMA65581 DVW65564:DVW65581 EFS65564:EFS65581 EPO65564:EPO65581 EZK65564:EZK65581 FJG65564:FJG65581 FTC65564:FTC65581 GCY65564:GCY65581 GMU65564:GMU65581 GWQ65564:GWQ65581 HGM65564:HGM65581 HQI65564:HQI65581 IAE65564:IAE65581 IKA65564:IKA65581 ITW65564:ITW65581 JDS65564:JDS65581 JNO65564:JNO65581 JXK65564:JXK65581 KHG65564:KHG65581 KRC65564:KRC65581 LAY65564:LAY65581 LKU65564:LKU65581 LUQ65564:LUQ65581 MEM65564:MEM65581 MOI65564:MOI65581 MYE65564:MYE65581 NIA65564:NIA65581 NRW65564:NRW65581 OBS65564:OBS65581 OLO65564:OLO65581 OVK65564:OVK65581 PFG65564:PFG65581 PPC65564:PPC65581 PYY65564:PYY65581 QIU65564:QIU65581 QSQ65564:QSQ65581 RCM65564:RCM65581 RMI65564:RMI65581 RWE65564:RWE65581 SGA65564:SGA65581 SPW65564:SPW65581 SZS65564:SZS65581 TJO65564:TJO65581 TTK65564:TTK65581 UDG65564:UDG65581 UNC65564:UNC65581 UWY65564:UWY65581 VGU65564:VGU65581 VQQ65564:VQQ65581 WAM65564:WAM65581 WKI65564:WKI65581 WUE65564:WUE65581 E131100:E131117 HS131100:HS131117 RO131100:RO131117 ABK131100:ABK131117 ALG131100:ALG131117 AVC131100:AVC131117 BEY131100:BEY131117 BOU131100:BOU131117 BYQ131100:BYQ131117 CIM131100:CIM131117 CSI131100:CSI131117 DCE131100:DCE131117 DMA131100:DMA131117 DVW131100:DVW131117 EFS131100:EFS131117 EPO131100:EPO131117 EZK131100:EZK131117 FJG131100:FJG131117 FTC131100:FTC131117 GCY131100:GCY131117 GMU131100:GMU131117 GWQ131100:GWQ131117 HGM131100:HGM131117 HQI131100:HQI131117 IAE131100:IAE131117 IKA131100:IKA131117 ITW131100:ITW131117 JDS131100:JDS131117 JNO131100:JNO131117 JXK131100:JXK131117 KHG131100:KHG131117 KRC131100:KRC131117 LAY131100:LAY131117 LKU131100:LKU131117 LUQ131100:LUQ131117 MEM131100:MEM131117 MOI131100:MOI131117 MYE131100:MYE131117 NIA131100:NIA131117 NRW131100:NRW131117 OBS131100:OBS131117 OLO131100:OLO131117 OVK131100:OVK131117 PFG131100:PFG131117 PPC131100:PPC131117 PYY131100:PYY131117 QIU131100:QIU131117 QSQ131100:QSQ131117 RCM131100:RCM131117 RMI131100:RMI131117 RWE131100:RWE131117 SGA131100:SGA131117 SPW131100:SPW131117 SZS131100:SZS131117 TJO131100:TJO131117 TTK131100:TTK131117 UDG131100:UDG131117 UNC131100:UNC131117 UWY131100:UWY131117 VGU131100:VGU131117 VQQ131100:VQQ131117 WAM131100:WAM131117 WKI131100:WKI131117 WUE131100:WUE131117 E196636:E196653 HS196636:HS196653 RO196636:RO196653 ABK196636:ABK196653 ALG196636:ALG196653 AVC196636:AVC196653 BEY196636:BEY196653 BOU196636:BOU196653 BYQ196636:BYQ196653 CIM196636:CIM196653 CSI196636:CSI196653 DCE196636:DCE196653 DMA196636:DMA196653 DVW196636:DVW196653 EFS196636:EFS196653 EPO196636:EPO196653 EZK196636:EZK196653 FJG196636:FJG196653 FTC196636:FTC196653 GCY196636:GCY196653 GMU196636:GMU196653 GWQ196636:GWQ196653 HGM196636:HGM196653 HQI196636:HQI196653 IAE196636:IAE196653 IKA196636:IKA196653 ITW196636:ITW196653 JDS196636:JDS196653 JNO196636:JNO196653 JXK196636:JXK196653 KHG196636:KHG196653 KRC196636:KRC196653 LAY196636:LAY196653 LKU196636:LKU196653 LUQ196636:LUQ196653 MEM196636:MEM196653 MOI196636:MOI196653 MYE196636:MYE196653 NIA196636:NIA196653 NRW196636:NRW196653 OBS196636:OBS196653 OLO196636:OLO196653 OVK196636:OVK196653 PFG196636:PFG196653 PPC196636:PPC196653 PYY196636:PYY196653 QIU196636:QIU196653 QSQ196636:QSQ196653 RCM196636:RCM196653 RMI196636:RMI196653 RWE196636:RWE196653 SGA196636:SGA196653 SPW196636:SPW196653 SZS196636:SZS196653 TJO196636:TJO196653 TTK196636:TTK196653 UDG196636:UDG196653 UNC196636:UNC196653 UWY196636:UWY196653 VGU196636:VGU196653 VQQ196636:VQQ196653 WAM196636:WAM196653 WKI196636:WKI196653 WUE196636:WUE196653 E262172:E262189 HS262172:HS262189 RO262172:RO262189 ABK262172:ABK262189 ALG262172:ALG262189 AVC262172:AVC262189 BEY262172:BEY262189 BOU262172:BOU262189 BYQ262172:BYQ262189 CIM262172:CIM262189 CSI262172:CSI262189 DCE262172:DCE262189 DMA262172:DMA262189 DVW262172:DVW262189 EFS262172:EFS262189 EPO262172:EPO262189 EZK262172:EZK262189 FJG262172:FJG262189 FTC262172:FTC262189 GCY262172:GCY262189 GMU262172:GMU262189 GWQ262172:GWQ262189 HGM262172:HGM262189 HQI262172:HQI262189 IAE262172:IAE262189 IKA262172:IKA262189 ITW262172:ITW262189 JDS262172:JDS262189 JNO262172:JNO262189 JXK262172:JXK262189 KHG262172:KHG262189 KRC262172:KRC262189 LAY262172:LAY262189 LKU262172:LKU262189 LUQ262172:LUQ262189 MEM262172:MEM262189 MOI262172:MOI262189 MYE262172:MYE262189 NIA262172:NIA262189 NRW262172:NRW262189 OBS262172:OBS262189 OLO262172:OLO262189 OVK262172:OVK262189 PFG262172:PFG262189 PPC262172:PPC262189 PYY262172:PYY262189 QIU262172:QIU262189 QSQ262172:QSQ262189 RCM262172:RCM262189 RMI262172:RMI262189 RWE262172:RWE262189 SGA262172:SGA262189 SPW262172:SPW262189 SZS262172:SZS262189 TJO262172:TJO262189 TTK262172:TTK262189 UDG262172:UDG262189 UNC262172:UNC262189 UWY262172:UWY262189 VGU262172:VGU262189 VQQ262172:VQQ262189 WAM262172:WAM262189 WKI262172:WKI262189 WUE262172:WUE262189 E327708:E327725 HS327708:HS327725 RO327708:RO327725 ABK327708:ABK327725 ALG327708:ALG327725 AVC327708:AVC327725 BEY327708:BEY327725 BOU327708:BOU327725 BYQ327708:BYQ327725 CIM327708:CIM327725 CSI327708:CSI327725 DCE327708:DCE327725 DMA327708:DMA327725 DVW327708:DVW327725 EFS327708:EFS327725 EPO327708:EPO327725 EZK327708:EZK327725 FJG327708:FJG327725 FTC327708:FTC327725 GCY327708:GCY327725 GMU327708:GMU327725 GWQ327708:GWQ327725 HGM327708:HGM327725 HQI327708:HQI327725 IAE327708:IAE327725 IKA327708:IKA327725 ITW327708:ITW327725 JDS327708:JDS327725 JNO327708:JNO327725 JXK327708:JXK327725 KHG327708:KHG327725 KRC327708:KRC327725 LAY327708:LAY327725 LKU327708:LKU327725 LUQ327708:LUQ327725 MEM327708:MEM327725 MOI327708:MOI327725 MYE327708:MYE327725 NIA327708:NIA327725 NRW327708:NRW327725 OBS327708:OBS327725 OLO327708:OLO327725 OVK327708:OVK327725 PFG327708:PFG327725 PPC327708:PPC327725 PYY327708:PYY327725 QIU327708:QIU327725 QSQ327708:QSQ327725 RCM327708:RCM327725 RMI327708:RMI327725 RWE327708:RWE327725 SGA327708:SGA327725 SPW327708:SPW327725 SZS327708:SZS327725 TJO327708:TJO327725 TTK327708:TTK327725 UDG327708:UDG327725 UNC327708:UNC327725 UWY327708:UWY327725 VGU327708:VGU327725 VQQ327708:VQQ327725 WAM327708:WAM327725 WKI327708:WKI327725 WUE327708:WUE327725 E393244:E393261 HS393244:HS393261 RO393244:RO393261 ABK393244:ABK393261 ALG393244:ALG393261 AVC393244:AVC393261 BEY393244:BEY393261 BOU393244:BOU393261 BYQ393244:BYQ393261 CIM393244:CIM393261 CSI393244:CSI393261 DCE393244:DCE393261 DMA393244:DMA393261 DVW393244:DVW393261 EFS393244:EFS393261 EPO393244:EPO393261 EZK393244:EZK393261 FJG393244:FJG393261 FTC393244:FTC393261 GCY393244:GCY393261 GMU393244:GMU393261 GWQ393244:GWQ393261 HGM393244:HGM393261 HQI393244:HQI393261 IAE393244:IAE393261 IKA393244:IKA393261 ITW393244:ITW393261 JDS393244:JDS393261 JNO393244:JNO393261 JXK393244:JXK393261 KHG393244:KHG393261 KRC393244:KRC393261 LAY393244:LAY393261 LKU393244:LKU393261 LUQ393244:LUQ393261 MEM393244:MEM393261 MOI393244:MOI393261 MYE393244:MYE393261 NIA393244:NIA393261 NRW393244:NRW393261 OBS393244:OBS393261 OLO393244:OLO393261 OVK393244:OVK393261 PFG393244:PFG393261 PPC393244:PPC393261 PYY393244:PYY393261 QIU393244:QIU393261 QSQ393244:QSQ393261 RCM393244:RCM393261 RMI393244:RMI393261 RWE393244:RWE393261 SGA393244:SGA393261 SPW393244:SPW393261 SZS393244:SZS393261 TJO393244:TJO393261 TTK393244:TTK393261 UDG393244:UDG393261 UNC393244:UNC393261 UWY393244:UWY393261 VGU393244:VGU393261 VQQ393244:VQQ393261 WAM393244:WAM393261 WKI393244:WKI393261 WUE393244:WUE393261 E458780:E458797 HS458780:HS458797 RO458780:RO458797 ABK458780:ABK458797 ALG458780:ALG458797 AVC458780:AVC458797 BEY458780:BEY458797 BOU458780:BOU458797 BYQ458780:BYQ458797 CIM458780:CIM458797 CSI458780:CSI458797 DCE458780:DCE458797 DMA458780:DMA458797 DVW458780:DVW458797 EFS458780:EFS458797 EPO458780:EPO458797 EZK458780:EZK458797 FJG458780:FJG458797 FTC458780:FTC458797 GCY458780:GCY458797 GMU458780:GMU458797 GWQ458780:GWQ458797 HGM458780:HGM458797 HQI458780:HQI458797 IAE458780:IAE458797 IKA458780:IKA458797 ITW458780:ITW458797 JDS458780:JDS458797 JNO458780:JNO458797 JXK458780:JXK458797 KHG458780:KHG458797 KRC458780:KRC458797 LAY458780:LAY458797 LKU458780:LKU458797 LUQ458780:LUQ458797 MEM458780:MEM458797 MOI458780:MOI458797 MYE458780:MYE458797 NIA458780:NIA458797 NRW458780:NRW458797 OBS458780:OBS458797 OLO458780:OLO458797 OVK458780:OVK458797 PFG458780:PFG458797 PPC458780:PPC458797 PYY458780:PYY458797 QIU458780:QIU458797 QSQ458780:QSQ458797 RCM458780:RCM458797 RMI458780:RMI458797 RWE458780:RWE458797 SGA458780:SGA458797 SPW458780:SPW458797 SZS458780:SZS458797 TJO458780:TJO458797 TTK458780:TTK458797 UDG458780:UDG458797 UNC458780:UNC458797 UWY458780:UWY458797 VGU458780:VGU458797 VQQ458780:VQQ458797 WAM458780:WAM458797 WKI458780:WKI458797 WUE458780:WUE458797 E524316:E524333 HS524316:HS524333 RO524316:RO524333 ABK524316:ABK524333 ALG524316:ALG524333 AVC524316:AVC524333 BEY524316:BEY524333 BOU524316:BOU524333 BYQ524316:BYQ524333 CIM524316:CIM524333 CSI524316:CSI524333 DCE524316:DCE524333 DMA524316:DMA524333 DVW524316:DVW524333 EFS524316:EFS524333 EPO524316:EPO524333 EZK524316:EZK524333 FJG524316:FJG524333 FTC524316:FTC524333 GCY524316:GCY524333 GMU524316:GMU524333 GWQ524316:GWQ524333 HGM524316:HGM524333 HQI524316:HQI524333 IAE524316:IAE524333 IKA524316:IKA524333 ITW524316:ITW524333 JDS524316:JDS524333 JNO524316:JNO524333 JXK524316:JXK524333 KHG524316:KHG524333 KRC524316:KRC524333 LAY524316:LAY524333 LKU524316:LKU524333 LUQ524316:LUQ524333 MEM524316:MEM524333 MOI524316:MOI524333 MYE524316:MYE524333 NIA524316:NIA524333 NRW524316:NRW524333 OBS524316:OBS524333 OLO524316:OLO524333 OVK524316:OVK524333 PFG524316:PFG524333 PPC524316:PPC524333 PYY524316:PYY524333 QIU524316:QIU524333 QSQ524316:QSQ524333 RCM524316:RCM524333 RMI524316:RMI524333 RWE524316:RWE524333 SGA524316:SGA524333 SPW524316:SPW524333 SZS524316:SZS524333 TJO524316:TJO524333 TTK524316:TTK524333 UDG524316:UDG524333 UNC524316:UNC524333 UWY524316:UWY524333 VGU524316:VGU524333 VQQ524316:VQQ524333 WAM524316:WAM524333 WKI524316:WKI524333 WUE524316:WUE524333 E589852:E589869 HS589852:HS589869 RO589852:RO589869 ABK589852:ABK589869 ALG589852:ALG589869 AVC589852:AVC589869 BEY589852:BEY589869 BOU589852:BOU589869 BYQ589852:BYQ589869 CIM589852:CIM589869 CSI589852:CSI589869 DCE589852:DCE589869 DMA589852:DMA589869 DVW589852:DVW589869 EFS589852:EFS589869 EPO589852:EPO589869 EZK589852:EZK589869 FJG589852:FJG589869 FTC589852:FTC589869 GCY589852:GCY589869 GMU589852:GMU589869 GWQ589852:GWQ589869 HGM589852:HGM589869 HQI589852:HQI589869 IAE589852:IAE589869 IKA589852:IKA589869 ITW589852:ITW589869 JDS589852:JDS589869 JNO589852:JNO589869 JXK589852:JXK589869 KHG589852:KHG589869 KRC589852:KRC589869 LAY589852:LAY589869 LKU589852:LKU589869 LUQ589852:LUQ589869 MEM589852:MEM589869 MOI589852:MOI589869 MYE589852:MYE589869 NIA589852:NIA589869 NRW589852:NRW589869 OBS589852:OBS589869 OLO589852:OLO589869 OVK589852:OVK589869 PFG589852:PFG589869 PPC589852:PPC589869 PYY589852:PYY589869 QIU589852:QIU589869 QSQ589852:QSQ589869 RCM589852:RCM589869 RMI589852:RMI589869 RWE589852:RWE589869 SGA589852:SGA589869 SPW589852:SPW589869 SZS589852:SZS589869 TJO589852:TJO589869 TTK589852:TTK589869 UDG589852:UDG589869 UNC589852:UNC589869 UWY589852:UWY589869 VGU589852:VGU589869 VQQ589852:VQQ589869 WAM589852:WAM589869 WKI589852:WKI589869 WUE589852:WUE589869 E655388:E655405 HS655388:HS655405 RO655388:RO655405 ABK655388:ABK655405 ALG655388:ALG655405 AVC655388:AVC655405 BEY655388:BEY655405 BOU655388:BOU655405 BYQ655388:BYQ655405 CIM655388:CIM655405 CSI655388:CSI655405 DCE655388:DCE655405 DMA655388:DMA655405 DVW655388:DVW655405 EFS655388:EFS655405 EPO655388:EPO655405 EZK655388:EZK655405 FJG655388:FJG655405 FTC655388:FTC655405 GCY655388:GCY655405 GMU655388:GMU655405 GWQ655388:GWQ655405 HGM655388:HGM655405 HQI655388:HQI655405 IAE655388:IAE655405 IKA655388:IKA655405 ITW655388:ITW655405 JDS655388:JDS655405 JNO655388:JNO655405 JXK655388:JXK655405 KHG655388:KHG655405 KRC655388:KRC655405 LAY655388:LAY655405 LKU655388:LKU655405 LUQ655388:LUQ655405 MEM655388:MEM655405 MOI655388:MOI655405 MYE655388:MYE655405 NIA655388:NIA655405 NRW655388:NRW655405 OBS655388:OBS655405 OLO655388:OLO655405 OVK655388:OVK655405 PFG655388:PFG655405 PPC655388:PPC655405 PYY655388:PYY655405 QIU655388:QIU655405 QSQ655388:QSQ655405 RCM655388:RCM655405 RMI655388:RMI655405 RWE655388:RWE655405 SGA655388:SGA655405 SPW655388:SPW655405 SZS655388:SZS655405 TJO655388:TJO655405 TTK655388:TTK655405 UDG655388:UDG655405 UNC655388:UNC655405 UWY655388:UWY655405 VGU655388:VGU655405 VQQ655388:VQQ655405 WAM655388:WAM655405 WKI655388:WKI655405 WUE655388:WUE655405 E720924:E720941 HS720924:HS720941 RO720924:RO720941 ABK720924:ABK720941 ALG720924:ALG720941 AVC720924:AVC720941 BEY720924:BEY720941 BOU720924:BOU720941 BYQ720924:BYQ720941 CIM720924:CIM720941 CSI720924:CSI720941 DCE720924:DCE720941 DMA720924:DMA720941 DVW720924:DVW720941 EFS720924:EFS720941 EPO720924:EPO720941 EZK720924:EZK720941 FJG720924:FJG720941 FTC720924:FTC720941 GCY720924:GCY720941 GMU720924:GMU720941 GWQ720924:GWQ720941 HGM720924:HGM720941 HQI720924:HQI720941 IAE720924:IAE720941 IKA720924:IKA720941 ITW720924:ITW720941 JDS720924:JDS720941 JNO720924:JNO720941 JXK720924:JXK720941 KHG720924:KHG720941 KRC720924:KRC720941 LAY720924:LAY720941 LKU720924:LKU720941 LUQ720924:LUQ720941 MEM720924:MEM720941 MOI720924:MOI720941 MYE720924:MYE720941 NIA720924:NIA720941 NRW720924:NRW720941 OBS720924:OBS720941 OLO720924:OLO720941 OVK720924:OVK720941 PFG720924:PFG720941 PPC720924:PPC720941 PYY720924:PYY720941 QIU720924:QIU720941 QSQ720924:QSQ720941 RCM720924:RCM720941 RMI720924:RMI720941 RWE720924:RWE720941 SGA720924:SGA720941 SPW720924:SPW720941 SZS720924:SZS720941 TJO720924:TJO720941 TTK720924:TTK720941 UDG720924:UDG720941 UNC720924:UNC720941 UWY720924:UWY720941 VGU720924:VGU720941 VQQ720924:VQQ720941 WAM720924:WAM720941 WKI720924:WKI720941 WUE720924:WUE720941 E786460:E786477 HS786460:HS786477 RO786460:RO786477 ABK786460:ABK786477 ALG786460:ALG786477 AVC786460:AVC786477 BEY786460:BEY786477 BOU786460:BOU786477 BYQ786460:BYQ786477 CIM786460:CIM786477 CSI786460:CSI786477 DCE786460:DCE786477 DMA786460:DMA786477 DVW786460:DVW786477 EFS786460:EFS786477 EPO786460:EPO786477 EZK786460:EZK786477 FJG786460:FJG786477 FTC786460:FTC786477 GCY786460:GCY786477 GMU786460:GMU786477 GWQ786460:GWQ786477 HGM786460:HGM786477 HQI786460:HQI786477 IAE786460:IAE786477 IKA786460:IKA786477 ITW786460:ITW786477 JDS786460:JDS786477 JNO786460:JNO786477 JXK786460:JXK786477 KHG786460:KHG786477 KRC786460:KRC786477 LAY786460:LAY786477 LKU786460:LKU786477 LUQ786460:LUQ786477 MEM786460:MEM786477 MOI786460:MOI786477 MYE786460:MYE786477 NIA786460:NIA786477 NRW786460:NRW786477 OBS786460:OBS786477 OLO786460:OLO786477 OVK786460:OVK786477 PFG786460:PFG786477 PPC786460:PPC786477 PYY786460:PYY786477 QIU786460:QIU786477 QSQ786460:QSQ786477 RCM786460:RCM786477 RMI786460:RMI786477 RWE786460:RWE786477 SGA786460:SGA786477 SPW786460:SPW786477 SZS786460:SZS786477 TJO786460:TJO786477 TTK786460:TTK786477 UDG786460:UDG786477 UNC786460:UNC786477 UWY786460:UWY786477 VGU786460:VGU786477 VQQ786460:VQQ786477 WAM786460:WAM786477 WKI786460:WKI786477 WUE786460:WUE786477 E851996:E852013 HS851996:HS852013 RO851996:RO852013 ABK851996:ABK852013 ALG851996:ALG852013 AVC851996:AVC852013 BEY851996:BEY852013 BOU851996:BOU852013 BYQ851996:BYQ852013 CIM851996:CIM852013 CSI851996:CSI852013 DCE851996:DCE852013 DMA851996:DMA852013 DVW851996:DVW852013 EFS851996:EFS852013 EPO851996:EPO852013 EZK851996:EZK852013 FJG851996:FJG852013 FTC851996:FTC852013 GCY851996:GCY852013 GMU851996:GMU852013 GWQ851996:GWQ852013 HGM851996:HGM852013 HQI851996:HQI852013 IAE851996:IAE852013 IKA851996:IKA852013 ITW851996:ITW852013 JDS851996:JDS852013 JNO851996:JNO852013 JXK851996:JXK852013 KHG851996:KHG852013 KRC851996:KRC852013 LAY851996:LAY852013 LKU851996:LKU852013 LUQ851996:LUQ852013 MEM851996:MEM852013 MOI851996:MOI852013 MYE851996:MYE852013 NIA851996:NIA852013 NRW851996:NRW852013 OBS851996:OBS852013 OLO851996:OLO852013 OVK851996:OVK852013 PFG851996:PFG852013 PPC851996:PPC852013 PYY851996:PYY852013 QIU851996:QIU852013 QSQ851996:QSQ852013 RCM851996:RCM852013 RMI851996:RMI852013 RWE851996:RWE852013 SGA851996:SGA852013 SPW851996:SPW852013 SZS851996:SZS852013 TJO851996:TJO852013 TTK851996:TTK852013 UDG851996:UDG852013 UNC851996:UNC852013 UWY851996:UWY852013 VGU851996:VGU852013 VQQ851996:VQQ852013 WAM851996:WAM852013 WKI851996:WKI852013 WUE851996:WUE852013 E917532:E917549 HS917532:HS917549 RO917532:RO917549 ABK917532:ABK917549 ALG917532:ALG917549 AVC917532:AVC917549 BEY917532:BEY917549 BOU917532:BOU917549 BYQ917532:BYQ917549 CIM917532:CIM917549 CSI917532:CSI917549 DCE917532:DCE917549 DMA917532:DMA917549 DVW917532:DVW917549 EFS917532:EFS917549 EPO917532:EPO917549 EZK917532:EZK917549 FJG917532:FJG917549 FTC917532:FTC917549 GCY917532:GCY917549 GMU917532:GMU917549 GWQ917532:GWQ917549 HGM917532:HGM917549 HQI917532:HQI917549 IAE917532:IAE917549 IKA917532:IKA917549 ITW917532:ITW917549 JDS917532:JDS917549 JNO917532:JNO917549 JXK917532:JXK917549 KHG917532:KHG917549 KRC917532:KRC917549 LAY917532:LAY917549 LKU917532:LKU917549 LUQ917532:LUQ917549 MEM917532:MEM917549 MOI917532:MOI917549 MYE917532:MYE917549 NIA917532:NIA917549 NRW917532:NRW917549 OBS917532:OBS917549 OLO917532:OLO917549 OVK917532:OVK917549 PFG917532:PFG917549 PPC917532:PPC917549 PYY917532:PYY917549 QIU917532:QIU917549 QSQ917532:QSQ917549 RCM917532:RCM917549 RMI917532:RMI917549 RWE917532:RWE917549 SGA917532:SGA917549 SPW917532:SPW917549 SZS917532:SZS917549 TJO917532:TJO917549 TTK917532:TTK917549 UDG917532:UDG917549 UNC917532:UNC917549 UWY917532:UWY917549 VGU917532:VGU917549 VQQ917532:VQQ917549 WAM917532:WAM917549 WKI917532:WKI917549 WUE917532:WUE917549 E983068:E983085 HS983068:HS983085 RO983068:RO983085 ABK983068:ABK983085 ALG983068:ALG983085 AVC983068:AVC983085 BEY983068:BEY983085 BOU983068:BOU983085 BYQ983068:BYQ983085 CIM983068:CIM983085 CSI983068:CSI983085 DCE983068:DCE983085 DMA983068:DMA983085 DVW983068:DVW983085 EFS983068:EFS983085 EPO983068:EPO983085 EZK983068:EZK983085 FJG983068:FJG983085 FTC983068:FTC983085 GCY983068:GCY983085 GMU983068:GMU983085 GWQ983068:GWQ983085 HGM983068:HGM983085 HQI983068:HQI983085 IAE983068:IAE983085 IKA983068:IKA983085 ITW983068:ITW983085 JDS983068:JDS983085 JNO983068:JNO983085 JXK983068:JXK983085 KHG983068:KHG983085 KRC983068:KRC983085 LAY983068:LAY983085 LKU983068:LKU983085 LUQ983068:LUQ983085 MEM983068:MEM983085 MOI983068:MOI983085 MYE983068:MYE983085 NIA983068:NIA983085 NRW983068:NRW983085 OBS983068:OBS983085 OLO983068:OLO983085 OVK983068:OVK983085 PFG983068:PFG983085 PPC983068:PPC983085 PYY983068:PYY983085 QIU983068:QIU983085 QSQ983068:QSQ983085 RCM983068:RCM983085 RMI983068:RMI983085 RWE983068:RWE983085 SGA983068:SGA983085 SPW983068:SPW983085 SZS983068:SZS983085 TJO983068:TJO983085 TTK983068:TTK983085 UDG983068:UDG983085 UNC983068:UNC983085 UWY983068:UWY983085 VGU983068:VGU983085 VQQ983068:VQQ983085 WAM983068:WAM983085 WKI983068:WKI983085 E19:E23 WUD19:WUD44 WKH19:WKH44 WAL19:WAL44 VQP19:VQP44 VGT19:VGT44 UWX19:UWX44 UNB19:UNB44 UDF19:UDF44 TTJ19:TTJ44 TJN19:TJN44 SZR19:SZR44 SPV19:SPV44 SFZ19:SFZ44 RWD19:RWD44 RMH19:RMH44 RCL19:RCL44 QSP19:QSP44 QIT19:QIT44 PYX19:PYX44 PPB19:PPB44 PFF19:PFF44 OVJ19:OVJ44 OLN19:OLN44 OBR19:OBR44 NRV19:NRV44 NHZ19:NHZ44 MYD19:MYD44 MOH19:MOH44 MEL19:MEL44 LUP19:LUP44 LKT19:LKT44 LAX19:LAX44 KRB19:KRB44 KHF19:KHF44 JXJ19:JXJ44 JNN19:JNN44 JDR19:JDR44 ITV19:ITV44 IJZ19:IJZ44 IAD19:IAD44 HQH19:HQH44 HGL19:HGL44 GWP19:GWP44 GMT19:GMT44 GCX19:GCX44 FTB19:FTB44 FJF19:FJF44 EZJ19:EZJ44 EPN19:EPN44 EFR19:EFR44 DVV19:DVV44 DLZ19:DLZ44 DCD19:DCD44 CSH19:CSH44 CIL19:CIL44 BYP19:BYP44 BOT19:BOT44 BEX19:BEX44 AVB19:AVB44 ALF19:ALF44 ABJ19:ABJ44 RN19:RN44 HR19:HR44 WUE19:WUE23 WKI19:WKI23 WAM19:WAM23 VQQ19:VQQ23 VGU19:VGU23 UWY19:UWY23 UNC19:UNC23 UDG19:UDG23 TTK19:TTK23 TJO19:TJO23 SZS19:SZS23 SPW19:SPW23 SGA19:SGA23 RWE19:RWE23 RMI19:RMI23 RCM19:RCM23 QSQ19:QSQ23 QIU19:QIU23 PYY19:PYY23 PPC19:PPC23 PFG19:PFG23 OVK19:OVK23 OLO19:OLO23 OBS19:OBS23 NRW19:NRW23 NIA19:NIA23 MYE19:MYE23 MOI19:MOI23 MEM19:MEM23 LUQ19:LUQ23 LKU19:LKU23 LAY19:LAY23 KRC19:KRC23 KHG19:KHG23 JXK19:JXK23 JNO19:JNO23 JDS19:JDS23 ITW19:ITW23 IKA19:IKA23 IAE19:IAE23 HQI19:HQI23 HGM19:HGM23 GWQ19:GWQ23 GMU19:GMU23 GCY19:GCY23 FTC19:FTC23 FJG19:FJG23 EZK19:EZK23 EPO19:EPO23 EFS19:EFS23 DVW19:DVW23 DMA19:DMA23 DCE19:DCE23 CSI19:CSI23 CIM19:CIM23 BYQ19:BYQ23 BOU19:BOU23 BEY19:BEY23 AVC19:AVC23 ALG19:ALG23 ABK19:ABK23 RO19:RO23 HS19:HS23 E26:E28 D19:D28 WUC57:WUD57 WUD45:WUE56 WKG57:WKH57 WKH45:WKI56 WAK57:WAL57 WAL45:WAM56 VQO57:VQP57 VQP45:VQQ56 VGS57:VGT57 VGT45:VGU56 UWW57:UWX57 UWX45:UWY56 UNA57:UNB57 UNB45:UNC56 UDE57:UDF57 UDF45:UDG56 TTI57:TTJ57 TTJ45:TTK56 TJM57:TJN57 TJN45:TJO56 SZQ57:SZR57 SZR45:SZS56 SPU57:SPV57 SPV45:SPW56 SFY57:SFZ57 SFZ45:SGA56 RWC57:RWD57 RWD45:RWE56 RMG57:RMH57 RMH45:RMI56 RCK57:RCL57 RCL45:RCM56 QSO57:QSP57 QSP45:QSQ56 QIS57:QIT57 QIT45:QIU56 PYW57:PYX57 PYX45:PYY56 PPA57:PPB57 PPB45:PPC56 PFE57:PFF57 PFF45:PFG56 OVI57:OVJ57 OVJ45:OVK56 OLM57:OLN57 OLN45:OLO56 OBQ57:OBR57 OBR45:OBS56 NRU57:NRV57 NRV45:NRW56 NHY57:NHZ57 NHZ45:NIA56 MYC57:MYD57 MYD45:MYE56 MOG57:MOH57 MOH45:MOI56 MEK57:MEL57 MEL45:MEM56 LUO57:LUP57 LUP45:LUQ56 LKS57:LKT57 LKT45:LKU56 LAW57:LAX57 LAX45:LAY56 KRA57:KRB57 KRB45:KRC56 KHE57:KHF57 KHF45:KHG56 JXI57:JXJ57 JXJ45:JXK56 JNM57:JNN57 JNN45:JNO56 JDQ57:JDR57 JDR45:JDS56 ITU57:ITV57 ITV45:ITW56 IJY57:IJZ57 IJZ45:IKA56 IAC57:IAD57 IAD45:IAE56 HQG57:HQH57 HQH45:HQI56 HGK57:HGL57 HGL45:HGM56 GWO57:GWP57 GWP45:GWQ56 GMS57:GMT57 GMT45:GMU56 GCW57:GCX57 GCX45:GCY56 FTA57:FTB57 FTB45:FTC56 FJE57:FJF57 FJF45:FJG56 EZI57:EZJ57 EZJ45:EZK56 EPM57:EPN57 EPN45:EPO56 EFQ57:EFR57 EFR45:EFS56 DVU57:DVV57 DVV45:DVW56 DLY57:DLZ57 DLZ45:DMA56 DCC57:DCD57 DCD45:DCE56 CSG57:CSH57 CSH45:CSI56 CIK57:CIL57 CIL45:CIM56 BYO57:BYP57 BYP45:BYQ56 BOS57:BOT57 BOT45:BOU56 BEW57:BEX57 BEX45:BEY56 AVA57:AVB57 AVB45:AVC56 ALE57:ALF57 ALF45:ALG56 ABI57:ABJ57 ABJ45:ABK56 RM57:RN57 RN45:RO56 HQ57:HR57 HR45:HS56 HR62:HS64 D61:D64 RM60:RN61 RN58:RO59 RN62:RO64 ABI60:ABJ61 ABJ58:ABK59 ABJ62:ABK64 ALE60:ALF61 ALF58:ALG59 ALF62:ALG64 AVA60:AVB61 AVB58:AVC59 AVB62:AVC64 BEW60:BEX61 BEX58:BEY59 BEX62:BEY64 BOS60:BOT61 BOT58:BOU59 BOT62:BOU64 BYO60:BYP61 BYP58:BYQ59 BYP62:BYQ64 CIK60:CIL61 CIL58:CIM59 CIL62:CIM64 CSG60:CSH61 CSH58:CSI59 CSH62:CSI64 DCC60:DCD61 DCD58:DCE59 DCD62:DCE64 DLY60:DLZ61 DLZ58:DMA59 DLZ62:DMA64 DVU60:DVV61 DVV58:DVW59 DVV62:DVW64 EFQ60:EFR61 EFR58:EFS59 EFR62:EFS64 EPM60:EPN61 EPN58:EPO59 EPN62:EPO64 EZI60:EZJ61 EZJ58:EZK59 EZJ62:EZK64 FJE60:FJF61 FJF58:FJG59 FJF62:FJG64 FTA60:FTB61 FTB58:FTC59 FTB62:FTC64 GCW60:GCX61 GCX58:GCY59 GCX62:GCY64 GMS60:GMT61 GMT58:GMU59 GMT62:GMU64 GWO60:GWP61 GWP58:GWQ59 GWP62:GWQ64 HGK60:HGL61 HGL58:HGM59 HGL62:HGM64 HQG60:HQH61 HQH58:HQI59 HQH62:HQI64 IAC60:IAD61 IAD58:IAE59 IAD62:IAE64 IJY60:IJZ61 IJZ58:IKA59 IJZ62:IKA64 ITU60:ITV61 ITV58:ITW59 ITV62:ITW64 JDQ60:JDR61 JDR58:JDS59 JDR62:JDS64 JNM60:JNN61 JNN58:JNO59 JNN62:JNO64 JXI60:JXJ61 JXJ58:JXK59 JXJ62:JXK64 KHE60:KHF61 KHF58:KHG59 KHF62:KHG64 KRA60:KRB61 KRB58:KRC59 KRB62:KRC64 LAW60:LAX61 LAX58:LAY59 LAX62:LAY64 LKS60:LKT61 LKT58:LKU59 LKT62:LKU64 LUO60:LUP61 LUP58:LUQ59 LUP62:LUQ64 MEK60:MEL61 MEL58:MEM59 MEL62:MEM64 MOG60:MOH61 MOH58:MOI59 MOH62:MOI64 MYC60:MYD61 MYD58:MYE59 MYD62:MYE64 NHY60:NHZ61 NHZ58:NIA59 NHZ62:NIA64 NRU60:NRV61 NRV58:NRW59 NRV62:NRW64 OBQ60:OBR61 OBR58:OBS59 OBR62:OBS64 OLM60:OLN61 OLN58:OLO59 OLN62:OLO64 OVI60:OVJ61 OVJ58:OVK59 OVJ62:OVK64 PFE60:PFF61 PFF58:PFG59 PFF62:PFG64 PPA60:PPB61 PPB58:PPC59 PPB62:PPC64 PYW60:PYX61 PYX58:PYY59 PYX62:PYY64 QIS60:QIT61 QIT58:QIU59 QIT62:QIU64 QSO60:QSP61 QSP58:QSQ59 QSP62:QSQ64 RCK60:RCL61 RCL58:RCM59 RCL62:RCM64 RMG60:RMH61 RMH58:RMI59 RMH62:RMI64 RWC60:RWD61 RWD58:RWE59 RWD62:RWE64 SFY60:SFZ61 SFZ58:SGA59 SFZ62:SGA64 SPU60:SPV61 SPV58:SPW59 SPV62:SPW64 SZQ60:SZR61 SZR58:SZS59 SZR62:SZS64 TJM60:TJN61 TJN58:TJO59 TJN62:TJO64 TTI60:TTJ61 TTJ58:TTK59 TTJ62:TTK64 UDE60:UDF61 UDF58:UDG59 UDF62:UDG64 UNA60:UNB61 UNB58:UNC59 UNB62:UNC64 UWW60:UWX61 UWX58:UWY59 UWX62:UWY64 VGS60:VGT61 VGT58:VGU59 VGT62:VGU64 VQO60:VQP61 VQP58:VQQ59 VQP62:VQQ64 WAK60:WAL61 WAL58:WAM59 WAL62:WAM64 WKG60:WKH61 WKH58:WKI59 WKH62:WKI64 WUC60:WUD61 WUD58:WUE59 WUD62:WUE64 HQ60:HR61 HR58:HS59 D30:D58 E30:E64">
      <formula1>-9999999999999990000</formula1>
      <formula2>99999999999999900000</formula2>
    </dataValidation>
    <dataValidation allowBlank="1" showInputMessage="1" showErrorMessage="1" promptTitle="Lưu ý nhập liệu!" prompt="Nhập năm báo cáo!" sqref="WUD983059:WUE983059 HR18:HS18 RN18:RO18 ABJ18:ABK18 ALF18:ALG18 AVB18:AVC18 BEX18:BEY18 BOT18:BOU18 BYP18:BYQ18 CIL18:CIM18 CSH18:CSI18 DCD18:DCE18 DLZ18:DMA18 DVV18:DVW18 EFR18:EFS18 EPN18:EPO18 EZJ18:EZK18 FJF18:FJG18 FTB18:FTC18 GCX18:GCY18 GMT18:GMU18 GWP18:GWQ18 HGL18:HGM18 HQH18:HQI18 IAD18:IAE18 IJZ18:IKA18 ITV18:ITW18 JDR18:JDS18 JNN18:JNO18 JXJ18:JXK18 KHF18:KHG18 KRB18:KRC18 LAX18:LAY18 LKT18:LKU18 LUP18:LUQ18 MEL18:MEM18 MOH18:MOI18 MYD18:MYE18 NHZ18:NIA18 NRV18:NRW18 OBR18:OBS18 OLN18:OLO18 OVJ18:OVK18 PFF18:PFG18 PPB18:PPC18 PYX18:PYY18 QIT18:QIU18 QSP18:QSQ18 RCL18:RCM18 RMH18:RMI18 RWD18:RWE18 SFZ18:SGA18 SPV18:SPW18 SZR18:SZS18 TJN18:TJO18 TTJ18:TTK18 UDF18:UDG18 UNB18:UNC18 UWX18:UWY18 VGT18:VGU18 VQP18:VQQ18 WAL18:WAM18 WKH18:WKI18 WUD18:WUE18 D65555:E65555 HR65555:HS65555 RN65555:RO65555 ABJ65555:ABK65555 ALF65555:ALG65555 AVB65555:AVC65555 BEX65555:BEY65555 BOT65555:BOU65555 BYP65555:BYQ65555 CIL65555:CIM65555 CSH65555:CSI65555 DCD65555:DCE65555 DLZ65555:DMA65555 DVV65555:DVW65555 EFR65555:EFS65555 EPN65555:EPO65555 EZJ65555:EZK65555 FJF65555:FJG65555 FTB65555:FTC65555 GCX65555:GCY65555 GMT65555:GMU65555 GWP65555:GWQ65555 HGL65555:HGM65555 HQH65555:HQI65555 IAD65555:IAE65555 IJZ65555:IKA65555 ITV65555:ITW65555 JDR65555:JDS65555 JNN65555:JNO65555 JXJ65555:JXK65555 KHF65555:KHG65555 KRB65555:KRC65555 LAX65555:LAY65555 LKT65555:LKU65555 LUP65555:LUQ65555 MEL65555:MEM65555 MOH65555:MOI65555 MYD65555:MYE65555 NHZ65555:NIA65555 NRV65555:NRW65555 OBR65555:OBS65555 OLN65555:OLO65555 OVJ65555:OVK65555 PFF65555:PFG65555 PPB65555:PPC65555 PYX65555:PYY65555 QIT65555:QIU65555 QSP65555:QSQ65555 RCL65555:RCM65555 RMH65555:RMI65555 RWD65555:RWE65555 SFZ65555:SGA65555 SPV65555:SPW65555 SZR65555:SZS65555 TJN65555:TJO65555 TTJ65555:TTK65555 UDF65555:UDG65555 UNB65555:UNC65555 UWX65555:UWY65555 VGT65555:VGU65555 VQP65555:VQQ65555 WAL65555:WAM65555 WKH65555:WKI65555 WUD65555:WUE65555 D131091:E131091 HR131091:HS131091 RN131091:RO131091 ABJ131091:ABK131091 ALF131091:ALG131091 AVB131091:AVC131091 BEX131091:BEY131091 BOT131091:BOU131091 BYP131091:BYQ131091 CIL131091:CIM131091 CSH131091:CSI131091 DCD131091:DCE131091 DLZ131091:DMA131091 DVV131091:DVW131091 EFR131091:EFS131091 EPN131091:EPO131091 EZJ131091:EZK131091 FJF131091:FJG131091 FTB131091:FTC131091 GCX131091:GCY131091 GMT131091:GMU131091 GWP131091:GWQ131091 HGL131091:HGM131091 HQH131091:HQI131091 IAD131091:IAE131091 IJZ131091:IKA131091 ITV131091:ITW131091 JDR131091:JDS131091 JNN131091:JNO131091 JXJ131091:JXK131091 KHF131091:KHG131091 KRB131091:KRC131091 LAX131091:LAY131091 LKT131091:LKU131091 LUP131091:LUQ131091 MEL131091:MEM131091 MOH131091:MOI131091 MYD131091:MYE131091 NHZ131091:NIA131091 NRV131091:NRW131091 OBR131091:OBS131091 OLN131091:OLO131091 OVJ131091:OVK131091 PFF131091:PFG131091 PPB131091:PPC131091 PYX131091:PYY131091 QIT131091:QIU131091 QSP131091:QSQ131091 RCL131091:RCM131091 RMH131091:RMI131091 RWD131091:RWE131091 SFZ131091:SGA131091 SPV131091:SPW131091 SZR131091:SZS131091 TJN131091:TJO131091 TTJ131091:TTK131091 UDF131091:UDG131091 UNB131091:UNC131091 UWX131091:UWY131091 VGT131091:VGU131091 VQP131091:VQQ131091 WAL131091:WAM131091 WKH131091:WKI131091 WUD131091:WUE131091 D196627:E196627 HR196627:HS196627 RN196627:RO196627 ABJ196627:ABK196627 ALF196627:ALG196627 AVB196627:AVC196627 BEX196627:BEY196627 BOT196627:BOU196627 BYP196627:BYQ196627 CIL196627:CIM196627 CSH196627:CSI196627 DCD196627:DCE196627 DLZ196627:DMA196627 DVV196627:DVW196627 EFR196627:EFS196627 EPN196627:EPO196627 EZJ196627:EZK196627 FJF196627:FJG196627 FTB196627:FTC196627 GCX196627:GCY196627 GMT196627:GMU196627 GWP196627:GWQ196627 HGL196627:HGM196627 HQH196627:HQI196627 IAD196627:IAE196627 IJZ196627:IKA196627 ITV196627:ITW196627 JDR196627:JDS196627 JNN196627:JNO196627 JXJ196627:JXK196627 KHF196627:KHG196627 KRB196627:KRC196627 LAX196627:LAY196627 LKT196627:LKU196627 LUP196627:LUQ196627 MEL196627:MEM196627 MOH196627:MOI196627 MYD196627:MYE196627 NHZ196627:NIA196627 NRV196627:NRW196627 OBR196627:OBS196627 OLN196627:OLO196627 OVJ196627:OVK196627 PFF196627:PFG196627 PPB196627:PPC196627 PYX196627:PYY196627 QIT196627:QIU196627 QSP196627:QSQ196627 RCL196627:RCM196627 RMH196627:RMI196627 RWD196627:RWE196627 SFZ196627:SGA196627 SPV196627:SPW196627 SZR196627:SZS196627 TJN196627:TJO196627 TTJ196627:TTK196627 UDF196627:UDG196627 UNB196627:UNC196627 UWX196627:UWY196627 VGT196627:VGU196627 VQP196627:VQQ196627 WAL196627:WAM196627 WKH196627:WKI196627 WUD196627:WUE196627 D262163:E262163 HR262163:HS262163 RN262163:RO262163 ABJ262163:ABK262163 ALF262163:ALG262163 AVB262163:AVC262163 BEX262163:BEY262163 BOT262163:BOU262163 BYP262163:BYQ262163 CIL262163:CIM262163 CSH262163:CSI262163 DCD262163:DCE262163 DLZ262163:DMA262163 DVV262163:DVW262163 EFR262163:EFS262163 EPN262163:EPO262163 EZJ262163:EZK262163 FJF262163:FJG262163 FTB262163:FTC262163 GCX262163:GCY262163 GMT262163:GMU262163 GWP262163:GWQ262163 HGL262163:HGM262163 HQH262163:HQI262163 IAD262163:IAE262163 IJZ262163:IKA262163 ITV262163:ITW262163 JDR262163:JDS262163 JNN262163:JNO262163 JXJ262163:JXK262163 KHF262163:KHG262163 KRB262163:KRC262163 LAX262163:LAY262163 LKT262163:LKU262163 LUP262163:LUQ262163 MEL262163:MEM262163 MOH262163:MOI262163 MYD262163:MYE262163 NHZ262163:NIA262163 NRV262163:NRW262163 OBR262163:OBS262163 OLN262163:OLO262163 OVJ262163:OVK262163 PFF262163:PFG262163 PPB262163:PPC262163 PYX262163:PYY262163 QIT262163:QIU262163 QSP262163:QSQ262163 RCL262163:RCM262163 RMH262163:RMI262163 RWD262163:RWE262163 SFZ262163:SGA262163 SPV262163:SPW262163 SZR262163:SZS262163 TJN262163:TJO262163 TTJ262163:TTK262163 UDF262163:UDG262163 UNB262163:UNC262163 UWX262163:UWY262163 VGT262163:VGU262163 VQP262163:VQQ262163 WAL262163:WAM262163 WKH262163:WKI262163 WUD262163:WUE262163 D327699:E327699 HR327699:HS327699 RN327699:RO327699 ABJ327699:ABK327699 ALF327699:ALG327699 AVB327699:AVC327699 BEX327699:BEY327699 BOT327699:BOU327699 BYP327699:BYQ327699 CIL327699:CIM327699 CSH327699:CSI327699 DCD327699:DCE327699 DLZ327699:DMA327699 DVV327699:DVW327699 EFR327699:EFS327699 EPN327699:EPO327699 EZJ327699:EZK327699 FJF327699:FJG327699 FTB327699:FTC327699 GCX327699:GCY327699 GMT327699:GMU327699 GWP327699:GWQ327699 HGL327699:HGM327699 HQH327699:HQI327699 IAD327699:IAE327699 IJZ327699:IKA327699 ITV327699:ITW327699 JDR327699:JDS327699 JNN327699:JNO327699 JXJ327699:JXK327699 KHF327699:KHG327699 KRB327699:KRC327699 LAX327699:LAY327699 LKT327699:LKU327699 LUP327699:LUQ327699 MEL327699:MEM327699 MOH327699:MOI327699 MYD327699:MYE327699 NHZ327699:NIA327699 NRV327699:NRW327699 OBR327699:OBS327699 OLN327699:OLO327699 OVJ327699:OVK327699 PFF327699:PFG327699 PPB327699:PPC327699 PYX327699:PYY327699 QIT327699:QIU327699 QSP327699:QSQ327699 RCL327699:RCM327699 RMH327699:RMI327699 RWD327699:RWE327699 SFZ327699:SGA327699 SPV327699:SPW327699 SZR327699:SZS327699 TJN327699:TJO327699 TTJ327699:TTK327699 UDF327699:UDG327699 UNB327699:UNC327699 UWX327699:UWY327699 VGT327699:VGU327699 VQP327699:VQQ327699 WAL327699:WAM327699 WKH327699:WKI327699 WUD327699:WUE327699 D393235:E393235 HR393235:HS393235 RN393235:RO393235 ABJ393235:ABK393235 ALF393235:ALG393235 AVB393235:AVC393235 BEX393235:BEY393235 BOT393235:BOU393235 BYP393235:BYQ393235 CIL393235:CIM393235 CSH393235:CSI393235 DCD393235:DCE393235 DLZ393235:DMA393235 DVV393235:DVW393235 EFR393235:EFS393235 EPN393235:EPO393235 EZJ393235:EZK393235 FJF393235:FJG393235 FTB393235:FTC393235 GCX393235:GCY393235 GMT393235:GMU393235 GWP393235:GWQ393235 HGL393235:HGM393235 HQH393235:HQI393235 IAD393235:IAE393235 IJZ393235:IKA393235 ITV393235:ITW393235 JDR393235:JDS393235 JNN393235:JNO393235 JXJ393235:JXK393235 KHF393235:KHG393235 KRB393235:KRC393235 LAX393235:LAY393235 LKT393235:LKU393235 LUP393235:LUQ393235 MEL393235:MEM393235 MOH393235:MOI393235 MYD393235:MYE393235 NHZ393235:NIA393235 NRV393235:NRW393235 OBR393235:OBS393235 OLN393235:OLO393235 OVJ393235:OVK393235 PFF393235:PFG393235 PPB393235:PPC393235 PYX393235:PYY393235 QIT393235:QIU393235 QSP393235:QSQ393235 RCL393235:RCM393235 RMH393235:RMI393235 RWD393235:RWE393235 SFZ393235:SGA393235 SPV393235:SPW393235 SZR393235:SZS393235 TJN393235:TJO393235 TTJ393235:TTK393235 UDF393235:UDG393235 UNB393235:UNC393235 UWX393235:UWY393235 VGT393235:VGU393235 VQP393235:VQQ393235 WAL393235:WAM393235 WKH393235:WKI393235 WUD393235:WUE393235 D458771:E458771 HR458771:HS458771 RN458771:RO458771 ABJ458771:ABK458771 ALF458771:ALG458771 AVB458771:AVC458771 BEX458771:BEY458771 BOT458771:BOU458771 BYP458771:BYQ458771 CIL458771:CIM458771 CSH458771:CSI458771 DCD458771:DCE458771 DLZ458771:DMA458771 DVV458771:DVW458771 EFR458771:EFS458771 EPN458771:EPO458771 EZJ458771:EZK458771 FJF458771:FJG458771 FTB458771:FTC458771 GCX458771:GCY458771 GMT458771:GMU458771 GWP458771:GWQ458771 HGL458771:HGM458771 HQH458771:HQI458771 IAD458771:IAE458771 IJZ458771:IKA458771 ITV458771:ITW458771 JDR458771:JDS458771 JNN458771:JNO458771 JXJ458771:JXK458771 KHF458771:KHG458771 KRB458771:KRC458771 LAX458771:LAY458771 LKT458771:LKU458771 LUP458771:LUQ458771 MEL458771:MEM458771 MOH458771:MOI458771 MYD458771:MYE458771 NHZ458771:NIA458771 NRV458771:NRW458771 OBR458771:OBS458771 OLN458771:OLO458771 OVJ458771:OVK458771 PFF458771:PFG458771 PPB458771:PPC458771 PYX458771:PYY458771 QIT458771:QIU458771 QSP458771:QSQ458771 RCL458771:RCM458771 RMH458771:RMI458771 RWD458771:RWE458771 SFZ458771:SGA458771 SPV458771:SPW458771 SZR458771:SZS458771 TJN458771:TJO458771 TTJ458771:TTK458771 UDF458771:UDG458771 UNB458771:UNC458771 UWX458771:UWY458771 VGT458771:VGU458771 VQP458771:VQQ458771 WAL458771:WAM458771 WKH458771:WKI458771 WUD458771:WUE458771 D524307:E524307 HR524307:HS524307 RN524307:RO524307 ABJ524307:ABK524307 ALF524307:ALG524307 AVB524307:AVC524307 BEX524307:BEY524307 BOT524307:BOU524307 BYP524307:BYQ524307 CIL524307:CIM524307 CSH524307:CSI524307 DCD524307:DCE524307 DLZ524307:DMA524307 DVV524307:DVW524307 EFR524307:EFS524307 EPN524307:EPO524307 EZJ524307:EZK524307 FJF524307:FJG524307 FTB524307:FTC524307 GCX524307:GCY524307 GMT524307:GMU524307 GWP524307:GWQ524307 HGL524307:HGM524307 HQH524307:HQI524307 IAD524307:IAE524307 IJZ524307:IKA524307 ITV524307:ITW524307 JDR524307:JDS524307 JNN524307:JNO524307 JXJ524307:JXK524307 KHF524307:KHG524307 KRB524307:KRC524307 LAX524307:LAY524307 LKT524307:LKU524307 LUP524307:LUQ524307 MEL524307:MEM524307 MOH524307:MOI524307 MYD524307:MYE524307 NHZ524307:NIA524307 NRV524307:NRW524307 OBR524307:OBS524307 OLN524307:OLO524307 OVJ524307:OVK524307 PFF524307:PFG524307 PPB524307:PPC524307 PYX524307:PYY524307 QIT524307:QIU524307 QSP524307:QSQ524307 RCL524307:RCM524307 RMH524307:RMI524307 RWD524307:RWE524307 SFZ524307:SGA524307 SPV524307:SPW524307 SZR524307:SZS524307 TJN524307:TJO524307 TTJ524307:TTK524307 UDF524307:UDG524307 UNB524307:UNC524307 UWX524307:UWY524307 VGT524307:VGU524307 VQP524307:VQQ524307 WAL524307:WAM524307 WKH524307:WKI524307 WUD524307:WUE524307 D589843:E589843 HR589843:HS589843 RN589843:RO589843 ABJ589843:ABK589843 ALF589843:ALG589843 AVB589843:AVC589843 BEX589843:BEY589843 BOT589843:BOU589843 BYP589843:BYQ589843 CIL589843:CIM589843 CSH589843:CSI589843 DCD589843:DCE589843 DLZ589843:DMA589843 DVV589843:DVW589843 EFR589843:EFS589843 EPN589843:EPO589843 EZJ589843:EZK589843 FJF589843:FJG589843 FTB589843:FTC589843 GCX589843:GCY589843 GMT589843:GMU589843 GWP589843:GWQ589843 HGL589843:HGM589843 HQH589843:HQI589843 IAD589843:IAE589843 IJZ589843:IKA589843 ITV589843:ITW589843 JDR589843:JDS589843 JNN589843:JNO589843 JXJ589843:JXK589843 KHF589843:KHG589843 KRB589843:KRC589843 LAX589843:LAY589843 LKT589843:LKU589843 LUP589843:LUQ589843 MEL589843:MEM589843 MOH589843:MOI589843 MYD589843:MYE589843 NHZ589843:NIA589843 NRV589843:NRW589843 OBR589843:OBS589843 OLN589843:OLO589843 OVJ589843:OVK589843 PFF589843:PFG589843 PPB589843:PPC589843 PYX589843:PYY589843 QIT589843:QIU589843 QSP589843:QSQ589843 RCL589843:RCM589843 RMH589843:RMI589843 RWD589843:RWE589843 SFZ589843:SGA589843 SPV589843:SPW589843 SZR589843:SZS589843 TJN589843:TJO589843 TTJ589843:TTK589843 UDF589843:UDG589843 UNB589843:UNC589843 UWX589843:UWY589843 VGT589843:VGU589843 VQP589843:VQQ589843 WAL589843:WAM589843 WKH589843:WKI589843 WUD589843:WUE589843 D655379:E655379 HR655379:HS655379 RN655379:RO655379 ABJ655379:ABK655379 ALF655379:ALG655379 AVB655379:AVC655379 BEX655379:BEY655379 BOT655379:BOU655379 BYP655379:BYQ655379 CIL655379:CIM655379 CSH655379:CSI655379 DCD655379:DCE655379 DLZ655379:DMA655379 DVV655379:DVW655379 EFR655379:EFS655379 EPN655379:EPO655379 EZJ655379:EZK655379 FJF655379:FJG655379 FTB655379:FTC655379 GCX655379:GCY655379 GMT655379:GMU655379 GWP655379:GWQ655379 HGL655379:HGM655379 HQH655379:HQI655379 IAD655379:IAE655379 IJZ655379:IKA655379 ITV655379:ITW655379 JDR655379:JDS655379 JNN655379:JNO655379 JXJ655379:JXK655379 KHF655379:KHG655379 KRB655379:KRC655379 LAX655379:LAY655379 LKT655379:LKU655379 LUP655379:LUQ655379 MEL655379:MEM655379 MOH655379:MOI655379 MYD655379:MYE655379 NHZ655379:NIA655379 NRV655379:NRW655379 OBR655379:OBS655379 OLN655379:OLO655379 OVJ655379:OVK655379 PFF655379:PFG655379 PPB655379:PPC655379 PYX655379:PYY655379 QIT655379:QIU655379 QSP655379:QSQ655379 RCL655379:RCM655379 RMH655379:RMI655379 RWD655379:RWE655379 SFZ655379:SGA655379 SPV655379:SPW655379 SZR655379:SZS655379 TJN655379:TJO655379 TTJ655379:TTK655379 UDF655379:UDG655379 UNB655379:UNC655379 UWX655379:UWY655379 VGT655379:VGU655379 VQP655379:VQQ655379 WAL655379:WAM655379 WKH655379:WKI655379 WUD655379:WUE655379 D720915:E720915 HR720915:HS720915 RN720915:RO720915 ABJ720915:ABK720915 ALF720915:ALG720915 AVB720915:AVC720915 BEX720915:BEY720915 BOT720915:BOU720915 BYP720915:BYQ720915 CIL720915:CIM720915 CSH720915:CSI720915 DCD720915:DCE720915 DLZ720915:DMA720915 DVV720915:DVW720915 EFR720915:EFS720915 EPN720915:EPO720915 EZJ720915:EZK720915 FJF720915:FJG720915 FTB720915:FTC720915 GCX720915:GCY720915 GMT720915:GMU720915 GWP720915:GWQ720915 HGL720915:HGM720915 HQH720915:HQI720915 IAD720915:IAE720915 IJZ720915:IKA720915 ITV720915:ITW720915 JDR720915:JDS720915 JNN720915:JNO720915 JXJ720915:JXK720915 KHF720915:KHG720915 KRB720915:KRC720915 LAX720915:LAY720915 LKT720915:LKU720915 LUP720915:LUQ720915 MEL720915:MEM720915 MOH720915:MOI720915 MYD720915:MYE720915 NHZ720915:NIA720915 NRV720915:NRW720915 OBR720915:OBS720915 OLN720915:OLO720915 OVJ720915:OVK720915 PFF720915:PFG720915 PPB720915:PPC720915 PYX720915:PYY720915 QIT720915:QIU720915 QSP720915:QSQ720915 RCL720915:RCM720915 RMH720915:RMI720915 RWD720915:RWE720915 SFZ720915:SGA720915 SPV720915:SPW720915 SZR720915:SZS720915 TJN720915:TJO720915 TTJ720915:TTK720915 UDF720915:UDG720915 UNB720915:UNC720915 UWX720915:UWY720915 VGT720915:VGU720915 VQP720915:VQQ720915 WAL720915:WAM720915 WKH720915:WKI720915 WUD720915:WUE720915 D786451:E786451 HR786451:HS786451 RN786451:RO786451 ABJ786451:ABK786451 ALF786451:ALG786451 AVB786451:AVC786451 BEX786451:BEY786451 BOT786451:BOU786451 BYP786451:BYQ786451 CIL786451:CIM786451 CSH786451:CSI786451 DCD786451:DCE786451 DLZ786451:DMA786451 DVV786451:DVW786451 EFR786451:EFS786451 EPN786451:EPO786451 EZJ786451:EZK786451 FJF786451:FJG786451 FTB786451:FTC786451 GCX786451:GCY786451 GMT786451:GMU786451 GWP786451:GWQ786451 HGL786451:HGM786451 HQH786451:HQI786451 IAD786451:IAE786451 IJZ786451:IKA786451 ITV786451:ITW786451 JDR786451:JDS786451 JNN786451:JNO786451 JXJ786451:JXK786451 KHF786451:KHG786451 KRB786451:KRC786451 LAX786451:LAY786451 LKT786451:LKU786451 LUP786451:LUQ786451 MEL786451:MEM786451 MOH786451:MOI786451 MYD786451:MYE786451 NHZ786451:NIA786451 NRV786451:NRW786451 OBR786451:OBS786451 OLN786451:OLO786451 OVJ786451:OVK786451 PFF786451:PFG786451 PPB786451:PPC786451 PYX786451:PYY786451 QIT786451:QIU786451 QSP786451:QSQ786451 RCL786451:RCM786451 RMH786451:RMI786451 RWD786451:RWE786451 SFZ786451:SGA786451 SPV786451:SPW786451 SZR786451:SZS786451 TJN786451:TJO786451 TTJ786451:TTK786451 UDF786451:UDG786451 UNB786451:UNC786451 UWX786451:UWY786451 VGT786451:VGU786451 VQP786451:VQQ786451 WAL786451:WAM786451 WKH786451:WKI786451 WUD786451:WUE786451 D851987:E851987 HR851987:HS851987 RN851987:RO851987 ABJ851987:ABK851987 ALF851987:ALG851987 AVB851987:AVC851987 BEX851987:BEY851987 BOT851987:BOU851987 BYP851987:BYQ851987 CIL851987:CIM851987 CSH851987:CSI851987 DCD851987:DCE851987 DLZ851987:DMA851987 DVV851987:DVW851987 EFR851987:EFS851987 EPN851987:EPO851987 EZJ851987:EZK851987 FJF851987:FJG851987 FTB851987:FTC851987 GCX851987:GCY851987 GMT851987:GMU851987 GWP851987:GWQ851987 HGL851987:HGM851987 HQH851987:HQI851987 IAD851987:IAE851987 IJZ851987:IKA851987 ITV851987:ITW851987 JDR851987:JDS851987 JNN851987:JNO851987 JXJ851987:JXK851987 KHF851987:KHG851987 KRB851987:KRC851987 LAX851987:LAY851987 LKT851987:LKU851987 LUP851987:LUQ851987 MEL851987:MEM851987 MOH851987:MOI851987 MYD851987:MYE851987 NHZ851987:NIA851987 NRV851987:NRW851987 OBR851987:OBS851987 OLN851987:OLO851987 OVJ851987:OVK851987 PFF851987:PFG851987 PPB851987:PPC851987 PYX851987:PYY851987 QIT851987:QIU851987 QSP851987:QSQ851987 RCL851987:RCM851987 RMH851987:RMI851987 RWD851987:RWE851987 SFZ851987:SGA851987 SPV851987:SPW851987 SZR851987:SZS851987 TJN851987:TJO851987 TTJ851987:TTK851987 UDF851987:UDG851987 UNB851987:UNC851987 UWX851987:UWY851987 VGT851987:VGU851987 VQP851987:VQQ851987 WAL851987:WAM851987 WKH851987:WKI851987 WUD851987:WUE851987 D917523:E917523 HR917523:HS917523 RN917523:RO917523 ABJ917523:ABK917523 ALF917523:ALG917523 AVB917523:AVC917523 BEX917523:BEY917523 BOT917523:BOU917523 BYP917523:BYQ917523 CIL917523:CIM917523 CSH917523:CSI917523 DCD917523:DCE917523 DLZ917523:DMA917523 DVV917523:DVW917523 EFR917523:EFS917523 EPN917523:EPO917523 EZJ917523:EZK917523 FJF917523:FJG917523 FTB917523:FTC917523 GCX917523:GCY917523 GMT917523:GMU917523 GWP917523:GWQ917523 HGL917523:HGM917523 HQH917523:HQI917523 IAD917523:IAE917523 IJZ917523:IKA917523 ITV917523:ITW917523 JDR917523:JDS917523 JNN917523:JNO917523 JXJ917523:JXK917523 KHF917523:KHG917523 KRB917523:KRC917523 LAX917523:LAY917523 LKT917523:LKU917523 LUP917523:LUQ917523 MEL917523:MEM917523 MOH917523:MOI917523 MYD917523:MYE917523 NHZ917523:NIA917523 NRV917523:NRW917523 OBR917523:OBS917523 OLN917523:OLO917523 OVJ917523:OVK917523 PFF917523:PFG917523 PPB917523:PPC917523 PYX917523:PYY917523 QIT917523:QIU917523 QSP917523:QSQ917523 RCL917523:RCM917523 RMH917523:RMI917523 RWD917523:RWE917523 SFZ917523:SGA917523 SPV917523:SPW917523 SZR917523:SZS917523 TJN917523:TJO917523 TTJ917523:TTK917523 UDF917523:UDG917523 UNB917523:UNC917523 UWX917523:UWY917523 VGT917523:VGU917523 VQP917523:VQQ917523 WAL917523:WAM917523 WKH917523:WKI917523 WUD917523:WUE917523 D983059:E983059 HR983059:HS983059 RN983059:RO983059 ABJ983059:ABK983059 ALF983059:ALG983059 AVB983059:AVC983059 BEX983059:BEY983059 BOT983059:BOU983059 BYP983059:BYQ983059 CIL983059:CIM983059 CSH983059:CSI983059 DCD983059:DCE983059 DLZ983059:DMA983059 DVV983059:DVW983059 EFR983059:EFS983059 EPN983059:EPO983059 EZJ983059:EZK983059 FJF983059:FJG983059 FTB983059:FTC983059 GCX983059:GCY983059 GMT983059:GMU983059 GWP983059:GWQ983059 HGL983059:HGM983059 HQH983059:HQI983059 IAD983059:IAE983059 IJZ983059:IKA983059 ITV983059:ITW983059 JDR983059:JDS983059 JNN983059:JNO983059 JXJ983059:JXK983059 KHF983059:KHG983059 KRB983059:KRC983059 LAX983059:LAY983059 LKT983059:LKU983059 LUP983059:LUQ983059 MEL983059:MEM983059 MOH983059:MOI983059 MYD983059:MYE983059 NHZ983059:NIA983059 NRV983059:NRW983059 OBR983059:OBS983059 OLN983059:OLO983059 OVJ983059:OVK983059 PFF983059:PFG983059 PPB983059:PPC983059 PYX983059:PYY983059 QIT983059:QIU983059 QSP983059:QSQ983059 RCL983059:RCM983059 RMH983059:RMI983059 RWD983059:RWE983059 SFZ983059:SGA983059 SPV983059:SPW983059 SZR983059:SZS983059 TJN983059:TJO983059 TTJ983059:TTK983059 UDF983059:UDG983059 UNB983059:UNC983059 UWX983059:UWY983059 VGT983059:VGU983059 VQP983059:VQQ983059 WAL983059:WAM983059 WKH983059:WKI983059 D18:E18"/>
  </dataValidations>
  <printOptions horizontalCentered="1"/>
  <pageMargins left="0.59055118110236227" right="0.59055118110236227" top="0.31624999999999998" bottom="0.59055118110236227" header="0.31496062992125984" footer="0.31496062992125984"/>
  <pageSetup paperSize="9" scale="65" fitToHeight="0"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88"/>
  <sheetViews>
    <sheetView showGridLines="0" view="pageBreakPreview" topLeftCell="C1" zoomScaleSheetLayoutView="100" workbookViewId="0">
      <selection activeCell="F13" sqref="F13"/>
    </sheetView>
  </sheetViews>
  <sheetFormatPr defaultRowHeight="12.75"/>
  <cols>
    <col min="1" max="1" width="0.140625" style="181" hidden="1" customWidth="1"/>
    <col min="2" max="2" width="6.85546875" style="191" customWidth="1"/>
    <col min="3" max="3" width="47.85546875" style="190" customWidth="1"/>
    <col min="4" max="4" width="14.85546875" style="169" customWidth="1"/>
    <col min="5" max="5" width="12.140625" style="169" hidden="1" customWidth="1"/>
    <col min="6" max="7" width="22.5703125" style="140" customWidth="1"/>
    <col min="8" max="9" width="24" style="169" customWidth="1"/>
    <col min="10" max="16384" width="9.140625" style="169"/>
  </cols>
  <sheetData>
    <row r="1" spans="1:9" s="541" customFormat="1" ht="30.6" customHeight="1">
      <c r="B1" s="678" t="s">
        <v>655</v>
      </c>
      <c r="C1" s="678"/>
      <c r="D1" s="678"/>
      <c r="E1" s="678"/>
      <c r="F1" s="678"/>
      <c r="G1" s="678"/>
      <c r="H1" s="678"/>
      <c r="I1" s="678"/>
    </row>
    <row r="2" spans="1:9" s="541" customFormat="1" ht="32.25" customHeight="1">
      <c r="B2" s="679" t="s">
        <v>634</v>
      </c>
      <c r="C2" s="679"/>
      <c r="D2" s="679"/>
      <c r="E2" s="679"/>
      <c r="F2" s="679"/>
      <c r="G2" s="679"/>
      <c r="H2" s="679"/>
      <c r="I2" s="679"/>
    </row>
    <row r="3" spans="1:9" s="53" customFormat="1" ht="40.15" customHeight="1">
      <c r="B3" s="680" t="s">
        <v>279</v>
      </c>
      <c r="C3" s="680"/>
      <c r="D3" s="680"/>
      <c r="E3" s="680"/>
      <c r="F3" s="680"/>
      <c r="G3" s="680"/>
      <c r="H3" s="680"/>
      <c r="I3" s="680"/>
    </row>
    <row r="4" spans="1:9" s="53" customFormat="1" ht="12.75" customHeight="1">
      <c r="B4" s="681" t="s">
        <v>1108</v>
      </c>
      <c r="C4" s="682"/>
      <c r="D4" s="682"/>
      <c r="E4" s="682"/>
      <c r="F4" s="682"/>
      <c r="G4" s="682"/>
      <c r="H4" s="682"/>
      <c r="I4" s="682"/>
    </row>
    <row r="5" spans="1:9" s="53" customFormat="1" ht="4.5" customHeight="1">
      <c r="B5" s="139"/>
      <c r="C5" s="657"/>
      <c r="D5" s="138"/>
      <c r="E5" s="138"/>
      <c r="F5" s="140"/>
      <c r="G5" s="140"/>
      <c r="H5" s="138"/>
      <c r="I5" s="138"/>
    </row>
    <row r="6" spans="1:9" s="53" customFormat="1" ht="30" customHeight="1">
      <c r="B6" s="141" t="s">
        <v>280</v>
      </c>
      <c r="C6" s="658" t="s">
        <v>539</v>
      </c>
      <c r="D6" s="673" t="s">
        <v>1096</v>
      </c>
      <c r="E6" s="673"/>
      <c r="F6" s="673"/>
      <c r="G6" s="673"/>
      <c r="I6" s="142"/>
    </row>
    <row r="7" spans="1:9" s="53" customFormat="1" ht="30" customHeight="1">
      <c r="B7" s="141" t="s">
        <v>281</v>
      </c>
      <c r="C7" s="658" t="s">
        <v>541</v>
      </c>
      <c r="D7" s="674" t="s">
        <v>665</v>
      </c>
      <c r="E7" s="674"/>
      <c r="F7" s="674"/>
      <c r="G7" s="674"/>
      <c r="H7" s="674"/>
      <c r="I7" s="142"/>
    </row>
    <row r="8" spans="1:9" s="53" customFormat="1" ht="30" customHeight="1">
      <c r="B8" s="141" t="s">
        <v>282</v>
      </c>
      <c r="C8" s="658" t="s">
        <v>542</v>
      </c>
      <c r="D8" s="673" t="s">
        <v>1092</v>
      </c>
      <c r="E8" s="673"/>
      <c r="F8" s="673"/>
      <c r="G8" s="673"/>
      <c r="I8" s="142"/>
    </row>
    <row r="9" spans="1:9" s="53" customFormat="1" ht="30" customHeight="1">
      <c r="B9" s="143" t="s">
        <v>419</v>
      </c>
      <c r="C9" s="656" t="s">
        <v>987</v>
      </c>
      <c r="D9" s="539" t="s">
        <v>1093</v>
      </c>
      <c r="E9" s="644"/>
      <c r="F9" s="644"/>
      <c r="G9" s="644"/>
      <c r="I9" s="142"/>
    </row>
    <row r="10" spans="1:9" s="53" customFormat="1" ht="30" customHeight="1">
      <c r="B10" s="143" t="s">
        <v>422</v>
      </c>
      <c r="C10" s="658" t="s">
        <v>543</v>
      </c>
      <c r="D10" s="674" t="s">
        <v>1111</v>
      </c>
      <c r="E10" s="674"/>
      <c r="F10" s="674"/>
      <c r="G10" s="674"/>
      <c r="I10" s="659"/>
    </row>
    <row r="11" spans="1:9" s="53" customFormat="1">
      <c r="A11" s="507"/>
      <c r="B11" s="139"/>
      <c r="C11" s="657"/>
      <c r="D11" s="138"/>
      <c r="E11" s="138"/>
      <c r="F11" s="140"/>
      <c r="G11" s="140"/>
      <c r="H11" s="138"/>
      <c r="I11" s="144" t="s">
        <v>503</v>
      </c>
    </row>
    <row r="12" spans="1:9" s="53" customFormat="1" ht="26.25" customHeight="1">
      <c r="B12" s="675" t="s">
        <v>283</v>
      </c>
      <c r="C12" s="676" t="s">
        <v>284</v>
      </c>
      <c r="D12" s="675" t="s">
        <v>285</v>
      </c>
      <c r="E12" s="646"/>
      <c r="F12" s="672" t="s">
        <v>286</v>
      </c>
      <c r="G12" s="672"/>
      <c r="H12" s="672" t="s">
        <v>610</v>
      </c>
      <c r="I12" s="672"/>
    </row>
    <row r="13" spans="1:9" s="53" customFormat="1" ht="84.75" customHeight="1">
      <c r="B13" s="676"/>
      <c r="C13" s="676"/>
      <c r="D13" s="676"/>
      <c r="E13" s="647"/>
      <c r="F13" s="145" t="s">
        <v>499</v>
      </c>
      <c r="G13" s="145" t="s">
        <v>500</v>
      </c>
      <c r="H13" s="146" t="s">
        <v>501</v>
      </c>
      <c r="I13" s="146" t="s">
        <v>502</v>
      </c>
    </row>
    <row r="14" spans="1:9" s="53" customFormat="1" ht="35.25" customHeight="1">
      <c r="B14" s="647" t="s">
        <v>288</v>
      </c>
      <c r="C14" s="147" t="s">
        <v>544</v>
      </c>
      <c r="D14" s="148" t="s">
        <v>289</v>
      </c>
      <c r="E14" s="148"/>
      <c r="F14" s="102">
        <v>-4749924811</v>
      </c>
      <c r="G14" s="102">
        <v>-8860277811</v>
      </c>
      <c r="H14" s="102">
        <v>8282165520</v>
      </c>
      <c r="I14" s="102">
        <v>8282165520</v>
      </c>
    </row>
    <row r="15" spans="1:9" s="53" customFormat="1" ht="35.25" customHeight="1">
      <c r="A15" s="53" t="s">
        <v>290</v>
      </c>
      <c r="B15" s="149" t="s">
        <v>291</v>
      </c>
      <c r="C15" s="150" t="s">
        <v>671</v>
      </c>
      <c r="D15" s="151" t="s">
        <v>292</v>
      </c>
      <c r="E15" s="151"/>
      <c r="F15" s="588">
        <v>295650000</v>
      </c>
      <c r="G15" s="588">
        <v>1051810000</v>
      </c>
      <c r="H15" s="588">
        <v>2176598400</v>
      </c>
      <c r="I15" s="588">
        <v>2176598400</v>
      </c>
    </row>
    <row r="16" spans="1:9" s="53" customFormat="1" ht="35.25" customHeight="1">
      <c r="A16" s="53" t="s">
        <v>293</v>
      </c>
      <c r="B16" s="149" t="s">
        <v>294</v>
      </c>
      <c r="C16" s="150" t="s">
        <v>672</v>
      </c>
      <c r="D16" s="151" t="s">
        <v>295</v>
      </c>
      <c r="E16" s="151"/>
      <c r="F16" s="588">
        <v>520889</v>
      </c>
      <c r="G16" s="588">
        <v>999539</v>
      </c>
      <c r="H16" s="588">
        <v>2535120</v>
      </c>
      <c r="I16" s="588">
        <v>2535120</v>
      </c>
    </row>
    <row r="17" spans="1:9" s="53" customFormat="1" ht="35.25" customHeight="1">
      <c r="A17" s="53" t="s">
        <v>296</v>
      </c>
      <c r="B17" s="149" t="s">
        <v>297</v>
      </c>
      <c r="C17" s="54" t="s">
        <v>673</v>
      </c>
      <c r="D17" s="151"/>
      <c r="E17" s="151"/>
      <c r="F17" s="588"/>
      <c r="G17" s="588"/>
      <c r="H17" s="588"/>
      <c r="I17" s="588"/>
    </row>
    <row r="18" spans="1:9" s="53" customFormat="1" ht="35.25" customHeight="1">
      <c r="A18" s="53" t="s">
        <v>298</v>
      </c>
      <c r="B18" s="149" t="s">
        <v>299</v>
      </c>
      <c r="C18" s="150" t="s">
        <v>537</v>
      </c>
      <c r="D18" s="151" t="s">
        <v>300</v>
      </c>
      <c r="E18" s="151"/>
      <c r="F18" s="588"/>
      <c r="G18" s="588">
        <v>-63042455</v>
      </c>
      <c r="H18" s="588"/>
      <c r="I18" s="588"/>
    </row>
    <row r="19" spans="1:9" s="53" customFormat="1" ht="35.25" customHeight="1">
      <c r="B19" s="149"/>
      <c r="C19" s="55" t="s">
        <v>537</v>
      </c>
      <c r="D19" s="152"/>
      <c r="E19" s="152"/>
      <c r="F19" s="588"/>
      <c r="G19" s="588">
        <v>-63042455</v>
      </c>
      <c r="H19" s="588"/>
      <c r="I19" s="588"/>
    </row>
    <row r="20" spans="1:9" s="53" customFormat="1" ht="35.25" customHeight="1">
      <c r="B20" s="149"/>
      <c r="C20" s="55" t="s">
        <v>697</v>
      </c>
      <c r="D20" s="152"/>
      <c r="E20" s="152"/>
      <c r="F20" s="588"/>
      <c r="G20" s="588"/>
      <c r="H20" s="588"/>
      <c r="I20" s="588"/>
    </row>
    <row r="21" spans="1:9" s="53" customFormat="1" ht="35.25" customHeight="1">
      <c r="B21" s="149"/>
      <c r="C21" s="55" t="s">
        <v>744</v>
      </c>
      <c r="D21" s="152"/>
      <c r="E21" s="152"/>
      <c r="F21" s="588"/>
      <c r="G21" s="588"/>
      <c r="H21" s="588"/>
      <c r="I21" s="588"/>
    </row>
    <row r="22" spans="1:9" s="53" customFormat="1" ht="51.75" customHeight="1">
      <c r="A22" s="53" t="s">
        <v>301</v>
      </c>
      <c r="B22" s="149" t="s">
        <v>302</v>
      </c>
      <c r="C22" s="150" t="s">
        <v>674</v>
      </c>
      <c r="D22" s="151" t="s">
        <v>303</v>
      </c>
      <c r="E22" s="151"/>
      <c r="F22" s="588">
        <v>-5046095700</v>
      </c>
      <c r="G22" s="588">
        <v>-9850044895</v>
      </c>
      <c r="H22" s="588">
        <v>6103032000</v>
      </c>
      <c r="I22" s="588">
        <v>6103032000</v>
      </c>
    </row>
    <row r="23" spans="1:9" s="153" customFormat="1" ht="35.25" customHeight="1">
      <c r="A23" s="53" t="s">
        <v>304</v>
      </c>
      <c r="B23" s="149" t="s">
        <v>305</v>
      </c>
      <c r="C23" s="150" t="s">
        <v>675</v>
      </c>
      <c r="D23" s="151" t="s">
        <v>306</v>
      </c>
      <c r="E23" s="151"/>
      <c r="F23" s="588"/>
      <c r="G23" s="588"/>
      <c r="H23" s="588"/>
      <c r="I23" s="588"/>
    </row>
    <row r="24" spans="1:9" s="153" customFormat="1" ht="48" customHeight="1">
      <c r="A24" s="53" t="s">
        <v>307</v>
      </c>
      <c r="B24" s="149" t="s">
        <v>308</v>
      </c>
      <c r="C24" s="150" t="s">
        <v>676</v>
      </c>
      <c r="D24" s="151" t="s">
        <v>309</v>
      </c>
      <c r="E24" s="151"/>
      <c r="F24" s="588"/>
      <c r="G24" s="588"/>
      <c r="H24" s="588"/>
      <c r="I24" s="588"/>
    </row>
    <row r="25" spans="1:9" s="153" customFormat="1" ht="35.25" customHeight="1">
      <c r="A25" s="53"/>
      <c r="B25" s="149" t="s">
        <v>310</v>
      </c>
      <c r="C25" s="150" t="s">
        <v>677</v>
      </c>
      <c r="D25" s="151" t="s">
        <v>311</v>
      </c>
      <c r="E25" s="151"/>
      <c r="F25" s="588"/>
      <c r="G25" s="588"/>
      <c r="H25" s="588"/>
      <c r="I25" s="588"/>
    </row>
    <row r="26" spans="1:9" s="53" customFormat="1" ht="35.25" customHeight="1">
      <c r="B26" s="154" t="s">
        <v>312</v>
      </c>
      <c r="C26" s="147" t="s">
        <v>313</v>
      </c>
      <c r="D26" s="148" t="s">
        <v>314</v>
      </c>
      <c r="E26" s="148"/>
      <c r="F26" s="102"/>
      <c r="G26" s="102">
        <v>6225718</v>
      </c>
      <c r="H26" s="102"/>
      <c r="I26" s="102"/>
    </row>
    <row r="27" spans="1:9" s="53" customFormat="1" ht="35.25" customHeight="1">
      <c r="A27" s="53" t="s">
        <v>315</v>
      </c>
      <c r="B27" s="155" t="s">
        <v>316</v>
      </c>
      <c r="C27" s="150" t="s">
        <v>678</v>
      </c>
      <c r="D27" s="151" t="s">
        <v>317</v>
      </c>
      <c r="E27" s="151"/>
      <c r="F27" s="588"/>
      <c r="G27" s="588">
        <v>6225718</v>
      </c>
      <c r="H27" s="588"/>
      <c r="I27" s="588"/>
    </row>
    <row r="28" spans="1:9" s="53" customFormat="1" ht="35.25" customHeight="1">
      <c r="A28" s="53" t="s">
        <v>318</v>
      </c>
      <c r="B28" s="156"/>
      <c r="C28" s="54" t="s">
        <v>319</v>
      </c>
      <c r="D28" s="152">
        <v>11.1</v>
      </c>
      <c r="E28" s="152"/>
      <c r="F28" s="588"/>
      <c r="G28" s="588">
        <v>6225718</v>
      </c>
      <c r="H28" s="588"/>
      <c r="I28" s="588"/>
    </row>
    <row r="29" spans="1:9" s="53" customFormat="1" ht="35.25" customHeight="1">
      <c r="B29" s="156"/>
      <c r="C29" s="54" t="s">
        <v>612</v>
      </c>
      <c r="D29" s="152">
        <v>11.2</v>
      </c>
      <c r="E29" s="152"/>
      <c r="F29" s="588"/>
      <c r="G29" s="588"/>
      <c r="H29" s="588"/>
      <c r="I29" s="588"/>
    </row>
    <row r="30" spans="1:9" s="53" customFormat="1" ht="35.25" customHeight="1">
      <c r="A30" s="53" t="s">
        <v>320</v>
      </c>
      <c r="B30" s="155" t="s">
        <v>321</v>
      </c>
      <c r="C30" s="147" t="s">
        <v>679</v>
      </c>
      <c r="D30" s="151" t="s">
        <v>322</v>
      </c>
      <c r="E30" s="151"/>
      <c r="F30" s="102"/>
      <c r="G30" s="102"/>
      <c r="H30" s="102"/>
      <c r="I30" s="102"/>
    </row>
    <row r="31" spans="1:9" s="53" customFormat="1" ht="35.25" customHeight="1">
      <c r="B31" s="154" t="s">
        <v>323</v>
      </c>
      <c r="C31" s="147" t="s">
        <v>324</v>
      </c>
      <c r="D31" s="148" t="s">
        <v>325</v>
      </c>
      <c r="E31" s="148"/>
      <c r="F31" s="102">
        <v>337038436</v>
      </c>
      <c r="G31" s="102">
        <v>1034894934</v>
      </c>
      <c r="H31" s="102">
        <v>228208024</v>
      </c>
      <c r="I31" s="102">
        <v>228208024</v>
      </c>
    </row>
    <row r="32" spans="1:9" s="157" customFormat="1" ht="35.25" customHeight="1">
      <c r="A32" s="53" t="s">
        <v>326</v>
      </c>
      <c r="B32" s="155" t="s">
        <v>327</v>
      </c>
      <c r="C32" s="150" t="s">
        <v>680</v>
      </c>
      <c r="D32" s="151" t="s">
        <v>328</v>
      </c>
      <c r="E32" s="151"/>
      <c r="F32" s="588">
        <v>92630717</v>
      </c>
      <c r="G32" s="588">
        <v>296145580</v>
      </c>
      <c r="H32" s="588">
        <v>55020528</v>
      </c>
      <c r="I32" s="588">
        <v>55020528</v>
      </c>
    </row>
    <row r="33" spans="1:9" s="157" customFormat="1" ht="35.25" customHeight="1">
      <c r="A33" s="53"/>
      <c r="B33" s="155" t="s">
        <v>329</v>
      </c>
      <c r="C33" s="150" t="s">
        <v>681</v>
      </c>
      <c r="D33" s="151" t="s">
        <v>330</v>
      </c>
      <c r="E33" s="151"/>
      <c r="F33" s="588">
        <v>61289822</v>
      </c>
      <c r="G33" s="588">
        <v>185854480</v>
      </c>
      <c r="H33" s="588">
        <v>33949320</v>
      </c>
      <c r="I33" s="588">
        <v>33949320</v>
      </c>
    </row>
    <row r="34" spans="1:9" s="157" customFormat="1" ht="35.25" customHeight="1">
      <c r="A34" s="53" t="s">
        <v>331</v>
      </c>
      <c r="B34" s="158"/>
      <c r="C34" s="54" t="s">
        <v>332</v>
      </c>
      <c r="D34" s="200" t="s">
        <v>746</v>
      </c>
      <c r="E34" s="159"/>
      <c r="F34" s="588">
        <v>60000000</v>
      </c>
      <c r="G34" s="588">
        <v>180000000</v>
      </c>
      <c r="H34" s="588">
        <v>33548387</v>
      </c>
      <c r="I34" s="588">
        <v>33548387</v>
      </c>
    </row>
    <row r="35" spans="1:9" s="157" customFormat="1" ht="35.25" customHeight="1">
      <c r="A35" s="53" t="s">
        <v>333</v>
      </c>
      <c r="B35" s="158"/>
      <c r="C35" s="54" t="s">
        <v>545</v>
      </c>
      <c r="D35" s="200" t="s">
        <v>747</v>
      </c>
      <c r="E35" s="159"/>
      <c r="F35" s="588"/>
      <c r="G35" s="588">
        <v>2054487</v>
      </c>
      <c r="H35" s="588"/>
      <c r="I35" s="588"/>
    </row>
    <row r="36" spans="1:9" s="157" customFormat="1" ht="38.25">
      <c r="A36" s="53"/>
      <c r="B36" s="158"/>
      <c r="C36" s="54" t="s">
        <v>632</v>
      </c>
      <c r="D36" s="200" t="s">
        <v>748</v>
      </c>
      <c r="E36" s="159"/>
      <c r="F36" s="588"/>
      <c r="G36" s="588"/>
      <c r="H36" s="588"/>
      <c r="I36" s="588"/>
    </row>
    <row r="37" spans="1:9" s="157" customFormat="1" ht="35.25" customHeight="1">
      <c r="A37" s="53"/>
      <c r="B37" s="158"/>
      <c r="C37" s="54" t="s">
        <v>177</v>
      </c>
      <c r="D37" s="200" t="s">
        <v>749</v>
      </c>
      <c r="E37" s="159"/>
      <c r="F37" s="588">
        <v>1289822</v>
      </c>
      <c r="G37" s="588">
        <v>3799993</v>
      </c>
      <c r="H37" s="588">
        <v>400933</v>
      </c>
      <c r="I37" s="588">
        <v>400933</v>
      </c>
    </row>
    <row r="38" spans="1:9" s="153" customFormat="1" ht="35.25" customHeight="1">
      <c r="A38" s="53" t="s">
        <v>334</v>
      </c>
      <c r="B38" s="155" t="s">
        <v>335</v>
      </c>
      <c r="C38" s="150" t="s">
        <v>682</v>
      </c>
      <c r="D38" s="151" t="s">
        <v>336</v>
      </c>
      <c r="E38" s="151"/>
      <c r="F38" s="588">
        <v>16500000</v>
      </c>
      <c r="G38" s="588">
        <v>49500000</v>
      </c>
      <c r="H38" s="588">
        <v>9225806</v>
      </c>
      <c r="I38" s="588">
        <v>9225806</v>
      </c>
    </row>
    <row r="39" spans="1:9" s="153" customFormat="1" ht="35.25" customHeight="1">
      <c r="A39" s="53" t="s">
        <v>337</v>
      </c>
      <c r="B39" s="155" t="s">
        <v>338</v>
      </c>
      <c r="C39" s="150" t="s">
        <v>683</v>
      </c>
      <c r="D39" s="151" t="s">
        <v>339</v>
      </c>
      <c r="E39" s="151"/>
      <c r="F39" s="588">
        <v>49500000</v>
      </c>
      <c r="G39" s="588">
        <v>148500000</v>
      </c>
      <c r="H39" s="588">
        <v>27677419</v>
      </c>
      <c r="I39" s="588">
        <v>27677419</v>
      </c>
    </row>
    <row r="40" spans="1:9" s="153" customFormat="1" ht="35.25" customHeight="1">
      <c r="A40" s="53" t="s">
        <v>340</v>
      </c>
      <c r="B40" s="155" t="s">
        <v>341</v>
      </c>
      <c r="C40" s="150" t="s">
        <v>684</v>
      </c>
      <c r="D40" s="151" t="s">
        <v>342</v>
      </c>
      <c r="E40" s="151"/>
      <c r="F40" s="588">
        <v>33000000</v>
      </c>
      <c r="G40" s="588">
        <v>99000000</v>
      </c>
      <c r="H40" s="588">
        <v>9225806</v>
      </c>
      <c r="I40" s="588">
        <v>9225806</v>
      </c>
    </row>
    <row r="41" spans="1:9" s="153" customFormat="1" ht="35.25" customHeight="1">
      <c r="A41" s="53"/>
      <c r="B41" s="155" t="s">
        <v>343</v>
      </c>
      <c r="C41" s="150" t="s">
        <v>685</v>
      </c>
      <c r="D41" s="151" t="s">
        <v>344</v>
      </c>
      <c r="E41" s="151"/>
      <c r="F41" s="588">
        <v>23678756</v>
      </c>
      <c r="G41" s="588">
        <v>75602027</v>
      </c>
      <c r="H41" s="588">
        <v>63657532</v>
      </c>
      <c r="I41" s="588">
        <v>63657532</v>
      </c>
    </row>
    <row r="42" spans="1:9" s="153" customFormat="1" ht="35.25" customHeight="1">
      <c r="A42" s="53" t="s">
        <v>345</v>
      </c>
      <c r="B42" s="155" t="s">
        <v>346</v>
      </c>
      <c r="C42" s="150" t="s">
        <v>686</v>
      </c>
      <c r="D42" s="151" t="s">
        <v>347</v>
      </c>
      <c r="E42" s="151"/>
      <c r="F42" s="588"/>
      <c r="G42" s="588"/>
      <c r="H42" s="588"/>
      <c r="I42" s="588"/>
    </row>
    <row r="43" spans="1:9" s="153" customFormat="1" ht="35.25" customHeight="1">
      <c r="A43" s="53" t="s">
        <v>348</v>
      </c>
      <c r="B43" s="155" t="s">
        <v>349</v>
      </c>
      <c r="C43" s="150" t="s">
        <v>687</v>
      </c>
      <c r="D43" s="151" t="s">
        <v>350</v>
      </c>
      <c r="E43" s="151"/>
      <c r="F43" s="588">
        <v>19055329</v>
      </c>
      <c r="G43" s="588">
        <v>56544644</v>
      </c>
      <c r="H43" s="588"/>
      <c r="I43" s="588"/>
    </row>
    <row r="44" spans="1:9" s="153" customFormat="1" ht="35.25" customHeight="1">
      <c r="A44" s="53" t="s">
        <v>351</v>
      </c>
      <c r="B44" s="155" t="s">
        <v>352</v>
      </c>
      <c r="C44" s="150" t="s">
        <v>688</v>
      </c>
      <c r="D44" s="151" t="s">
        <v>353</v>
      </c>
      <c r="E44" s="151"/>
      <c r="F44" s="588"/>
      <c r="G44" s="588"/>
      <c r="H44" s="588"/>
      <c r="I44" s="588"/>
    </row>
    <row r="45" spans="1:9" s="153" customFormat="1" ht="35.25" customHeight="1">
      <c r="A45" s="153" t="s">
        <v>354</v>
      </c>
      <c r="B45" s="155" t="s">
        <v>355</v>
      </c>
      <c r="C45" s="150" t="s">
        <v>689</v>
      </c>
      <c r="D45" s="151" t="s">
        <v>356</v>
      </c>
      <c r="E45" s="151"/>
      <c r="F45" s="588">
        <v>41383812</v>
      </c>
      <c r="G45" s="588">
        <v>123748203</v>
      </c>
      <c r="H45" s="588">
        <v>29451613</v>
      </c>
      <c r="I45" s="588">
        <v>29451613</v>
      </c>
    </row>
    <row r="46" spans="1:9" s="153" customFormat="1" ht="35.25" customHeight="1">
      <c r="A46" s="53" t="s">
        <v>357</v>
      </c>
      <c r="B46" s="160"/>
      <c r="C46" s="55" t="s">
        <v>690</v>
      </c>
      <c r="D46" s="200" t="s">
        <v>750</v>
      </c>
      <c r="E46" s="159"/>
      <c r="F46" s="588"/>
      <c r="G46" s="588"/>
      <c r="H46" s="588"/>
      <c r="I46" s="588"/>
    </row>
    <row r="47" spans="1:9" s="153" customFormat="1" ht="35.25" customHeight="1">
      <c r="A47" s="53"/>
      <c r="B47" s="160"/>
      <c r="C47" s="55" t="s">
        <v>505</v>
      </c>
      <c r="D47" s="200" t="s">
        <v>751</v>
      </c>
      <c r="E47" s="159"/>
      <c r="F47" s="588"/>
      <c r="G47" s="588"/>
      <c r="H47" s="588">
        <v>11000000</v>
      </c>
      <c r="I47" s="588">
        <v>11000000</v>
      </c>
    </row>
    <row r="48" spans="1:9" s="153" customFormat="1" ht="35.25" customHeight="1">
      <c r="A48" s="53"/>
      <c r="B48" s="160"/>
      <c r="C48" s="55" t="s">
        <v>187</v>
      </c>
      <c r="D48" s="200" t="s">
        <v>752</v>
      </c>
      <c r="E48" s="159"/>
      <c r="F48" s="588">
        <v>66000</v>
      </c>
      <c r="G48" s="588">
        <v>66000</v>
      </c>
      <c r="H48" s="588"/>
      <c r="I48" s="588"/>
    </row>
    <row r="49" spans="1:9" s="153" customFormat="1" ht="35.25" customHeight="1">
      <c r="A49" s="53"/>
      <c r="B49" s="160"/>
      <c r="C49" s="55" t="s">
        <v>615</v>
      </c>
      <c r="D49" s="200" t="s">
        <v>753</v>
      </c>
      <c r="E49" s="159"/>
      <c r="F49" s="588"/>
      <c r="G49" s="588"/>
      <c r="H49" s="588"/>
      <c r="I49" s="588"/>
    </row>
    <row r="50" spans="1:9" s="153" customFormat="1" ht="35.25" customHeight="1">
      <c r="A50" s="53"/>
      <c r="B50" s="160"/>
      <c r="C50" s="55" t="s">
        <v>358</v>
      </c>
      <c r="D50" s="200" t="s">
        <v>754</v>
      </c>
      <c r="E50" s="159"/>
      <c r="F50" s="588">
        <v>33000000</v>
      </c>
      <c r="G50" s="588">
        <v>99000000</v>
      </c>
      <c r="H50" s="588">
        <v>18451613</v>
      </c>
      <c r="I50" s="588">
        <v>18451613</v>
      </c>
    </row>
    <row r="51" spans="1:9" s="153" customFormat="1" ht="44.25" customHeight="1">
      <c r="A51" s="53"/>
      <c r="B51" s="160"/>
      <c r="C51" s="55" t="s">
        <v>275</v>
      </c>
      <c r="D51" s="200" t="s">
        <v>755</v>
      </c>
      <c r="E51" s="159"/>
      <c r="F51" s="588"/>
      <c r="G51" s="588"/>
      <c r="H51" s="588"/>
      <c r="I51" s="588"/>
    </row>
    <row r="52" spans="1:9" s="153" customFormat="1" ht="47.25" customHeight="1">
      <c r="A52" s="53"/>
      <c r="B52" s="160"/>
      <c r="C52" s="55" t="s">
        <v>762</v>
      </c>
      <c r="D52" s="200" t="s">
        <v>756</v>
      </c>
      <c r="E52" s="159"/>
      <c r="F52" s="588">
        <v>8317812</v>
      </c>
      <c r="G52" s="588">
        <v>24682203</v>
      </c>
      <c r="H52" s="588"/>
      <c r="I52" s="588"/>
    </row>
    <row r="53" spans="1:9" s="153" customFormat="1" ht="35.25" customHeight="1">
      <c r="A53" s="53"/>
      <c r="B53" s="160"/>
      <c r="C53" s="55" t="s">
        <v>266</v>
      </c>
      <c r="D53" s="200" t="s">
        <v>757</v>
      </c>
      <c r="E53" s="159"/>
      <c r="F53" s="588"/>
      <c r="G53" s="588"/>
      <c r="H53" s="588"/>
      <c r="I53" s="588"/>
    </row>
    <row r="54" spans="1:9" s="153" customFormat="1" ht="35.25" customHeight="1">
      <c r="A54" s="53" t="s">
        <v>359</v>
      </c>
      <c r="B54" s="160"/>
      <c r="C54" s="55" t="s">
        <v>360</v>
      </c>
      <c r="D54" s="200" t="s">
        <v>979</v>
      </c>
      <c r="E54" s="159"/>
      <c r="F54" s="588"/>
      <c r="G54" s="588"/>
      <c r="H54" s="588"/>
      <c r="I54" s="588"/>
    </row>
    <row r="55" spans="1:9" s="153" customFormat="1" ht="51.75" customHeight="1">
      <c r="B55" s="161" t="s">
        <v>91</v>
      </c>
      <c r="C55" s="147" t="s">
        <v>361</v>
      </c>
      <c r="D55" s="154">
        <v>23</v>
      </c>
      <c r="E55" s="154"/>
      <c r="F55" s="102">
        <v>-5086963247</v>
      </c>
      <c r="G55" s="102">
        <v>-9901398463</v>
      </c>
      <c r="H55" s="102">
        <v>8053957496</v>
      </c>
      <c r="I55" s="102">
        <v>8053957496</v>
      </c>
    </row>
    <row r="56" spans="1:9" s="153" customFormat="1" ht="35.25" customHeight="1">
      <c r="B56" s="161" t="s">
        <v>92</v>
      </c>
      <c r="C56" s="147" t="s">
        <v>362</v>
      </c>
      <c r="D56" s="148" t="s">
        <v>363</v>
      </c>
      <c r="E56" s="148"/>
      <c r="F56" s="588"/>
      <c r="G56" s="588"/>
      <c r="H56" s="588"/>
      <c r="I56" s="588"/>
    </row>
    <row r="57" spans="1:9" s="153" customFormat="1" ht="35.25" customHeight="1">
      <c r="A57" s="53" t="s">
        <v>364</v>
      </c>
      <c r="B57" s="155" t="s">
        <v>365</v>
      </c>
      <c r="C57" s="150" t="s">
        <v>691</v>
      </c>
      <c r="D57" s="151" t="s">
        <v>366</v>
      </c>
      <c r="E57" s="151"/>
      <c r="F57" s="588"/>
      <c r="G57" s="588"/>
      <c r="H57" s="588"/>
      <c r="I57" s="588"/>
    </row>
    <row r="58" spans="1:9" s="153" customFormat="1" ht="35.25" customHeight="1">
      <c r="A58" s="53" t="s">
        <v>367</v>
      </c>
      <c r="B58" s="155" t="s">
        <v>368</v>
      </c>
      <c r="C58" s="150" t="s">
        <v>692</v>
      </c>
      <c r="D58" s="151" t="s">
        <v>369</v>
      </c>
      <c r="E58" s="151"/>
      <c r="F58" s="588"/>
      <c r="G58" s="588"/>
      <c r="H58" s="588"/>
      <c r="I58" s="588"/>
    </row>
    <row r="59" spans="1:9" s="153" customFormat="1" ht="51.6" customHeight="1">
      <c r="B59" s="161" t="s">
        <v>93</v>
      </c>
      <c r="C59" s="147" t="s">
        <v>370</v>
      </c>
      <c r="D59" s="154">
        <v>30</v>
      </c>
      <c r="E59" s="154"/>
      <c r="F59" s="102">
        <v>-5086963247</v>
      </c>
      <c r="G59" s="102">
        <v>-9901398463</v>
      </c>
      <c r="H59" s="102">
        <v>8053957496</v>
      </c>
      <c r="I59" s="102">
        <v>8053957496</v>
      </c>
    </row>
    <row r="60" spans="1:9" s="153" customFormat="1" ht="35.25" customHeight="1">
      <c r="A60" s="53"/>
      <c r="B60" s="155">
        <v>6.1</v>
      </c>
      <c r="C60" s="150" t="s">
        <v>693</v>
      </c>
      <c r="D60" s="162">
        <v>31</v>
      </c>
      <c r="E60" s="162"/>
      <c r="F60" s="588">
        <v>-40867547</v>
      </c>
      <c r="G60" s="588">
        <v>-51353568</v>
      </c>
      <c r="H60" s="588">
        <v>1950925496</v>
      </c>
      <c r="I60" s="588">
        <v>1950925496</v>
      </c>
    </row>
    <row r="61" spans="1:9" s="153" customFormat="1" ht="35.25" customHeight="1">
      <c r="A61" s="53" t="s">
        <v>301</v>
      </c>
      <c r="B61" s="155">
        <v>6.2</v>
      </c>
      <c r="C61" s="150" t="s">
        <v>694</v>
      </c>
      <c r="D61" s="162">
        <v>32</v>
      </c>
      <c r="E61" s="162"/>
      <c r="F61" s="588">
        <v>-5046095700</v>
      </c>
      <c r="G61" s="588">
        <v>-9850044895</v>
      </c>
      <c r="H61" s="588">
        <v>6103032000</v>
      </c>
      <c r="I61" s="588">
        <v>6103032000</v>
      </c>
    </row>
    <row r="62" spans="1:9" s="153" customFormat="1" ht="35.25" customHeight="1">
      <c r="B62" s="161" t="s">
        <v>62</v>
      </c>
      <c r="C62" s="147" t="s">
        <v>371</v>
      </c>
      <c r="D62" s="154">
        <v>40</v>
      </c>
      <c r="E62" s="154"/>
      <c r="F62" s="102"/>
      <c r="G62" s="102"/>
      <c r="H62" s="102"/>
      <c r="I62" s="102"/>
    </row>
    <row r="63" spans="1:9" s="153" customFormat="1" ht="51.75" customHeight="1">
      <c r="B63" s="154" t="s">
        <v>94</v>
      </c>
      <c r="C63" s="163" t="s">
        <v>372</v>
      </c>
      <c r="D63" s="154">
        <v>41</v>
      </c>
      <c r="E63" s="154"/>
      <c r="F63" s="102">
        <v>-5086963247</v>
      </c>
      <c r="G63" s="102">
        <v>-9901398463</v>
      </c>
      <c r="H63" s="102">
        <v>8053957496</v>
      </c>
      <c r="I63" s="102">
        <v>8053957496</v>
      </c>
    </row>
    <row r="64" spans="1:9" s="53" customFormat="1" ht="20.25" customHeight="1">
      <c r="A64" s="164"/>
      <c r="B64" s="165"/>
      <c r="C64" s="508"/>
      <c r="D64" s="166"/>
      <c r="E64" s="166"/>
      <c r="F64" s="167"/>
      <c r="G64" s="167"/>
      <c r="H64" s="167"/>
    </row>
    <row r="65" spans="1:9" ht="15" customHeight="1">
      <c r="A65" s="169"/>
      <c r="B65" s="170"/>
      <c r="C65" s="170"/>
      <c r="D65" s="170"/>
      <c r="E65" s="170"/>
      <c r="G65" s="661"/>
      <c r="H65" s="661"/>
      <c r="I65" s="171"/>
    </row>
    <row r="66" spans="1:9" ht="29.25" customHeight="1">
      <c r="A66" s="169"/>
      <c r="B66" s="661" t="s">
        <v>975</v>
      </c>
      <c r="C66" s="661"/>
      <c r="D66" s="677" t="s">
        <v>982</v>
      </c>
      <c r="E66" s="671"/>
      <c r="F66" s="671"/>
      <c r="G66" s="677" t="s">
        <v>976</v>
      </c>
      <c r="H66" s="661" t="s">
        <v>977</v>
      </c>
      <c r="I66" s="661"/>
    </row>
    <row r="67" spans="1:9" ht="12.75" customHeight="1">
      <c r="A67" s="169"/>
      <c r="B67" s="509"/>
      <c r="C67" s="509"/>
      <c r="D67" s="677"/>
      <c r="E67" s="510"/>
      <c r="F67" s="510"/>
      <c r="G67" s="677"/>
      <c r="H67" s="112"/>
      <c r="I67" s="176"/>
    </row>
    <row r="68" spans="1:9" ht="19.5" customHeight="1">
      <c r="A68" s="169"/>
      <c r="B68" s="255"/>
      <c r="C68" s="175"/>
      <c r="D68" s="175"/>
      <c r="E68" s="175"/>
      <c r="G68" s="257"/>
      <c r="H68" s="176"/>
      <c r="I68" s="176"/>
    </row>
    <row r="69" spans="1:9" ht="19.5" customHeight="1">
      <c r="A69" s="169"/>
      <c r="B69" s="255"/>
      <c r="C69" s="175"/>
      <c r="D69" s="175"/>
      <c r="E69" s="175"/>
      <c r="G69" s="257"/>
      <c r="H69" s="176"/>
      <c r="I69" s="176"/>
    </row>
    <row r="70" spans="1:9" ht="19.5" customHeight="1">
      <c r="A70" s="169"/>
      <c r="B70" s="255"/>
      <c r="C70" s="175"/>
      <c r="D70" s="175"/>
      <c r="E70" s="175"/>
      <c r="G70" s="257"/>
      <c r="H70" s="176"/>
      <c r="I70" s="176"/>
    </row>
    <row r="71" spans="1:9" ht="19.5" customHeight="1">
      <c r="A71" s="169"/>
      <c r="B71" s="255"/>
      <c r="C71" s="175"/>
      <c r="D71" s="175"/>
      <c r="E71" s="175"/>
      <c r="G71" s="257"/>
      <c r="H71" s="176"/>
      <c r="I71" s="176"/>
    </row>
    <row r="72" spans="1:9">
      <c r="B72" s="182"/>
      <c r="C72" s="183"/>
      <c r="D72" s="182"/>
      <c r="E72" s="182"/>
      <c r="F72" s="184"/>
      <c r="G72" s="185"/>
      <c r="H72" s="186"/>
      <c r="I72" s="186"/>
    </row>
    <row r="73" spans="1:9">
      <c r="B73" s="182"/>
      <c r="C73" s="170"/>
      <c r="D73" s="170"/>
      <c r="E73" s="170"/>
      <c r="F73" s="187"/>
      <c r="G73" s="182"/>
      <c r="H73" s="170"/>
      <c r="I73" s="170"/>
    </row>
    <row r="74" spans="1:9">
      <c r="B74" s="181"/>
      <c r="C74" s="180"/>
      <c r="D74" s="180"/>
      <c r="E74" s="180"/>
      <c r="F74" s="187"/>
      <c r="G74" s="188"/>
      <c r="H74" s="115"/>
      <c r="I74" s="115"/>
    </row>
    <row r="75" spans="1:9">
      <c r="B75" s="189"/>
      <c r="C75" s="174"/>
      <c r="D75" s="174"/>
      <c r="E75" s="174"/>
      <c r="F75" s="187"/>
      <c r="G75" s="657"/>
      <c r="H75" s="138"/>
      <c r="I75" s="138"/>
    </row>
    <row r="76" spans="1:9">
      <c r="B76" s="181"/>
      <c r="D76" s="190"/>
      <c r="E76" s="190"/>
    </row>
    <row r="82" spans="1:7">
      <c r="A82" s="169"/>
      <c r="B82" s="169"/>
      <c r="C82" s="169"/>
      <c r="F82" s="169"/>
      <c r="G82" s="169"/>
    </row>
    <row r="83" spans="1:7">
      <c r="A83" s="169"/>
      <c r="B83" s="169"/>
      <c r="C83" s="169"/>
      <c r="F83" s="169"/>
      <c r="G83" s="169"/>
    </row>
    <row r="84" spans="1:7">
      <c r="A84" s="169"/>
      <c r="B84" s="169"/>
      <c r="C84" s="169"/>
      <c r="F84" s="169"/>
      <c r="G84" s="169"/>
    </row>
    <row r="85" spans="1:7">
      <c r="A85" s="169"/>
      <c r="B85" s="169"/>
      <c r="C85" s="169"/>
      <c r="F85" s="169"/>
      <c r="G85" s="169"/>
    </row>
    <row r="86" spans="1:7">
      <c r="A86" s="169"/>
      <c r="B86" s="169"/>
      <c r="C86" s="169"/>
      <c r="F86" s="169"/>
      <c r="G86" s="169"/>
    </row>
    <row r="87" spans="1:7">
      <c r="A87" s="169"/>
      <c r="B87" s="169"/>
      <c r="C87" s="169"/>
      <c r="F87" s="169"/>
      <c r="G87" s="169"/>
    </row>
    <row r="88" spans="1:7">
      <c r="A88" s="169"/>
      <c r="B88" s="169"/>
      <c r="C88" s="169"/>
      <c r="F88" s="169"/>
      <c r="G88" s="169"/>
    </row>
  </sheetData>
  <mergeCells count="19">
    <mergeCell ref="D7:H7"/>
    <mergeCell ref="B1:I1"/>
    <mergeCell ref="B2:I2"/>
    <mergeCell ref="B3:I3"/>
    <mergeCell ref="B4:I4"/>
    <mergeCell ref="D6:G6"/>
    <mergeCell ref="B66:C66"/>
    <mergeCell ref="E66:F66"/>
    <mergeCell ref="H66:I66"/>
    <mergeCell ref="H12:I12"/>
    <mergeCell ref="D8:G8"/>
    <mergeCell ref="D10:G10"/>
    <mergeCell ref="B12:B13"/>
    <mergeCell ref="C12:C13"/>
    <mergeCell ref="D12:D13"/>
    <mergeCell ref="F12:G12"/>
    <mergeCell ref="G66:G67"/>
    <mergeCell ref="D66:D67"/>
    <mergeCell ref="G65:H65"/>
  </mergeCells>
  <printOptions horizontalCentered="1"/>
  <pageMargins left="0.47244094488188981" right="0.35433070866141736" top="0.59055118110236227" bottom="0.19685039370078741" header="0.31496062992125984" footer="0.31496062992125984"/>
  <pageSetup paperSize="9" scale="58" fitToHeight="2" orientation="portrait" r:id="rId1"/>
  <rowBreaks count="1" manualBreakCount="1">
    <brk id="38" min="1" max="8"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7"/>
  <sheetViews>
    <sheetView showGridLines="0" view="pageBreakPreview" zoomScale="86" zoomScaleSheetLayoutView="86" workbookViewId="0">
      <selection activeCell="D13" sqref="D13"/>
    </sheetView>
  </sheetViews>
  <sheetFormatPr defaultRowHeight="12.75"/>
  <cols>
    <col min="1" max="1" width="7.5703125" style="236" customWidth="1"/>
    <col min="2" max="2" width="55.140625" style="181" customWidth="1"/>
    <col min="3" max="3" width="17.85546875" style="169" customWidth="1"/>
    <col min="4" max="4" width="10.85546875" style="169" customWidth="1"/>
    <col min="5" max="5" width="33" style="169" customWidth="1"/>
    <col min="6" max="6" width="34.7109375" style="169" customWidth="1"/>
    <col min="7" max="9" width="34.7109375" style="169" hidden="1" customWidth="1"/>
    <col min="10" max="16384" width="9.140625" style="169"/>
  </cols>
  <sheetData>
    <row r="1" spans="1:9" s="541" customFormat="1" ht="63.75" customHeight="1">
      <c r="A1" s="687" t="s">
        <v>656</v>
      </c>
      <c r="B1" s="687"/>
      <c r="C1" s="687"/>
      <c r="D1" s="687"/>
      <c r="E1" s="687"/>
      <c r="F1" s="687"/>
      <c r="G1" s="649"/>
      <c r="H1" s="649"/>
      <c r="I1" s="649"/>
    </row>
    <row r="2" spans="1:9" s="541" customFormat="1" ht="30" customHeight="1">
      <c r="A2" s="688" t="s">
        <v>634</v>
      </c>
      <c r="B2" s="688"/>
      <c r="C2" s="688"/>
      <c r="D2" s="688"/>
      <c r="E2" s="688"/>
      <c r="F2" s="688"/>
      <c r="G2" s="650"/>
      <c r="H2" s="650"/>
      <c r="I2" s="650"/>
    </row>
    <row r="3" spans="1:9" s="53" customFormat="1" ht="36.75" customHeight="1">
      <c r="A3" s="689" t="s">
        <v>378</v>
      </c>
      <c r="B3" s="689"/>
      <c r="C3" s="689"/>
      <c r="D3" s="689"/>
      <c r="E3" s="689"/>
      <c r="F3" s="689"/>
      <c r="G3" s="651"/>
      <c r="H3" s="651"/>
      <c r="I3" s="651"/>
    </row>
    <row r="4" spans="1:9" s="53" customFormat="1" ht="15" customHeight="1">
      <c r="A4" s="690" t="s">
        <v>1107</v>
      </c>
      <c r="B4" s="690"/>
      <c r="C4" s="690"/>
      <c r="D4" s="690"/>
      <c r="E4" s="690"/>
      <c r="F4" s="690"/>
      <c r="G4" s="652"/>
      <c r="H4" s="652"/>
      <c r="I4" s="652"/>
    </row>
    <row r="5" spans="1:9" s="53" customFormat="1">
      <c r="A5" s="651"/>
      <c r="B5" s="142"/>
      <c r="C5" s="166"/>
      <c r="D5" s="166"/>
      <c r="E5" s="142"/>
      <c r="F5" s="142"/>
      <c r="G5" s="142"/>
      <c r="H5" s="142"/>
      <c r="I5" s="142"/>
    </row>
    <row r="6" spans="1:9" s="194" customFormat="1" ht="32.25" customHeight="1">
      <c r="A6" s="141" t="s">
        <v>280</v>
      </c>
      <c r="B6" s="193" t="s">
        <v>539</v>
      </c>
      <c r="C6" s="684" t="s">
        <v>1095</v>
      </c>
      <c r="D6" s="684"/>
      <c r="E6" s="684"/>
      <c r="F6" s="684"/>
      <c r="G6" s="655"/>
      <c r="H6" s="655"/>
      <c r="I6" s="655"/>
    </row>
    <row r="7" spans="1:9" s="194" customFormat="1" ht="32.25" customHeight="1">
      <c r="A7" s="141" t="s">
        <v>281</v>
      </c>
      <c r="B7" s="193" t="s">
        <v>541</v>
      </c>
      <c r="C7" s="684" t="s">
        <v>667</v>
      </c>
      <c r="D7" s="684"/>
      <c r="E7" s="684"/>
      <c r="F7" s="684"/>
      <c r="G7" s="655"/>
      <c r="H7" s="655"/>
      <c r="I7" s="655"/>
    </row>
    <row r="8" spans="1:9" s="194" customFormat="1" ht="32.25" customHeight="1">
      <c r="A8" s="141" t="s">
        <v>282</v>
      </c>
      <c r="B8" s="193" t="s">
        <v>542</v>
      </c>
      <c r="C8" s="684" t="s">
        <v>1094</v>
      </c>
      <c r="D8" s="684"/>
      <c r="E8" s="684"/>
      <c r="F8" s="684"/>
      <c r="G8" s="655"/>
      <c r="H8" s="655"/>
      <c r="I8" s="655"/>
    </row>
    <row r="9" spans="1:9" s="53" customFormat="1" ht="30" customHeight="1">
      <c r="A9" s="143" t="s">
        <v>419</v>
      </c>
      <c r="B9" s="656" t="s">
        <v>987</v>
      </c>
      <c r="C9" s="539" t="s">
        <v>1093</v>
      </c>
      <c r="E9" s="644"/>
      <c r="F9" s="644"/>
      <c r="G9" s="644"/>
      <c r="H9" s="644"/>
      <c r="I9" s="644"/>
    </row>
    <row r="10" spans="1:9" s="194" customFormat="1" ht="32.25" customHeight="1">
      <c r="A10" s="143" t="s">
        <v>422</v>
      </c>
      <c r="B10" s="193" t="s">
        <v>543</v>
      </c>
      <c r="C10" s="674" t="s">
        <v>1111</v>
      </c>
      <c r="D10" s="674"/>
      <c r="E10" s="674"/>
      <c r="F10" s="674"/>
      <c r="G10" s="642"/>
      <c r="H10" s="642"/>
      <c r="I10" s="642"/>
    </row>
    <row r="11" spans="1:9" s="53" customFormat="1">
      <c r="A11" s="195"/>
      <c r="F11" s="144" t="s">
        <v>503</v>
      </c>
      <c r="G11" s="144"/>
      <c r="H11" s="144"/>
      <c r="I11" s="144"/>
    </row>
    <row r="12" spans="1:9" s="53" customFormat="1" ht="39.75" customHeight="1">
      <c r="A12" s="646" t="s">
        <v>379</v>
      </c>
      <c r="B12" s="647" t="s">
        <v>284</v>
      </c>
      <c r="C12" s="646" t="s">
        <v>380</v>
      </c>
      <c r="D12" s="646" t="s">
        <v>381</v>
      </c>
      <c r="E12" s="196" t="s">
        <v>499</v>
      </c>
      <c r="F12" s="196" t="s">
        <v>657</v>
      </c>
      <c r="G12" s="593"/>
      <c r="H12" s="593"/>
      <c r="I12" s="593"/>
    </row>
    <row r="13" spans="1:9" s="53" customFormat="1" ht="36.75" customHeight="1">
      <c r="A13" s="646" t="s">
        <v>288</v>
      </c>
      <c r="B13" s="197" t="s">
        <v>382</v>
      </c>
      <c r="C13" s="154"/>
      <c r="D13" s="154"/>
      <c r="E13" s="477"/>
      <c r="F13" s="477"/>
      <c r="G13" s="594"/>
      <c r="H13" s="594"/>
      <c r="I13" s="594"/>
    </row>
    <row r="14" spans="1:9" s="53" customFormat="1" ht="36.75" customHeight="1">
      <c r="A14" s="646" t="s">
        <v>280</v>
      </c>
      <c r="B14" s="197" t="s">
        <v>190</v>
      </c>
      <c r="C14" s="154">
        <v>110</v>
      </c>
      <c r="D14" s="154"/>
      <c r="E14" s="487">
        <v>869818365</v>
      </c>
      <c r="F14" s="487">
        <v>1038546632</v>
      </c>
      <c r="G14" s="595">
        <v>307545922</v>
      </c>
      <c r="H14" s="595">
        <v>562272443</v>
      </c>
      <c r="I14" s="595"/>
    </row>
    <row r="15" spans="1:9" s="53" customFormat="1" ht="36.75" customHeight="1">
      <c r="A15" s="198" t="s">
        <v>291</v>
      </c>
      <c r="B15" s="199" t="s">
        <v>668</v>
      </c>
      <c r="C15" s="159" t="s">
        <v>383</v>
      </c>
      <c r="D15" s="200"/>
      <c r="E15" s="488">
        <v>869818365</v>
      </c>
      <c r="F15" s="488">
        <v>1038546632</v>
      </c>
      <c r="G15" s="167">
        <v>307545921</v>
      </c>
      <c r="H15" s="595">
        <v>562272444</v>
      </c>
      <c r="I15" s="167"/>
    </row>
    <row r="16" spans="1:9" s="53" customFormat="1" ht="36.75" customHeight="1">
      <c r="A16" s="198" t="s">
        <v>294</v>
      </c>
      <c r="B16" s="199" t="s">
        <v>971</v>
      </c>
      <c r="C16" s="159">
        <v>112</v>
      </c>
      <c r="D16" s="200"/>
      <c r="E16" s="489"/>
      <c r="F16" s="490"/>
      <c r="G16" s="168">
        <v>1</v>
      </c>
      <c r="H16" s="595">
        <v>-1</v>
      </c>
      <c r="I16" s="168"/>
    </row>
    <row r="17" spans="1:9" s="53" customFormat="1" ht="36.75" customHeight="1">
      <c r="A17" s="646" t="s">
        <v>281</v>
      </c>
      <c r="B17" s="197" t="s">
        <v>384</v>
      </c>
      <c r="C17" s="154">
        <v>120</v>
      </c>
      <c r="D17" s="154"/>
      <c r="E17" s="487">
        <v>54489120300</v>
      </c>
      <c r="F17" s="487">
        <v>59364216000</v>
      </c>
      <c r="G17" s="595">
        <v>64991412600</v>
      </c>
      <c r="H17" s="595">
        <v>-10502292300</v>
      </c>
      <c r="I17" s="595"/>
    </row>
    <row r="18" spans="1:9" s="157" customFormat="1" ht="36.75" customHeight="1">
      <c r="A18" s="201" t="s">
        <v>316</v>
      </c>
      <c r="B18" s="202" t="s">
        <v>669</v>
      </c>
      <c r="C18" s="151" t="s">
        <v>385</v>
      </c>
      <c r="D18" s="200"/>
      <c r="E18" s="488">
        <v>54489120300</v>
      </c>
      <c r="F18" s="488">
        <v>59364216000</v>
      </c>
      <c r="G18" s="167">
        <v>64991412600</v>
      </c>
      <c r="H18" s="595">
        <v>-10502292300</v>
      </c>
      <c r="I18" s="167"/>
    </row>
    <row r="19" spans="1:9" s="157" customFormat="1" ht="36.75" customHeight="1">
      <c r="A19" s="201"/>
      <c r="B19" s="203" t="s">
        <v>386</v>
      </c>
      <c r="C19" s="152">
        <v>121.1</v>
      </c>
      <c r="D19" s="200"/>
      <c r="E19" s="488">
        <v>54489120300</v>
      </c>
      <c r="F19" s="110">
        <v>59364216000</v>
      </c>
      <c r="G19" s="596">
        <v>64991412600</v>
      </c>
      <c r="H19" s="595">
        <v>-10502292300</v>
      </c>
      <c r="I19" s="596"/>
    </row>
    <row r="20" spans="1:9" s="157" customFormat="1" ht="36.75" customHeight="1">
      <c r="A20" s="201"/>
      <c r="B20" s="203" t="s">
        <v>205</v>
      </c>
      <c r="C20" s="152">
        <v>121.2</v>
      </c>
      <c r="D20" s="200"/>
      <c r="E20" s="488"/>
      <c r="F20" s="488"/>
      <c r="G20" s="167"/>
      <c r="H20" s="595">
        <v>0</v>
      </c>
      <c r="I20" s="167"/>
    </row>
    <row r="21" spans="1:9" s="157" customFormat="1" ht="36.75" customHeight="1">
      <c r="A21" s="201"/>
      <c r="B21" s="203" t="s">
        <v>387</v>
      </c>
      <c r="C21" s="152">
        <v>121.3</v>
      </c>
      <c r="D21" s="200"/>
      <c r="E21" s="488"/>
      <c r="F21" s="488"/>
      <c r="G21" s="167"/>
      <c r="H21" s="595">
        <v>0</v>
      </c>
      <c r="I21" s="167"/>
    </row>
    <row r="22" spans="1:9" s="157" customFormat="1" ht="36.75" customHeight="1">
      <c r="A22" s="201"/>
      <c r="B22" s="203" t="s">
        <v>388</v>
      </c>
      <c r="C22" s="152">
        <v>121.4</v>
      </c>
      <c r="D22" s="200"/>
      <c r="E22" s="488"/>
      <c r="F22" s="488"/>
      <c r="G22" s="167"/>
      <c r="H22" s="595">
        <v>0</v>
      </c>
      <c r="I22" s="167"/>
    </row>
    <row r="23" spans="1:9" s="157" customFormat="1" ht="36.75" customHeight="1">
      <c r="A23" s="201"/>
      <c r="B23" s="203" t="s">
        <v>389</v>
      </c>
      <c r="C23" s="152">
        <v>121.5</v>
      </c>
      <c r="D23" s="200"/>
      <c r="E23" s="488"/>
      <c r="F23" s="488"/>
      <c r="G23" s="167"/>
      <c r="H23" s="595">
        <v>0</v>
      </c>
      <c r="I23" s="167"/>
    </row>
    <row r="24" spans="1:9" s="157" customFormat="1" ht="36.75" customHeight="1">
      <c r="A24" s="201"/>
      <c r="B24" s="204" t="s">
        <v>390</v>
      </c>
      <c r="C24" s="152">
        <v>121.6</v>
      </c>
      <c r="D24" s="200"/>
      <c r="E24" s="488"/>
      <c r="F24" s="488"/>
      <c r="G24" s="167"/>
      <c r="H24" s="595">
        <v>0</v>
      </c>
      <c r="I24" s="167"/>
    </row>
    <row r="25" spans="1:9" s="157" customFormat="1" ht="36.75" customHeight="1">
      <c r="A25" s="201" t="s">
        <v>321</v>
      </c>
      <c r="B25" s="199" t="s">
        <v>670</v>
      </c>
      <c r="C25" s="151" t="s">
        <v>391</v>
      </c>
      <c r="D25" s="205"/>
      <c r="E25" s="491"/>
      <c r="F25" s="491"/>
      <c r="G25" s="597"/>
      <c r="H25" s="595">
        <v>0</v>
      </c>
      <c r="I25" s="597"/>
    </row>
    <row r="26" spans="1:9" s="53" customFormat="1" ht="36.75" customHeight="1">
      <c r="A26" s="646" t="s">
        <v>282</v>
      </c>
      <c r="B26" s="197" t="s">
        <v>392</v>
      </c>
      <c r="C26" s="148" t="s">
        <v>393</v>
      </c>
      <c r="D26" s="154"/>
      <c r="E26" s="491">
        <v>8317797</v>
      </c>
      <c r="F26" s="487">
        <v>16946294</v>
      </c>
      <c r="G26" s="595"/>
      <c r="H26" s="595">
        <v>8317797</v>
      </c>
      <c r="I26" s="595"/>
    </row>
    <row r="27" spans="1:9" s="53" customFormat="1" ht="36.75" customHeight="1">
      <c r="A27" s="201" t="s">
        <v>327</v>
      </c>
      <c r="B27" s="206" t="s">
        <v>618</v>
      </c>
      <c r="C27" s="151" t="s">
        <v>394</v>
      </c>
      <c r="D27" s="205"/>
      <c r="E27" s="491"/>
      <c r="F27" s="491"/>
      <c r="G27" s="597"/>
      <c r="H27" s="595">
        <v>0</v>
      </c>
      <c r="I27" s="597"/>
    </row>
    <row r="28" spans="1:9" s="53" customFormat="1" ht="36.75" customHeight="1">
      <c r="A28" s="207"/>
      <c r="B28" s="199" t="s">
        <v>395</v>
      </c>
      <c r="C28" s="152" t="s">
        <v>396</v>
      </c>
      <c r="D28" s="200"/>
      <c r="E28" s="488"/>
      <c r="F28" s="488"/>
      <c r="G28" s="167"/>
      <c r="H28" s="595">
        <v>0</v>
      </c>
      <c r="I28" s="167"/>
    </row>
    <row r="29" spans="1:9" s="53" customFormat="1" ht="36.75" customHeight="1">
      <c r="A29" s="201" t="s">
        <v>329</v>
      </c>
      <c r="B29" s="206" t="s">
        <v>619</v>
      </c>
      <c r="C29" s="151" t="s">
        <v>397</v>
      </c>
      <c r="D29" s="205"/>
      <c r="E29" s="491"/>
      <c r="F29" s="491"/>
      <c r="G29" s="597"/>
      <c r="H29" s="595">
        <v>0</v>
      </c>
      <c r="I29" s="597"/>
    </row>
    <row r="30" spans="1:9" s="53" customFormat="1" ht="36.75" customHeight="1">
      <c r="A30" s="198" t="s">
        <v>398</v>
      </c>
      <c r="B30" s="202" t="s">
        <v>152</v>
      </c>
      <c r="C30" s="159" t="s">
        <v>399</v>
      </c>
      <c r="D30" s="162"/>
      <c r="E30" s="488"/>
      <c r="F30" s="488"/>
      <c r="G30" s="167"/>
      <c r="H30" s="595">
        <v>0</v>
      </c>
      <c r="I30" s="167"/>
    </row>
    <row r="31" spans="1:9" s="53" customFormat="1" ht="54" customHeight="1">
      <c r="A31" s="208"/>
      <c r="B31" s="199" t="s">
        <v>400</v>
      </c>
      <c r="C31" s="152" t="s">
        <v>401</v>
      </c>
      <c r="D31" s="200"/>
      <c r="E31" s="492"/>
      <c r="F31" s="492"/>
      <c r="G31" s="598"/>
      <c r="H31" s="595">
        <v>0</v>
      </c>
      <c r="I31" s="598"/>
    </row>
    <row r="32" spans="1:9" s="53" customFormat="1" ht="36.75" customHeight="1">
      <c r="A32" s="203" t="s">
        <v>402</v>
      </c>
      <c r="B32" s="202" t="s">
        <v>153</v>
      </c>
      <c r="C32" s="152" t="s">
        <v>403</v>
      </c>
      <c r="D32" s="162"/>
      <c r="E32" s="488"/>
      <c r="F32" s="488"/>
      <c r="G32" s="167"/>
      <c r="H32" s="595">
        <v>0</v>
      </c>
      <c r="I32" s="167"/>
    </row>
    <row r="33" spans="1:9" s="53" customFormat="1" ht="36.75" customHeight="1">
      <c r="A33" s="209"/>
      <c r="B33" s="199" t="s">
        <v>404</v>
      </c>
      <c r="C33" s="152">
        <v>136.1</v>
      </c>
      <c r="D33" s="162"/>
      <c r="E33" s="492"/>
      <c r="F33" s="492"/>
      <c r="G33" s="598"/>
      <c r="H33" s="595">
        <v>0</v>
      </c>
      <c r="I33" s="598"/>
    </row>
    <row r="34" spans="1:9" s="53" customFormat="1" ht="36.75" customHeight="1">
      <c r="A34" s="209"/>
      <c r="B34" s="199" t="s">
        <v>405</v>
      </c>
      <c r="C34" s="159"/>
      <c r="D34" s="162"/>
      <c r="E34" s="492"/>
      <c r="F34" s="492"/>
      <c r="G34" s="598"/>
      <c r="H34" s="595">
        <v>0</v>
      </c>
      <c r="I34" s="598"/>
    </row>
    <row r="35" spans="1:9" s="53" customFormat="1" ht="36.75" customHeight="1">
      <c r="A35" s="210" t="s">
        <v>335</v>
      </c>
      <c r="B35" s="202" t="s">
        <v>210</v>
      </c>
      <c r="C35" s="151" t="s">
        <v>406</v>
      </c>
      <c r="D35" s="205"/>
      <c r="E35" s="488">
        <v>8317797</v>
      </c>
      <c r="F35" s="488">
        <v>16946294</v>
      </c>
      <c r="G35" s="167"/>
      <c r="H35" s="595">
        <v>8317797</v>
      </c>
      <c r="I35" s="167"/>
    </row>
    <row r="36" spans="1:9" s="53" customFormat="1" ht="36.75" customHeight="1">
      <c r="A36" s="211"/>
      <c r="B36" s="199" t="s">
        <v>407</v>
      </c>
      <c r="C36" s="152">
        <v>137.1</v>
      </c>
      <c r="D36" s="162"/>
      <c r="E36" s="492"/>
      <c r="F36" s="492"/>
      <c r="G36" s="598"/>
      <c r="H36" s="595">
        <v>0</v>
      </c>
      <c r="I36" s="598"/>
    </row>
    <row r="37" spans="1:9" s="53" customFormat="1" ht="36.75" customHeight="1">
      <c r="A37" s="211"/>
      <c r="B37" s="199" t="s">
        <v>408</v>
      </c>
      <c r="C37" s="152">
        <v>137.19999999999999</v>
      </c>
      <c r="D37" s="162"/>
      <c r="E37" s="492"/>
      <c r="F37" s="492"/>
      <c r="G37" s="598"/>
      <c r="H37" s="595">
        <v>0</v>
      </c>
      <c r="I37" s="598"/>
    </row>
    <row r="38" spans="1:9" s="53" customFormat="1" ht="36.75" customHeight="1">
      <c r="A38" s="211"/>
      <c r="B38" s="199" t="s">
        <v>409</v>
      </c>
      <c r="C38" s="152">
        <v>137.30000000000001</v>
      </c>
      <c r="D38" s="162"/>
      <c r="E38" s="492">
        <v>8317797</v>
      </c>
      <c r="F38" s="492">
        <v>16635609</v>
      </c>
      <c r="G38" s="598"/>
      <c r="H38" s="595">
        <v>8317797</v>
      </c>
      <c r="I38" s="598"/>
    </row>
    <row r="39" spans="1:9" s="53" customFormat="1" ht="36.75" customHeight="1">
      <c r="A39" s="211"/>
      <c r="B39" s="199" t="s">
        <v>616</v>
      </c>
      <c r="C39" s="152">
        <v>137.4</v>
      </c>
      <c r="D39" s="162"/>
      <c r="E39" s="492"/>
      <c r="F39" s="492">
        <v>310685</v>
      </c>
      <c r="G39" s="598"/>
      <c r="H39" s="595">
        <v>0</v>
      </c>
      <c r="I39" s="598"/>
    </row>
    <row r="40" spans="1:9" s="53" customFormat="1" ht="36.75" customHeight="1">
      <c r="A40" s="201" t="s">
        <v>338</v>
      </c>
      <c r="B40" s="206" t="s">
        <v>620</v>
      </c>
      <c r="C40" s="151" t="s">
        <v>410</v>
      </c>
      <c r="D40" s="205"/>
      <c r="E40" s="491"/>
      <c r="F40" s="491"/>
      <c r="G40" s="597"/>
      <c r="H40" s="595">
        <v>0</v>
      </c>
      <c r="I40" s="597"/>
    </row>
    <row r="41" spans="1:9" s="153" customFormat="1" ht="36.75" customHeight="1">
      <c r="A41" s="212"/>
      <c r="B41" s="163" t="s">
        <v>411</v>
      </c>
      <c r="C41" s="148">
        <v>200</v>
      </c>
      <c r="D41" s="154"/>
      <c r="E41" s="487">
        <v>55367256462</v>
      </c>
      <c r="F41" s="487">
        <v>60419708926</v>
      </c>
      <c r="G41" s="595">
        <v>65298958522</v>
      </c>
      <c r="H41" s="595">
        <v>-9931702060</v>
      </c>
      <c r="I41" s="595"/>
    </row>
    <row r="42" spans="1:9" s="53" customFormat="1" ht="36.75" customHeight="1">
      <c r="A42" s="213" t="s">
        <v>312</v>
      </c>
      <c r="B42" s="214" t="s">
        <v>412</v>
      </c>
      <c r="C42" s="154" t="s">
        <v>87</v>
      </c>
      <c r="D42" s="154"/>
      <c r="E42" s="487"/>
      <c r="F42" s="487"/>
      <c r="G42" s="595"/>
      <c r="H42" s="595"/>
      <c r="I42" s="595"/>
    </row>
    <row r="43" spans="1:9" s="53" customFormat="1" ht="36.75" customHeight="1">
      <c r="A43" s="215" t="s">
        <v>280</v>
      </c>
      <c r="B43" s="163" t="s">
        <v>413</v>
      </c>
      <c r="C43" s="152" t="s">
        <v>414</v>
      </c>
      <c r="D43" s="162"/>
      <c r="E43" s="492"/>
      <c r="F43" s="492"/>
      <c r="G43" s="598"/>
      <c r="H43" s="598"/>
      <c r="I43" s="598"/>
    </row>
    <row r="44" spans="1:9" s="53" customFormat="1" ht="36.75" customHeight="1">
      <c r="A44" s="212" t="s">
        <v>281</v>
      </c>
      <c r="B44" s="163" t="s">
        <v>415</v>
      </c>
      <c r="C44" s="152" t="s">
        <v>416</v>
      </c>
      <c r="D44" s="162"/>
      <c r="E44" s="487"/>
      <c r="F44" s="487"/>
      <c r="G44" s="595"/>
      <c r="H44" s="595"/>
      <c r="I44" s="595"/>
    </row>
    <row r="45" spans="1:9" s="53" customFormat="1" ht="66" customHeight="1">
      <c r="A45" s="212" t="s">
        <v>282</v>
      </c>
      <c r="B45" s="163" t="s">
        <v>417</v>
      </c>
      <c r="C45" s="152" t="s">
        <v>418</v>
      </c>
      <c r="D45" s="162"/>
      <c r="E45" s="487"/>
      <c r="F45" s="487"/>
      <c r="G45" s="595"/>
      <c r="H45" s="595"/>
      <c r="I45" s="595"/>
    </row>
    <row r="46" spans="1:9" s="53" customFormat="1" ht="36.75" customHeight="1">
      <c r="A46" s="215" t="s">
        <v>419</v>
      </c>
      <c r="B46" s="163" t="s">
        <v>420</v>
      </c>
      <c r="C46" s="152" t="s">
        <v>421</v>
      </c>
      <c r="D46" s="162"/>
      <c r="E46" s="487"/>
      <c r="F46" s="487"/>
      <c r="G46" s="595"/>
      <c r="H46" s="595"/>
      <c r="I46" s="595"/>
    </row>
    <row r="47" spans="1:9" s="53" customFormat="1" ht="36.75" customHeight="1">
      <c r="A47" s="215" t="s">
        <v>422</v>
      </c>
      <c r="B47" s="163" t="s">
        <v>423</v>
      </c>
      <c r="C47" s="152" t="s">
        <v>424</v>
      </c>
      <c r="D47" s="162"/>
      <c r="E47" s="487"/>
      <c r="F47" s="487"/>
      <c r="G47" s="595"/>
      <c r="H47" s="595"/>
      <c r="I47" s="595"/>
    </row>
    <row r="48" spans="1:9" s="53" customFormat="1" ht="36.75" customHeight="1">
      <c r="A48" s="215"/>
      <c r="B48" s="216" t="s">
        <v>172</v>
      </c>
      <c r="C48" s="152">
        <v>315.10000000000002</v>
      </c>
      <c r="D48" s="162"/>
      <c r="E48" s="488"/>
      <c r="F48" s="488"/>
      <c r="G48" s="167"/>
      <c r="H48" s="167"/>
      <c r="I48" s="167"/>
    </row>
    <row r="49" spans="1:9" s="53" customFormat="1" ht="36.75" customHeight="1">
      <c r="A49" s="215"/>
      <c r="B49" s="216" t="s">
        <v>173</v>
      </c>
      <c r="C49" s="152">
        <v>315.2</v>
      </c>
      <c r="D49" s="162"/>
      <c r="E49" s="488"/>
      <c r="F49" s="488"/>
      <c r="G49" s="167"/>
      <c r="H49" s="167"/>
      <c r="I49" s="167"/>
    </row>
    <row r="50" spans="1:9" s="53" customFormat="1" ht="36.75" customHeight="1">
      <c r="A50" s="212" t="s">
        <v>425</v>
      </c>
      <c r="B50" s="163" t="s">
        <v>426</v>
      </c>
      <c r="C50" s="148" t="s">
        <v>427</v>
      </c>
      <c r="D50" s="162"/>
      <c r="E50" s="487">
        <v>51744644</v>
      </c>
      <c r="F50" s="487">
        <v>33000000</v>
      </c>
      <c r="G50" s="603">
        <v>54600000</v>
      </c>
      <c r="H50" s="595"/>
      <c r="I50" s="595"/>
    </row>
    <row r="51" spans="1:9" s="53" customFormat="1" ht="36.75" customHeight="1">
      <c r="A51" s="212"/>
      <c r="B51" s="217" t="s">
        <v>428</v>
      </c>
      <c r="C51" s="152">
        <v>316.10000000000002</v>
      </c>
      <c r="D51" s="162"/>
      <c r="E51" s="492"/>
      <c r="F51" s="492"/>
      <c r="G51" s="598"/>
      <c r="H51" s="598"/>
      <c r="I51" s="598"/>
    </row>
    <row r="52" spans="1:9" s="53" customFormat="1" ht="36.75" customHeight="1">
      <c r="A52" s="212"/>
      <c r="B52" s="218" t="s">
        <v>429</v>
      </c>
      <c r="C52" s="152">
        <v>316.2</v>
      </c>
      <c r="D52" s="162"/>
      <c r="E52" s="492">
        <v>18744644</v>
      </c>
      <c r="F52" s="492"/>
      <c r="G52" s="598">
        <v>21600000</v>
      </c>
      <c r="H52" s="598"/>
      <c r="I52" s="598"/>
    </row>
    <row r="53" spans="1:9" s="53" customFormat="1" ht="36.75" customHeight="1">
      <c r="A53" s="212"/>
      <c r="B53" s="218" t="s">
        <v>430</v>
      </c>
      <c r="C53" s="152">
        <v>316.3</v>
      </c>
      <c r="D53" s="162"/>
      <c r="E53" s="492"/>
      <c r="F53" s="492"/>
      <c r="G53" s="598"/>
      <c r="H53" s="598"/>
      <c r="I53" s="598"/>
    </row>
    <row r="54" spans="1:9" s="53" customFormat="1" ht="45.75" customHeight="1">
      <c r="A54" s="212"/>
      <c r="B54" s="218" t="s">
        <v>431</v>
      </c>
      <c r="C54" s="152">
        <v>316.39999999999998</v>
      </c>
      <c r="D54" s="162"/>
      <c r="E54" s="492">
        <v>33000000</v>
      </c>
      <c r="F54" s="492">
        <v>33000000</v>
      </c>
      <c r="G54" s="598">
        <v>33000000</v>
      </c>
      <c r="H54" s="598"/>
      <c r="I54" s="598"/>
    </row>
    <row r="55" spans="1:9" s="53" customFormat="1" ht="45.75" customHeight="1">
      <c r="A55" s="212"/>
      <c r="B55" s="219" t="s">
        <v>432</v>
      </c>
      <c r="C55" s="152">
        <v>316.5</v>
      </c>
      <c r="D55" s="162"/>
      <c r="E55" s="492"/>
      <c r="F55" s="492"/>
      <c r="G55" s="598"/>
      <c r="H55" s="598"/>
      <c r="I55" s="598"/>
    </row>
    <row r="56" spans="1:9" s="53" customFormat="1" ht="36.75" customHeight="1">
      <c r="A56" s="212"/>
      <c r="B56" s="219" t="s">
        <v>433</v>
      </c>
      <c r="C56" s="152">
        <v>316.60000000000002</v>
      </c>
      <c r="D56" s="162"/>
      <c r="E56" s="492"/>
      <c r="F56" s="492"/>
      <c r="G56" s="598"/>
      <c r="H56" s="598"/>
      <c r="I56" s="598"/>
    </row>
    <row r="57" spans="1:9" s="53" customFormat="1" ht="36.75" customHeight="1">
      <c r="A57" s="212" t="s">
        <v>434</v>
      </c>
      <c r="B57" s="163" t="s">
        <v>980</v>
      </c>
      <c r="C57" s="148" t="s">
        <v>435</v>
      </c>
      <c r="D57" s="162"/>
      <c r="E57" s="487"/>
      <c r="F57" s="487"/>
      <c r="G57" s="595"/>
      <c r="H57" s="595"/>
      <c r="I57" s="595"/>
    </row>
    <row r="58" spans="1:9" s="53" customFormat="1" ht="36.75" customHeight="1">
      <c r="A58" s="212" t="s">
        <v>436</v>
      </c>
      <c r="B58" s="163" t="s">
        <v>437</v>
      </c>
      <c r="C58" s="148" t="s">
        <v>438</v>
      </c>
      <c r="D58" s="162"/>
      <c r="E58" s="487"/>
      <c r="F58" s="487"/>
      <c r="G58" s="595"/>
      <c r="H58" s="595"/>
      <c r="I58" s="595"/>
    </row>
    <row r="59" spans="1:9" s="610" customFormat="1" ht="36.75" customHeight="1">
      <c r="A59" s="604" t="s">
        <v>439</v>
      </c>
      <c r="B59" s="605" t="s">
        <v>440</v>
      </c>
      <c r="C59" s="606" t="s">
        <v>441</v>
      </c>
      <c r="D59" s="607"/>
      <c r="E59" s="608">
        <v>126040753</v>
      </c>
      <c r="F59" s="608">
        <v>85593176</v>
      </c>
      <c r="G59" s="603">
        <v>88581906</v>
      </c>
      <c r="H59" s="609"/>
      <c r="I59" s="609"/>
    </row>
    <row r="60" spans="1:9" s="53" customFormat="1" ht="36.75" customHeight="1">
      <c r="A60" s="220">
        <v>9.1</v>
      </c>
      <c r="B60" s="221" t="s">
        <v>621</v>
      </c>
      <c r="C60" s="151">
        <v>319.10000000000002</v>
      </c>
      <c r="D60" s="205"/>
      <c r="E60" s="491">
        <v>30183251</v>
      </c>
      <c r="F60" s="491">
        <v>32181236</v>
      </c>
      <c r="G60" s="598">
        <v>35166971</v>
      </c>
      <c r="H60" s="597"/>
      <c r="I60" s="597"/>
    </row>
    <row r="61" spans="1:9" s="53" customFormat="1" ht="36.75" customHeight="1">
      <c r="A61" s="220">
        <v>9.1999999999999993</v>
      </c>
      <c r="B61" s="221" t="s">
        <v>622</v>
      </c>
      <c r="C61" s="151">
        <v>319.2</v>
      </c>
      <c r="D61" s="205"/>
      <c r="E61" s="491">
        <v>40857502</v>
      </c>
      <c r="F61" s="491">
        <v>20411940</v>
      </c>
      <c r="G61" s="598">
        <v>20414935</v>
      </c>
      <c r="H61" s="597"/>
      <c r="I61" s="597"/>
    </row>
    <row r="62" spans="1:9" s="53" customFormat="1" ht="36.75" customHeight="1">
      <c r="A62" s="222"/>
      <c r="B62" s="217" t="s">
        <v>442</v>
      </c>
      <c r="C62" s="200" t="s">
        <v>758</v>
      </c>
      <c r="D62" s="162"/>
      <c r="E62" s="492">
        <v>40000000</v>
      </c>
      <c r="F62" s="492">
        <v>20000000</v>
      </c>
      <c r="G62" s="598">
        <v>20000000</v>
      </c>
      <c r="H62" s="598"/>
      <c r="I62" s="598"/>
    </row>
    <row r="63" spans="1:9" s="53" customFormat="1" ht="36.75" customHeight="1">
      <c r="A63" s="222"/>
      <c r="B63" s="217" t="s">
        <v>443</v>
      </c>
      <c r="C63" s="200" t="s">
        <v>759</v>
      </c>
      <c r="D63" s="162"/>
      <c r="E63" s="492">
        <v>857502</v>
      </c>
      <c r="F63" s="492">
        <v>411940</v>
      </c>
      <c r="G63" s="598">
        <v>414935</v>
      </c>
      <c r="H63" s="598"/>
      <c r="I63" s="598"/>
    </row>
    <row r="64" spans="1:9" s="53" customFormat="1" ht="36.75" customHeight="1">
      <c r="A64" s="220">
        <v>9.3000000000000007</v>
      </c>
      <c r="B64" s="221" t="s">
        <v>623</v>
      </c>
      <c r="C64" s="151">
        <v>319.3</v>
      </c>
      <c r="D64" s="205"/>
      <c r="E64" s="491">
        <v>11000000</v>
      </c>
      <c r="F64" s="491">
        <v>5500000</v>
      </c>
      <c r="G64" s="598">
        <v>5500000</v>
      </c>
      <c r="H64" s="597"/>
      <c r="I64" s="597"/>
    </row>
    <row r="65" spans="1:9" s="53" customFormat="1" ht="36.75" customHeight="1">
      <c r="A65" s="220">
        <v>9.4</v>
      </c>
      <c r="B65" s="223" t="s">
        <v>624</v>
      </c>
      <c r="C65" s="151">
        <v>319.39999999999998</v>
      </c>
      <c r="D65" s="205"/>
      <c r="E65" s="491">
        <v>33000000</v>
      </c>
      <c r="F65" s="491">
        <v>16500000</v>
      </c>
      <c r="G65" s="598">
        <v>16500000</v>
      </c>
      <c r="H65" s="597"/>
      <c r="I65" s="597"/>
    </row>
    <row r="66" spans="1:9" s="53" customFormat="1" ht="36.75" customHeight="1">
      <c r="A66" s="220">
        <v>9.5</v>
      </c>
      <c r="B66" s="223" t="s">
        <v>625</v>
      </c>
      <c r="C66" s="151">
        <v>319.5</v>
      </c>
      <c r="D66" s="205"/>
      <c r="E66" s="491">
        <v>11000000</v>
      </c>
      <c r="F66" s="491">
        <v>11000000</v>
      </c>
      <c r="G66" s="598">
        <v>11000000</v>
      </c>
      <c r="H66" s="597"/>
      <c r="I66" s="597"/>
    </row>
    <row r="67" spans="1:9" s="610" customFormat="1" ht="36.75" customHeight="1">
      <c r="A67" s="604" t="s">
        <v>314</v>
      </c>
      <c r="B67" s="605" t="s">
        <v>444</v>
      </c>
      <c r="C67" s="606" t="s">
        <v>445</v>
      </c>
      <c r="D67" s="607"/>
      <c r="E67" s="608">
        <v>20852178</v>
      </c>
      <c r="F67" s="608">
        <v>45533616</v>
      </c>
      <c r="G67" s="603">
        <v>85759266</v>
      </c>
      <c r="H67" s="609"/>
      <c r="I67" s="609"/>
    </row>
    <row r="68" spans="1:9" s="53" customFormat="1" ht="36.75" customHeight="1">
      <c r="A68" s="212"/>
      <c r="B68" s="217" t="s">
        <v>170</v>
      </c>
      <c r="C68" s="152">
        <v>320.10000000000002</v>
      </c>
      <c r="D68" s="162"/>
      <c r="E68" s="488"/>
      <c r="F68" s="488"/>
      <c r="G68" s="167"/>
      <c r="H68" s="167"/>
      <c r="I68" s="167"/>
    </row>
    <row r="69" spans="1:9" s="53" customFormat="1" ht="36.75" customHeight="1">
      <c r="A69" s="212"/>
      <c r="B69" s="217" t="s">
        <v>446</v>
      </c>
      <c r="C69" s="152">
        <v>320.2</v>
      </c>
      <c r="D69" s="162"/>
      <c r="E69" s="488"/>
      <c r="F69" s="488"/>
      <c r="G69" s="167"/>
      <c r="H69" s="167"/>
      <c r="I69" s="167"/>
    </row>
    <row r="70" spans="1:9" s="53" customFormat="1" ht="49.9" customHeight="1">
      <c r="A70" s="212"/>
      <c r="B70" s="224" t="s">
        <v>765</v>
      </c>
      <c r="C70" s="152">
        <v>320.3</v>
      </c>
      <c r="D70" s="162"/>
      <c r="E70" s="488">
        <v>8020071</v>
      </c>
      <c r="F70" s="488">
        <v>17512930</v>
      </c>
      <c r="G70" s="598">
        <v>9060203</v>
      </c>
      <c r="H70" s="167"/>
      <c r="I70" s="167"/>
    </row>
    <row r="71" spans="1:9" s="53" customFormat="1" ht="45.6" customHeight="1">
      <c r="A71" s="212"/>
      <c r="B71" s="224" t="s">
        <v>766</v>
      </c>
      <c r="C71" s="152">
        <v>320.39999999999998</v>
      </c>
      <c r="D71" s="162"/>
      <c r="E71" s="488">
        <v>12832107</v>
      </c>
      <c r="F71" s="488">
        <v>28020686</v>
      </c>
      <c r="G71" s="598">
        <v>76699063</v>
      </c>
      <c r="H71" s="167"/>
      <c r="I71" s="167"/>
    </row>
    <row r="72" spans="1:9" s="53" customFormat="1" ht="36.75" customHeight="1">
      <c r="A72" s="212"/>
      <c r="B72" s="217" t="s">
        <v>171</v>
      </c>
      <c r="C72" s="152">
        <v>320.5</v>
      </c>
      <c r="D72" s="162"/>
      <c r="E72" s="488"/>
      <c r="F72" s="488"/>
      <c r="G72" s="167"/>
      <c r="H72" s="167"/>
      <c r="I72" s="167"/>
    </row>
    <row r="73" spans="1:9" s="53" customFormat="1" ht="36.75" customHeight="1">
      <c r="A73" s="212"/>
      <c r="B73" s="217" t="s">
        <v>273</v>
      </c>
      <c r="C73" s="152">
        <v>320.60000000000002</v>
      </c>
      <c r="D73" s="162"/>
      <c r="E73" s="488"/>
      <c r="F73" s="488"/>
      <c r="G73" s="167"/>
      <c r="H73" s="167"/>
      <c r="I73" s="167"/>
    </row>
    <row r="74" spans="1:9" s="53" customFormat="1" ht="36.75" customHeight="1">
      <c r="A74" s="212"/>
      <c r="B74" s="163" t="s">
        <v>447</v>
      </c>
      <c r="C74" s="148">
        <v>300</v>
      </c>
      <c r="D74" s="154"/>
      <c r="E74" s="487">
        <v>198637575</v>
      </c>
      <c r="F74" s="487">
        <v>164126792</v>
      </c>
      <c r="G74" s="598">
        <v>228941172</v>
      </c>
      <c r="H74" s="595"/>
      <c r="I74" s="595"/>
    </row>
    <row r="75" spans="1:9" s="53" customFormat="1" ht="56.25" customHeight="1">
      <c r="A75" s="213" t="s">
        <v>323</v>
      </c>
      <c r="B75" s="214" t="s">
        <v>448</v>
      </c>
      <c r="C75" s="154">
        <v>400</v>
      </c>
      <c r="D75" s="154"/>
      <c r="E75" s="487">
        <v>55168618887</v>
      </c>
      <c r="F75" s="487">
        <v>60255582134</v>
      </c>
      <c r="G75" s="595">
        <v>65070017350</v>
      </c>
      <c r="H75" s="595"/>
      <c r="I75" s="595"/>
    </row>
    <row r="76" spans="1:9" s="53" customFormat="1" ht="36.75" customHeight="1">
      <c r="A76" s="213" t="s">
        <v>280</v>
      </c>
      <c r="B76" s="214" t="s">
        <v>449</v>
      </c>
      <c r="C76" s="159" t="s">
        <v>450</v>
      </c>
      <c r="D76" s="162"/>
      <c r="E76" s="487">
        <v>56000000000</v>
      </c>
      <c r="F76" s="487">
        <v>56000000000</v>
      </c>
      <c r="G76" s="595">
        <v>56000000000</v>
      </c>
      <c r="H76" s="595"/>
      <c r="I76" s="595"/>
    </row>
    <row r="77" spans="1:9" s="157" customFormat="1" ht="36.75" customHeight="1">
      <c r="A77" s="225" t="s">
        <v>451</v>
      </c>
      <c r="B77" s="226" t="s">
        <v>626</v>
      </c>
      <c r="C77" s="151">
        <v>412</v>
      </c>
      <c r="D77" s="205"/>
      <c r="E77" s="491">
        <v>56000000000</v>
      </c>
      <c r="F77" s="491">
        <v>56000000000</v>
      </c>
      <c r="G77" s="597">
        <v>56000000000</v>
      </c>
      <c r="H77" s="597"/>
      <c r="I77" s="597"/>
    </row>
    <row r="78" spans="1:9" s="157" customFormat="1" ht="36.75" customHeight="1">
      <c r="A78" s="225" t="s">
        <v>452</v>
      </c>
      <c r="B78" s="226" t="s">
        <v>627</v>
      </c>
      <c r="C78" s="151">
        <v>413</v>
      </c>
      <c r="D78" s="205"/>
      <c r="E78" s="491"/>
      <c r="F78" s="491"/>
      <c r="G78" s="597"/>
      <c r="H78" s="597"/>
      <c r="I78" s="597"/>
    </row>
    <row r="79" spans="1:9" s="157" customFormat="1" ht="36.75" customHeight="1">
      <c r="A79" s="227" t="s">
        <v>281</v>
      </c>
      <c r="B79" s="214" t="s">
        <v>453</v>
      </c>
      <c r="C79" s="159" t="s">
        <v>454</v>
      </c>
      <c r="D79" s="200"/>
      <c r="E79" s="493">
        <v>808056200</v>
      </c>
      <c r="F79" s="487">
        <v>808056200</v>
      </c>
      <c r="G79" s="595">
        <v>808056200</v>
      </c>
      <c r="H79" s="595"/>
      <c r="I79" s="595"/>
    </row>
    <row r="80" spans="1:9" s="157" customFormat="1" ht="36.75" customHeight="1">
      <c r="A80" s="227" t="s">
        <v>282</v>
      </c>
      <c r="B80" s="228" t="s">
        <v>455</v>
      </c>
      <c r="C80" s="159" t="s">
        <v>456</v>
      </c>
      <c r="D80" s="200"/>
      <c r="E80" s="487">
        <v>-1639437313</v>
      </c>
      <c r="F80" s="487">
        <v>3447525934</v>
      </c>
      <c r="G80" s="595">
        <v>8261961150</v>
      </c>
      <c r="H80" s="595"/>
      <c r="I80" s="595"/>
    </row>
    <row r="81" spans="1:9" s="157" customFormat="1" ht="68.25" customHeight="1">
      <c r="A81" s="213" t="s">
        <v>457</v>
      </c>
      <c r="B81" s="214" t="s">
        <v>458</v>
      </c>
      <c r="C81" s="159" t="s">
        <v>459</v>
      </c>
      <c r="D81" s="200"/>
      <c r="E81" s="637">
        <v>9851.5300000000007</v>
      </c>
      <c r="F81" s="494">
        <v>10759.92</v>
      </c>
      <c r="G81" s="599">
        <v>11619.64</v>
      </c>
      <c r="H81" s="599"/>
      <c r="I81" s="599"/>
    </row>
    <row r="82" spans="1:9" s="157" customFormat="1" ht="37.5" customHeight="1">
      <c r="A82" s="213" t="s">
        <v>460</v>
      </c>
      <c r="B82" s="214" t="s">
        <v>461</v>
      </c>
      <c r="C82" s="159" t="s">
        <v>462</v>
      </c>
      <c r="D82" s="200"/>
      <c r="E82" s="488"/>
      <c r="F82" s="488"/>
      <c r="G82" s="167"/>
      <c r="H82" s="167"/>
      <c r="I82" s="167"/>
    </row>
    <row r="83" spans="1:9" s="157" customFormat="1" ht="36.75" customHeight="1">
      <c r="A83" s="227" t="s">
        <v>280</v>
      </c>
      <c r="B83" s="214" t="s">
        <v>463</v>
      </c>
      <c r="C83" s="159" t="s">
        <v>464</v>
      </c>
      <c r="D83" s="200"/>
      <c r="E83" s="488"/>
      <c r="F83" s="488"/>
      <c r="G83" s="167"/>
      <c r="H83" s="167"/>
      <c r="I83" s="167"/>
    </row>
    <row r="84" spans="1:9" s="157" customFormat="1" ht="53.25" customHeight="1">
      <c r="A84" s="227" t="s">
        <v>281</v>
      </c>
      <c r="B84" s="214" t="s">
        <v>465</v>
      </c>
      <c r="C84" s="159" t="s">
        <v>466</v>
      </c>
      <c r="D84" s="200"/>
      <c r="E84" s="488"/>
      <c r="F84" s="488"/>
      <c r="G84" s="167"/>
      <c r="H84" s="167"/>
      <c r="I84" s="167"/>
    </row>
    <row r="85" spans="1:9" s="53" customFormat="1">
      <c r="A85" s="653"/>
      <c r="B85" s="164"/>
      <c r="C85" s="166"/>
      <c r="D85" s="166"/>
      <c r="E85" s="168"/>
      <c r="F85" s="167"/>
      <c r="G85" s="167"/>
      <c r="H85" s="167"/>
      <c r="I85" s="167"/>
    </row>
    <row r="86" spans="1:9" s="53" customFormat="1" ht="12.75" customHeight="1">
      <c r="A86" s="691" t="s">
        <v>467</v>
      </c>
      <c r="B86" s="691"/>
      <c r="C86" s="691"/>
      <c r="D86" s="691"/>
      <c r="E86" s="691"/>
      <c r="F86" s="691"/>
      <c r="G86" s="653"/>
      <c r="H86" s="653"/>
      <c r="I86" s="653"/>
    </row>
    <row r="87" spans="1:9" s="53" customFormat="1">
      <c r="A87" s="653"/>
      <c r="B87" s="445"/>
      <c r="C87" s="166"/>
      <c r="D87" s="166"/>
      <c r="E87" s="166"/>
      <c r="F87" s="144" t="s">
        <v>468</v>
      </c>
      <c r="G87" s="144"/>
      <c r="H87" s="144"/>
      <c r="I87" s="144"/>
    </row>
    <row r="88" spans="1:9" s="53" customFormat="1" ht="36.75" customHeight="1">
      <c r="A88" s="646" t="s">
        <v>379</v>
      </c>
      <c r="B88" s="647" t="s">
        <v>284</v>
      </c>
      <c r="C88" s="646" t="s">
        <v>380</v>
      </c>
      <c r="D88" s="646" t="s">
        <v>381</v>
      </c>
      <c r="E88" s="196" t="s">
        <v>287</v>
      </c>
      <c r="F88" s="196" t="s">
        <v>657</v>
      </c>
      <c r="G88" s="593"/>
      <c r="H88" s="593"/>
      <c r="I88" s="593"/>
    </row>
    <row r="89" spans="1:9" s="53" customFormat="1" ht="36.75" customHeight="1">
      <c r="A89" s="229" t="s">
        <v>280</v>
      </c>
      <c r="B89" s="197" t="s">
        <v>469</v>
      </c>
      <c r="C89" s="208" t="s">
        <v>470</v>
      </c>
      <c r="D89" s="646"/>
      <c r="E89" s="196"/>
      <c r="F89" s="478"/>
      <c r="G89" s="600"/>
      <c r="H89" s="600"/>
      <c r="I89" s="600"/>
    </row>
    <row r="90" spans="1:9" s="53" customFormat="1" ht="36.75" customHeight="1">
      <c r="A90" s="227" t="s">
        <v>281</v>
      </c>
      <c r="B90" s="214" t="s">
        <v>471</v>
      </c>
      <c r="C90" s="159" t="s">
        <v>472</v>
      </c>
      <c r="D90" s="162"/>
      <c r="E90" s="479"/>
      <c r="F90" s="479"/>
      <c r="G90" s="601"/>
      <c r="H90" s="601"/>
      <c r="I90" s="601"/>
    </row>
    <row r="91" spans="1:9" s="53" customFormat="1" ht="36.75" customHeight="1">
      <c r="A91" s="227" t="s">
        <v>282</v>
      </c>
      <c r="B91" s="214" t="s">
        <v>473</v>
      </c>
      <c r="C91" s="159" t="s">
        <v>474</v>
      </c>
      <c r="D91" s="162"/>
      <c r="E91" s="479"/>
      <c r="F91" s="479"/>
      <c r="G91" s="601"/>
      <c r="H91" s="601"/>
      <c r="I91" s="601"/>
    </row>
    <row r="92" spans="1:9" s="53" customFormat="1" ht="36" customHeight="1">
      <c r="A92" s="227" t="s">
        <v>419</v>
      </c>
      <c r="B92" s="214" t="s">
        <v>614</v>
      </c>
      <c r="C92" s="159" t="s">
        <v>475</v>
      </c>
      <c r="D92" s="162"/>
      <c r="E92" s="480">
        <v>5600000</v>
      </c>
      <c r="F92" s="480">
        <v>5600000</v>
      </c>
      <c r="G92" s="602"/>
      <c r="H92" s="602"/>
      <c r="I92" s="602"/>
    </row>
    <row r="93" spans="1:9" s="53" customFormat="1">
      <c r="A93" s="653"/>
      <c r="B93" s="164"/>
      <c r="C93" s="166"/>
      <c r="D93" s="166"/>
      <c r="E93" s="230"/>
      <c r="F93" s="230"/>
      <c r="G93" s="230"/>
      <c r="H93" s="230"/>
      <c r="I93" s="230"/>
    </row>
    <row r="94" spans="1:9" s="53" customFormat="1">
      <c r="A94" s="653"/>
      <c r="B94" s="164"/>
      <c r="C94" s="166"/>
      <c r="D94" s="166"/>
      <c r="E94" s="230"/>
      <c r="F94" s="230"/>
      <c r="G94" s="230"/>
      <c r="H94" s="230"/>
      <c r="I94" s="230"/>
    </row>
    <row r="95" spans="1:9" s="53" customFormat="1" ht="42" customHeight="1">
      <c r="A95" s="686" t="s">
        <v>975</v>
      </c>
      <c r="B95" s="686"/>
      <c r="C95" s="677" t="s">
        <v>982</v>
      </c>
      <c r="D95" s="685" t="s">
        <v>978</v>
      </c>
      <c r="E95" s="685"/>
      <c r="F95" s="677" t="s">
        <v>977</v>
      </c>
      <c r="G95" s="648"/>
      <c r="H95" s="648"/>
      <c r="I95" s="648"/>
    </row>
    <row r="96" spans="1:9" ht="15" customHeight="1">
      <c r="A96" s="509"/>
      <c r="B96" s="509"/>
      <c r="C96" s="677"/>
      <c r="D96" s="510"/>
      <c r="E96" s="510"/>
      <c r="F96" s="677"/>
      <c r="G96" s="648"/>
      <c r="H96" s="648"/>
      <c r="I96" s="648"/>
    </row>
    <row r="97" spans="1:9" ht="21" customHeight="1">
      <c r="A97" s="177"/>
      <c r="B97" s="638"/>
      <c r="C97" s="178"/>
      <c r="D97" s="231"/>
      <c r="E97" s="230"/>
      <c r="F97" s="111"/>
      <c r="G97" s="111"/>
      <c r="H97" s="111"/>
      <c r="I97" s="111"/>
    </row>
    <row r="98" spans="1:9" ht="21" customHeight="1">
      <c r="A98" s="177"/>
      <c r="B98" s="654"/>
      <c r="C98" s="178"/>
      <c r="D98" s="657"/>
      <c r="E98" s="657"/>
      <c r="F98" s="190"/>
      <c r="G98" s="190"/>
      <c r="H98" s="190"/>
      <c r="I98" s="190"/>
    </row>
    <row r="99" spans="1:9" ht="21" customHeight="1">
      <c r="A99" s="177"/>
      <c r="B99" s="654"/>
      <c r="C99" s="178"/>
      <c r="D99" s="657"/>
      <c r="E99" s="657"/>
      <c r="F99" s="190"/>
      <c r="G99" s="190"/>
      <c r="H99" s="190"/>
      <c r="I99" s="190"/>
    </row>
    <row r="100" spans="1:9" ht="21" customHeight="1">
      <c r="A100" s="177"/>
      <c r="B100" s="654"/>
      <c r="C100" s="178"/>
      <c r="D100" s="657"/>
      <c r="E100" s="657"/>
      <c r="F100" s="190"/>
      <c r="G100" s="190"/>
      <c r="H100" s="190"/>
      <c r="I100" s="190"/>
    </row>
    <row r="101" spans="1:9" ht="12.75" customHeight="1">
      <c r="A101" s="654"/>
      <c r="B101" s="654"/>
      <c r="C101" s="232"/>
      <c r="D101" s="657"/>
      <c r="E101" s="657"/>
      <c r="F101" s="190"/>
      <c r="G101" s="190"/>
      <c r="H101" s="190"/>
      <c r="I101" s="190"/>
    </row>
    <row r="102" spans="1:9" ht="16.5" customHeight="1">
      <c r="A102" s="191"/>
      <c r="B102" s="191"/>
      <c r="C102" s="233"/>
      <c r="D102" s="234"/>
      <c r="E102" s="234"/>
      <c r="F102" s="190"/>
      <c r="G102" s="190"/>
      <c r="H102" s="190"/>
      <c r="I102" s="190"/>
    </row>
    <row r="103" spans="1:9">
      <c r="A103" s="182"/>
      <c r="B103" s="183"/>
      <c r="C103" s="233"/>
      <c r="D103" s="234"/>
      <c r="E103" s="234"/>
      <c r="F103" s="234"/>
      <c r="G103" s="234"/>
      <c r="H103" s="234"/>
      <c r="I103" s="234"/>
    </row>
    <row r="104" spans="1:9">
      <c r="A104" s="170"/>
      <c r="B104" s="170"/>
      <c r="C104" s="235"/>
      <c r="D104" s="182"/>
      <c r="E104" s="170"/>
      <c r="F104" s="170"/>
      <c r="G104" s="170"/>
      <c r="H104" s="170"/>
      <c r="I104" s="170"/>
    </row>
    <row r="105" spans="1:9">
      <c r="A105" s="180"/>
      <c r="B105" s="180"/>
      <c r="C105" s="165"/>
      <c r="D105" s="188"/>
      <c r="E105" s="115"/>
      <c r="F105" s="115"/>
      <c r="G105" s="115"/>
      <c r="H105" s="115"/>
      <c r="I105" s="115"/>
    </row>
    <row r="106" spans="1:9">
      <c r="A106" s="174"/>
      <c r="B106" s="174"/>
      <c r="C106" s="192"/>
      <c r="D106" s="657"/>
      <c r="E106" s="138"/>
      <c r="F106" s="138"/>
      <c r="G106" s="138"/>
      <c r="H106" s="138"/>
      <c r="I106" s="138"/>
    </row>
    <row r="107" spans="1:9">
      <c r="A107" s="638"/>
      <c r="B107" s="182"/>
      <c r="C107" s="683"/>
      <c r="D107" s="683"/>
      <c r="E107" s="683"/>
      <c r="F107" s="683"/>
      <c r="G107" s="654"/>
      <c r="H107" s="654"/>
      <c r="I107" s="654"/>
    </row>
  </sheetData>
  <mergeCells count="14">
    <mergeCell ref="A95:B95"/>
    <mergeCell ref="A1:F1"/>
    <mergeCell ref="A2:F2"/>
    <mergeCell ref="A3:F3"/>
    <mergeCell ref="A4:F4"/>
    <mergeCell ref="A86:F86"/>
    <mergeCell ref="C107:F107"/>
    <mergeCell ref="C6:F6"/>
    <mergeCell ref="C7:F7"/>
    <mergeCell ref="C8:F8"/>
    <mergeCell ref="C10:F10"/>
    <mergeCell ref="C95:C96"/>
    <mergeCell ref="D95:E95"/>
    <mergeCell ref="F95:F96"/>
  </mergeCells>
  <printOptions horizontalCentered="1"/>
  <pageMargins left="0.19685039370078741" right="0.11811023622047245" top="0.39370078740157483" bottom="0.51181102362204722" header="0.23622047244094491" footer="0.31496062992125984"/>
  <pageSetup scale="61" fitToWidth="0" fitToHeight="3" orientation="portrait" r:id="rId1"/>
  <rowBreaks count="5" manualBreakCount="5">
    <brk id="16" max="16383" man="1"/>
    <brk id="25" max="5" man="1"/>
    <brk id="48" max="5" man="1"/>
    <brk id="66" max="5" man="1"/>
    <brk id="84"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60"/>
  <sheetViews>
    <sheetView view="pageBreakPreview" topLeftCell="E28" zoomScaleSheetLayoutView="100" workbookViewId="0">
      <selection activeCell="H37" sqref="H37"/>
    </sheetView>
  </sheetViews>
  <sheetFormatPr defaultColWidth="9.140625" defaultRowHeight="14.25"/>
  <cols>
    <col min="1" max="2" width="5" style="390" hidden="1" customWidth="1"/>
    <col min="3" max="3" width="9.140625" style="390"/>
    <col min="4" max="4" width="3.42578125" style="390" customWidth="1"/>
    <col min="5" max="5" width="46.140625" style="390" customWidth="1"/>
    <col min="6" max="6" width="52.28515625" style="390" customWidth="1"/>
    <col min="7" max="8" width="32.5703125" style="390" customWidth="1"/>
    <col min="9" max="9" width="12.7109375" style="390" bestFit="1" customWidth="1"/>
    <col min="10" max="10" width="9.140625" style="390"/>
    <col min="11" max="11" width="19" style="390" bestFit="1" customWidth="1"/>
    <col min="12" max="12" width="18.5703125" style="390" bestFit="1" customWidth="1"/>
    <col min="13" max="16384" width="9.140625" style="390"/>
  </cols>
  <sheetData>
    <row r="1" spans="3:12" ht="30.75" customHeight="1">
      <c r="C1" s="722" t="s">
        <v>937</v>
      </c>
      <c r="D1" s="722"/>
      <c r="E1" s="722"/>
      <c r="F1" s="722"/>
      <c r="G1" s="722"/>
      <c r="H1" s="722"/>
      <c r="I1" s="389"/>
      <c r="J1" s="389"/>
      <c r="K1" s="389"/>
    </row>
    <row r="2" spans="3:12" ht="40.5" customHeight="1">
      <c r="C2" s="723" t="s">
        <v>476</v>
      </c>
      <c r="D2" s="723"/>
      <c r="E2" s="723"/>
      <c r="F2" s="723"/>
      <c r="G2" s="723"/>
      <c r="H2" s="723"/>
      <c r="I2" s="389"/>
      <c r="J2" s="389"/>
      <c r="K2" s="389"/>
    </row>
    <row r="3" spans="3:12">
      <c r="H3" s="391"/>
    </row>
    <row r="4" spans="3:12" ht="29.25" customHeight="1">
      <c r="C4" s="724" t="s">
        <v>477</v>
      </c>
      <c r="D4" s="724"/>
      <c r="E4" s="724"/>
      <c r="F4" s="724"/>
      <c r="G4" s="724"/>
      <c r="H4" s="724"/>
      <c r="I4" s="392"/>
      <c r="J4" s="392"/>
      <c r="K4" s="392"/>
    </row>
    <row r="5" spans="3:12" s="394" customFormat="1" ht="18" customHeight="1">
      <c r="C5" s="725" t="str">
        <f>'NGAY THANG'!C21</f>
        <v>Tại ngày 30 tháng 09 năm 2026 - As at 30 September 2026</v>
      </c>
      <c r="D5" s="725"/>
      <c r="E5" s="725"/>
      <c r="F5" s="725"/>
      <c r="G5" s="725"/>
      <c r="H5" s="725"/>
      <c r="I5" s="393"/>
      <c r="J5" s="393"/>
      <c r="K5" s="393"/>
    </row>
    <row r="6" spans="3:12">
      <c r="C6" s="395"/>
      <c r="D6" s="395"/>
      <c r="E6" s="396"/>
      <c r="F6" s="396"/>
      <c r="G6" s="397"/>
      <c r="H6" s="397"/>
      <c r="I6" s="396"/>
      <c r="J6" s="396"/>
      <c r="K6" s="396"/>
    </row>
    <row r="7" spans="3:12" s="400" customFormat="1" ht="32.25" customHeight="1">
      <c r="C7" s="99" t="s">
        <v>280</v>
      </c>
      <c r="D7" s="398"/>
      <c r="E7" s="399" t="s">
        <v>938</v>
      </c>
      <c r="F7" s="726" t="s">
        <v>939</v>
      </c>
      <c r="G7" s="726"/>
      <c r="H7" s="726"/>
      <c r="I7" s="73"/>
      <c r="J7" s="73"/>
      <c r="K7" s="73"/>
    </row>
    <row r="8" spans="3:12" s="400" customFormat="1" ht="32.25" customHeight="1">
      <c r="C8" s="99" t="s">
        <v>281</v>
      </c>
      <c r="D8" s="398"/>
      <c r="E8" s="399" t="s">
        <v>940</v>
      </c>
      <c r="F8" s="721" t="s">
        <v>941</v>
      </c>
      <c r="G8" s="721"/>
      <c r="H8" s="721"/>
      <c r="I8" s="73"/>
      <c r="J8" s="73"/>
      <c r="K8" s="73"/>
    </row>
    <row r="9" spans="3:12" s="400" customFormat="1" ht="32.25" customHeight="1">
      <c r="C9" s="99" t="s">
        <v>282</v>
      </c>
      <c r="D9" s="398"/>
      <c r="E9" s="399" t="s">
        <v>942</v>
      </c>
      <c r="F9" s="714" t="s">
        <v>943</v>
      </c>
      <c r="G9" s="714"/>
      <c r="H9" s="714"/>
      <c r="I9" s="73"/>
      <c r="J9" s="73"/>
      <c r="K9" s="73"/>
    </row>
    <row r="10" spans="3:12" s="400" customFormat="1" ht="32.25" customHeight="1">
      <c r="C10" s="100">
        <v>4</v>
      </c>
      <c r="D10" s="398"/>
      <c r="E10" s="401" t="s">
        <v>944</v>
      </c>
      <c r="F10" s="402" t="str">
        <f>'NGAY THANG'!C20</f>
        <v>Ngày 15 tháng 10 năm 2026
15/10/2026</v>
      </c>
      <c r="G10" s="402"/>
      <c r="H10" s="402"/>
      <c r="I10" s="73"/>
      <c r="J10" s="73"/>
      <c r="K10" s="73"/>
    </row>
    <row r="11" spans="3:12">
      <c r="C11" s="398"/>
      <c r="D11" s="398"/>
      <c r="E11" s="74"/>
      <c r="F11" s="74"/>
      <c r="G11" s="74"/>
      <c r="H11" s="403" t="s">
        <v>503</v>
      </c>
      <c r="I11" s="74"/>
      <c r="J11" s="74"/>
      <c r="K11" s="74"/>
    </row>
    <row r="12" spans="3:12" ht="33.75" customHeight="1">
      <c r="C12" s="404" t="s">
        <v>478</v>
      </c>
      <c r="D12" s="715" t="s">
        <v>479</v>
      </c>
      <c r="E12" s="716"/>
      <c r="F12" s="717"/>
      <c r="G12" s="405" t="s">
        <v>480</v>
      </c>
      <c r="H12" s="405" t="s">
        <v>481</v>
      </c>
      <c r="I12" s="406"/>
      <c r="J12" s="406"/>
      <c r="K12" s="406"/>
    </row>
    <row r="13" spans="3:12" ht="33" customHeight="1">
      <c r="C13" s="421" t="s">
        <v>59</v>
      </c>
      <c r="D13" s="718" t="s">
        <v>945</v>
      </c>
      <c r="E13" s="719"/>
      <c r="F13" s="719"/>
      <c r="G13" s="719"/>
      <c r="H13" s="720"/>
      <c r="I13" s="74"/>
      <c r="J13" s="74"/>
      <c r="K13" s="74"/>
    </row>
    <row r="14" spans="3:12" ht="33" customHeight="1">
      <c r="C14" s="420">
        <v>1</v>
      </c>
      <c r="D14" s="695" t="s">
        <v>946</v>
      </c>
      <c r="E14" s="696"/>
      <c r="F14" s="702"/>
      <c r="G14" s="407"/>
      <c r="H14" s="407"/>
      <c r="I14" s="74"/>
      <c r="J14" s="74"/>
      <c r="K14" s="74"/>
    </row>
    <row r="15" spans="3:12" ht="20.25" customHeight="1">
      <c r="C15" s="420">
        <v>1.1000000000000001</v>
      </c>
      <c r="D15" s="408"/>
      <c r="E15" s="697" t="s">
        <v>483</v>
      </c>
      <c r="F15" s="698"/>
      <c r="G15" s="75">
        <f>H19</f>
        <v>255443666060</v>
      </c>
      <c r="H15" s="75">
        <v>275746452655</v>
      </c>
      <c r="I15" s="74"/>
      <c r="J15" s="74"/>
      <c r="K15" s="76"/>
      <c r="L15" s="409"/>
    </row>
    <row r="16" spans="3:12" ht="20.25" customHeight="1">
      <c r="C16" s="420">
        <v>1.2</v>
      </c>
      <c r="D16" s="408"/>
      <c r="E16" s="697" t="s">
        <v>484</v>
      </c>
      <c r="F16" s="698"/>
      <c r="G16" s="75">
        <f>H20</f>
        <v>1627029720</v>
      </c>
      <c r="H16" s="75">
        <v>1756346832</v>
      </c>
      <c r="I16" s="419"/>
      <c r="J16" s="74"/>
      <c r="K16" s="76"/>
      <c r="L16" s="409"/>
    </row>
    <row r="17" spans="3:12" ht="20.25" customHeight="1">
      <c r="C17" s="420">
        <v>1.3</v>
      </c>
      <c r="D17" s="408"/>
      <c r="E17" s="697" t="s">
        <v>485</v>
      </c>
      <c r="F17" s="698"/>
      <c r="G17" s="77">
        <f>H21</f>
        <v>16270.29</v>
      </c>
      <c r="H17" s="77">
        <v>17563.46</v>
      </c>
      <c r="I17" s="74"/>
      <c r="J17" s="74"/>
      <c r="K17" s="76"/>
      <c r="L17" s="409"/>
    </row>
    <row r="18" spans="3:12" ht="33" customHeight="1">
      <c r="C18" s="420">
        <v>2</v>
      </c>
      <c r="D18" s="695" t="s">
        <v>947</v>
      </c>
      <c r="E18" s="696"/>
      <c r="F18" s="702"/>
      <c r="G18" s="410"/>
      <c r="H18" s="410"/>
      <c r="K18" s="76"/>
      <c r="L18" s="409"/>
    </row>
    <row r="19" spans="3:12" ht="20.25" customHeight="1">
      <c r="C19" s="420">
        <v>2.1</v>
      </c>
      <c r="D19" s="408"/>
      <c r="E19" s="697" t="s">
        <v>483</v>
      </c>
      <c r="F19" s="698"/>
      <c r="G19" s="116">
        <f>BCTaiSan_06134!D65</f>
        <v>55168618887</v>
      </c>
      <c r="H19" s="116">
        <v>255443666060</v>
      </c>
      <c r="I19" s="74"/>
      <c r="J19" s="74"/>
      <c r="K19" s="76"/>
      <c r="L19" s="409"/>
    </row>
    <row r="20" spans="3:12" ht="20.25" customHeight="1">
      <c r="C20" s="420">
        <v>2.2000000000000002</v>
      </c>
      <c r="D20" s="408"/>
      <c r="E20" s="697" t="s">
        <v>484</v>
      </c>
      <c r="F20" s="698"/>
      <c r="G20" s="75">
        <f>ROUNDDOWN(G19/BCTinhHinhTaiChinh_06105!E92*100000,0)</f>
        <v>985153908</v>
      </c>
      <c r="H20" s="75">
        <v>1627029720</v>
      </c>
      <c r="I20" s="74"/>
      <c r="J20" s="74"/>
      <c r="K20" s="76"/>
      <c r="L20" s="409"/>
    </row>
    <row r="21" spans="3:12" ht="20.25" customHeight="1">
      <c r="C21" s="420">
        <v>2.2999999999999998</v>
      </c>
      <c r="D21" s="408"/>
      <c r="E21" s="697" t="s">
        <v>485</v>
      </c>
      <c r="F21" s="698"/>
      <c r="G21" s="117">
        <f>ROUNDDOWN(G19/BCTinhHinhTaiChinh_06105!E92,2)</f>
        <v>9851.5300000000007</v>
      </c>
      <c r="H21" s="117">
        <v>16270.29</v>
      </c>
      <c r="I21" s="74"/>
      <c r="J21" s="74"/>
      <c r="K21" s="76"/>
      <c r="L21" s="409"/>
    </row>
    <row r="22" spans="3:12" ht="32.25" customHeight="1">
      <c r="C22" s="420">
        <v>3</v>
      </c>
      <c r="D22" s="695" t="s">
        <v>955</v>
      </c>
      <c r="E22" s="696"/>
      <c r="F22" s="702"/>
      <c r="G22" s="423">
        <f>G19-G15</f>
        <v>-200275047173</v>
      </c>
      <c r="H22" s="347">
        <v>-20302786595</v>
      </c>
      <c r="K22" s="76"/>
      <c r="L22" s="409"/>
    </row>
    <row r="23" spans="3:12" ht="45" customHeight="1">
      <c r="C23" s="420">
        <v>3.1</v>
      </c>
      <c r="D23" s="411"/>
      <c r="E23" s="703" t="s">
        <v>954</v>
      </c>
      <c r="F23" s="704"/>
      <c r="G23" s="424">
        <f>B03_181!D16</f>
        <v>-5086963247</v>
      </c>
      <c r="H23" s="347">
        <v>-20302786595</v>
      </c>
      <c r="K23" s="76"/>
      <c r="L23" s="409"/>
    </row>
    <row r="24" spans="3:12" ht="35.25" customHeight="1">
      <c r="C24" s="420">
        <v>3.2</v>
      </c>
      <c r="D24" s="408"/>
      <c r="E24" s="709" t="s">
        <v>763</v>
      </c>
      <c r="F24" s="710"/>
      <c r="G24" s="424">
        <f>G22-G23</f>
        <v>-195188083926</v>
      </c>
      <c r="H24" s="118">
        <v>0</v>
      </c>
      <c r="K24" s="76"/>
      <c r="L24" s="409"/>
    </row>
    <row r="25" spans="3:12" ht="35.25" customHeight="1">
      <c r="C25" s="420">
        <v>3.3</v>
      </c>
      <c r="D25" s="408"/>
      <c r="E25" s="709" t="s">
        <v>486</v>
      </c>
      <c r="F25" s="710"/>
      <c r="G25" s="424">
        <v>0</v>
      </c>
      <c r="H25" s="118">
        <v>0</v>
      </c>
      <c r="K25" s="76"/>
      <c r="L25" s="409"/>
    </row>
    <row r="26" spans="3:12" ht="32.25" customHeight="1">
      <c r="C26" s="420">
        <v>4</v>
      </c>
      <c r="D26" s="695" t="s">
        <v>956</v>
      </c>
      <c r="E26" s="696"/>
      <c r="F26" s="696"/>
      <c r="G26" s="118">
        <f>G21-G17</f>
        <v>-6418.76</v>
      </c>
      <c r="H26" s="118">
        <v>-1293.1699999999983</v>
      </c>
      <c r="K26" s="76"/>
      <c r="L26" s="409"/>
    </row>
    <row r="27" spans="3:12" ht="32.25" customHeight="1">
      <c r="C27" s="420">
        <v>5</v>
      </c>
      <c r="D27" s="705" t="s">
        <v>957</v>
      </c>
      <c r="E27" s="706"/>
      <c r="F27" s="706"/>
      <c r="G27" s="412"/>
      <c r="H27" s="412"/>
      <c r="K27" s="76"/>
      <c r="L27" s="409"/>
    </row>
    <row r="28" spans="3:12" ht="18.75" customHeight="1">
      <c r="C28" s="420">
        <v>5.0999999999999996</v>
      </c>
      <c r="D28" s="408"/>
      <c r="E28" s="707" t="s">
        <v>487</v>
      </c>
      <c r="F28" s="708"/>
      <c r="G28" s="443">
        <v>347973766203</v>
      </c>
      <c r="H28" s="75">
        <v>347973766203</v>
      </c>
      <c r="K28" s="76"/>
      <c r="L28" s="409"/>
    </row>
    <row r="29" spans="3:12" ht="18.75" customHeight="1">
      <c r="C29" s="420">
        <v>5.2</v>
      </c>
      <c r="D29" s="408"/>
      <c r="E29" s="707" t="s">
        <v>488</v>
      </c>
      <c r="F29" s="708"/>
      <c r="G29" s="443">
        <v>137053702659</v>
      </c>
      <c r="H29" s="75">
        <v>254350640555</v>
      </c>
      <c r="K29" s="76"/>
      <c r="L29" s="409"/>
    </row>
    <row r="30" spans="3:12" ht="27" customHeight="1">
      <c r="C30" s="420">
        <v>6</v>
      </c>
      <c r="D30" s="711" t="s">
        <v>958</v>
      </c>
      <c r="E30" s="712"/>
      <c r="F30" s="713"/>
      <c r="G30" s="422"/>
      <c r="H30" s="422"/>
      <c r="K30" s="76"/>
      <c r="L30" s="409"/>
    </row>
    <row r="31" spans="3:12" ht="18.75" customHeight="1">
      <c r="C31" s="420">
        <v>6.1</v>
      </c>
      <c r="D31" s="408"/>
      <c r="E31" s="707" t="s">
        <v>959</v>
      </c>
      <c r="F31" s="708"/>
      <c r="G31" s="75"/>
      <c r="H31" s="75"/>
      <c r="K31" s="76"/>
      <c r="L31" s="409"/>
    </row>
    <row r="32" spans="3:12" ht="18.75" customHeight="1">
      <c r="C32" s="420">
        <v>6.2</v>
      </c>
      <c r="D32" s="408"/>
      <c r="E32" s="707" t="s">
        <v>960</v>
      </c>
      <c r="F32" s="708"/>
      <c r="G32" s="75"/>
      <c r="H32" s="75"/>
      <c r="K32" s="76"/>
      <c r="L32" s="409"/>
    </row>
    <row r="33" spans="3:12" ht="18.75" customHeight="1">
      <c r="C33" s="420">
        <v>6.3</v>
      </c>
      <c r="D33" s="408"/>
      <c r="E33" s="707" t="s">
        <v>961</v>
      </c>
      <c r="F33" s="708"/>
      <c r="G33" s="75"/>
      <c r="H33" s="75"/>
      <c r="K33" s="76"/>
      <c r="L33" s="409"/>
    </row>
    <row r="34" spans="3:12" ht="50.25" customHeight="1">
      <c r="C34" s="421" t="s">
        <v>87</v>
      </c>
      <c r="D34" s="700" t="s">
        <v>962</v>
      </c>
      <c r="E34" s="701"/>
      <c r="F34" s="701"/>
      <c r="G34" s="413"/>
      <c r="H34" s="413"/>
      <c r="K34" s="76"/>
      <c r="L34" s="409"/>
    </row>
    <row r="35" spans="3:12" ht="31.5" customHeight="1">
      <c r="C35" s="420">
        <v>1</v>
      </c>
      <c r="D35" s="695" t="s">
        <v>948</v>
      </c>
      <c r="E35" s="696"/>
      <c r="F35" s="702"/>
      <c r="G35" s="78">
        <f>H36</f>
        <v>19000</v>
      </c>
      <c r="H35" s="78">
        <v>17500</v>
      </c>
      <c r="K35" s="76"/>
      <c r="L35" s="409"/>
    </row>
    <row r="36" spans="3:12" ht="31.5" customHeight="1">
      <c r="C36" s="420">
        <v>2</v>
      </c>
      <c r="D36" s="695" t="s">
        <v>949</v>
      </c>
      <c r="E36" s="696"/>
      <c r="F36" s="702"/>
      <c r="G36" s="78">
        <v>14050</v>
      </c>
      <c r="H36" s="78">
        <v>19000</v>
      </c>
      <c r="K36" s="76"/>
      <c r="L36" s="409"/>
    </row>
    <row r="37" spans="3:12" ht="30.75" customHeight="1">
      <c r="C37" s="420">
        <v>3</v>
      </c>
      <c r="D37" s="695" t="s">
        <v>950</v>
      </c>
      <c r="E37" s="696"/>
      <c r="F37" s="702"/>
      <c r="G37" s="78">
        <f>G36-G35</f>
        <v>-4950</v>
      </c>
      <c r="H37" s="78">
        <v>1500</v>
      </c>
      <c r="K37" s="76"/>
      <c r="L37" s="409"/>
    </row>
    <row r="38" spans="3:12" ht="43.5" customHeight="1">
      <c r="C38" s="692">
        <v>4</v>
      </c>
      <c r="D38" s="695" t="s">
        <v>951</v>
      </c>
      <c r="E38" s="696"/>
      <c r="F38" s="696"/>
      <c r="G38" s="414"/>
      <c r="H38" s="414"/>
      <c r="K38" s="76"/>
      <c r="L38" s="409"/>
    </row>
    <row r="39" spans="3:12" ht="27.75" customHeight="1">
      <c r="C39" s="693"/>
      <c r="D39" s="408"/>
      <c r="E39" s="697" t="s">
        <v>490</v>
      </c>
      <c r="F39" s="698"/>
      <c r="G39" s="79">
        <f>G36-G21</f>
        <v>4198.4699999999993</v>
      </c>
      <c r="H39" s="79">
        <v>2729.7099999999991</v>
      </c>
      <c r="K39" s="76"/>
      <c r="L39" s="409"/>
    </row>
    <row r="40" spans="3:12" ht="32.25" customHeight="1">
      <c r="C40" s="694"/>
      <c r="D40" s="408"/>
      <c r="E40" s="697" t="s">
        <v>491</v>
      </c>
      <c r="F40" s="698"/>
      <c r="G40" s="80">
        <f>G39/G21</f>
        <v>0.42617441148735263</v>
      </c>
      <c r="H40" s="80">
        <v>0.16777267030888809</v>
      </c>
      <c r="I40" s="74"/>
      <c r="J40" s="74"/>
      <c r="K40" s="76"/>
      <c r="L40" s="409"/>
    </row>
    <row r="41" spans="3:12" ht="31.5" customHeight="1">
      <c r="C41" s="692">
        <v>5</v>
      </c>
      <c r="D41" s="695" t="s">
        <v>952</v>
      </c>
      <c r="E41" s="696"/>
      <c r="F41" s="696"/>
      <c r="G41" s="414"/>
      <c r="H41" s="414"/>
      <c r="I41" s="74"/>
      <c r="J41" s="74"/>
      <c r="K41" s="76"/>
      <c r="L41" s="409"/>
    </row>
    <row r="42" spans="3:12" ht="18.75" customHeight="1">
      <c r="C42" s="693"/>
      <c r="D42" s="408"/>
      <c r="E42" s="697" t="s">
        <v>487</v>
      </c>
      <c r="F42" s="698"/>
      <c r="G42" s="388">
        <v>23690</v>
      </c>
      <c r="H42" s="388">
        <v>23690</v>
      </c>
      <c r="I42" s="74"/>
      <c r="J42" s="74"/>
      <c r="K42" s="76"/>
      <c r="L42" s="409"/>
    </row>
    <row r="43" spans="3:12" ht="18.75" customHeight="1">
      <c r="C43" s="694"/>
      <c r="D43" s="408"/>
      <c r="E43" s="697" t="s">
        <v>488</v>
      </c>
      <c r="F43" s="698"/>
      <c r="G43" s="388">
        <v>11010</v>
      </c>
      <c r="H43" s="388">
        <v>16470</v>
      </c>
      <c r="I43" s="74"/>
      <c r="J43" s="74"/>
      <c r="K43" s="76"/>
      <c r="L43" s="409"/>
    </row>
    <row r="44" spans="3:12">
      <c r="C44" s="74"/>
      <c r="D44" s="74"/>
      <c r="E44" s="415"/>
      <c r="F44" s="415"/>
      <c r="G44" s="74"/>
      <c r="H44" s="74"/>
      <c r="I44" s="74"/>
      <c r="J44" s="74"/>
      <c r="K44" s="74"/>
    </row>
    <row r="45" spans="3:12" ht="0.75" customHeight="1">
      <c r="C45" s="81"/>
      <c r="D45" s="74"/>
      <c r="E45" s="415"/>
      <c r="F45" s="415"/>
      <c r="G45" s="74"/>
      <c r="H45" s="74"/>
      <c r="I45" s="74"/>
      <c r="J45" s="74"/>
      <c r="K45" s="74"/>
    </row>
    <row r="46" spans="3:12" s="400" customFormat="1" hidden="1">
      <c r="C46" s="416"/>
      <c r="D46" s="699"/>
      <c r="E46" s="699"/>
      <c r="F46" s="699"/>
      <c r="G46" s="699"/>
      <c r="H46" s="82"/>
      <c r="I46" s="73"/>
      <c r="J46" s="73"/>
      <c r="K46" s="73"/>
    </row>
    <row r="47" spans="3:12">
      <c r="C47" s="83"/>
      <c r="D47" s="83"/>
      <c r="E47" s="83"/>
      <c r="F47" s="84"/>
      <c r="G47" s="84"/>
      <c r="H47" s="84"/>
      <c r="I47" s="86"/>
      <c r="J47" s="86"/>
      <c r="K47" s="86"/>
    </row>
    <row r="48" spans="3:12" ht="15" customHeight="1">
      <c r="C48" s="87" t="s">
        <v>373</v>
      </c>
      <c r="D48" s="87"/>
      <c r="E48" s="87"/>
      <c r="F48" s="88"/>
      <c r="G48" s="84" t="s">
        <v>374</v>
      </c>
      <c r="H48" s="84"/>
      <c r="I48" s="86"/>
      <c r="J48" s="86"/>
      <c r="K48" s="86"/>
    </row>
    <row r="49" spans="3:11" ht="15" customHeight="1">
      <c r="C49" s="85" t="s">
        <v>375</v>
      </c>
      <c r="D49" s="85"/>
      <c r="E49" s="85"/>
      <c r="F49" s="89"/>
      <c r="G49" s="90" t="s">
        <v>376</v>
      </c>
      <c r="H49" s="91"/>
      <c r="I49" s="86"/>
      <c r="J49" s="93"/>
      <c r="K49" s="93"/>
    </row>
    <row r="50" spans="3:11">
      <c r="C50" s="83"/>
      <c r="D50" s="83"/>
      <c r="E50" s="83"/>
      <c r="F50" s="94"/>
      <c r="G50" s="95"/>
      <c r="H50" s="96"/>
      <c r="I50" s="86"/>
      <c r="J50" s="93"/>
      <c r="K50" s="93"/>
    </row>
    <row r="51" spans="3:11">
      <c r="C51" s="83"/>
      <c r="D51" s="83"/>
      <c r="E51" s="83"/>
      <c r="F51" s="94"/>
      <c r="G51" s="95"/>
      <c r="H51" s="96"/>
      <c r="I51" s="86"/>
      <c r="J51" s="93"/>
      <c r="K51" s="93"/>
    </row>
    <row r="52" spans="3:11">
      <c r="C52" s="83"/>
      <c r="D52" s="83"/>
      <c r="E52" s="83"/>
      <c r="F52" s="94"/>
      <c r="G52" s="95"/>
      <c r="H52" s="96"/>
      <c r="I52" s="86"/>
      <c r="J52" s="93"/>
      <c r="K52" s="93"/>
    </row>
    <row r="53" spans="3:11">
      <c r="C53" s="83"/>
      <c r="D53" s="83"/>
      <c r="E53" s="83"/>
      <c r="F53" s="94"/>
      <c r="G53" s="95"/>
      <c r="H53" s="96"/>
      <c r="I53" s="86"/>
      <c r="J53" s="93"/>
      <c r="K53" s="93"/>
    </row>
    <row r="54" spans="3:11">
      <c r="C54" s="83"/>
      <c r="D54" s="83"/>
      <c r="E54" s="83"/>
      <c r="F54" s="94"/>
      <c r="G54" s="95"/>
      <c r="H54" s="96"/>
      <c r="I54" s="86"/>
      <c r="J54" s="93"/>
      <c r="K54" s="93"/>
    </row>
    <row r="55" spans="3:11">
      <c r="C55" s="83"/>
      <c r="D55" s="83"/>
      <c r="E55" s="83"/>
      <c r="F55" s="94"/>
      <c r="G55" s="95"/>
      <c r="H55" s="96"/>
      <c r="I55" s="86"/>
      <c r="J55" s="93"/>
      <c r="K55" s="93"/>
    </row>
    <row r="56" spans="3:11">
      <c r="C56" s="83"/>
      <c r="D56" s="83"/>
      <c r="E56" s="83"/>
      <c r="F56" s="94"/>
      <c r="G56" s="95"/>
      <c r="H56" s="96"/>
      <c r="I56" s="86"/>
      <c r="J56" s="93"/>
      <c r="K56" s="93"/>
    </row>
    <row r="57" spans="3:11">
      <c r="C57" s="83"/>
      <c r="D57" s="83"/>
      <c r="E57" s="83"/>
      <c r="F57" s="94"/>
      <c r="G57" s="95"/>
      <c r="H57" s="96"/>
      <c r="I57" s="86"/>
      <c r="J57" s="93"/>
      <c r="K57" s="93"/>
    </row>
    <row r="58" spans="3:11">
      <c r="C58" s="113" t="s">
        <v>664</v>
      </c>
      <c r="D58" s="97"/>
      <c r="E58" s="97"/>
      <c r="F58" s="94"/>
      <c r="G58" s="113" t="s">
        <v>377</v>
      </c>
      <c r="H58" s="97"/>
      <c r="I58" s="86"/>
      <c r="J58" s="93"/>
      <c r="K58" s="93"/>
    </row>
    <row r="59" spans="3:11" ht="15.75" customHeight="1">
      <c r="C59" s="114" t="s">
        <v>953</v>
      </c>
      <c r="D59" s="92"/>
      <c r="E59" s="92"/>
      <c r="F59" s="94"/>
      <c r="G59" s="115"/>
      <c r="H59" s="98"/>
      <c r="I59" s="86"/>
      <c r="J59" s="93"/>
      <c r="K59" s="93"/>
    </row>
    <row r="60" spans="3:11">
      <c r="C60" s="417" t="s">
        <v>661</v>
      </c>
      <c r="D60" s="418"/>
      <c r="E60" s="418"/>
      <c r="F60" s="391"/>
      <c r="G60" s="417"/>
      <c r="H60" s="418"/>
    </row>
  </sheetData>
  <mergeCells count="42">
    <mergeCell ref="F8:H8"/>
    <mergeCell ref="C1:H1"/>
    <mergeCell ref="C2:H2"/>
    <mergeCell ref="C4:H4"/>
    <mergeCell ref="C5:H5"/>
    <mergeCell ref="F7:H7"/>
    <mergeCell ref="E21:F21"/>
    <mergeCell ref="F9:H9"/>
    <mergeCell ref="D12:F12"/>
    <mergeCell ref="D13:H13"/>
    <mergeCell ref="D14:F14"/>
    <mergeCell ref="E15:F15"/>
    <mergeCell ref="E16:F16"/>
    <mergeCell ref="E17:F17"/>
    <mergeCell ref="D18:F18"/>
    <mergeCell ref="E19:F19"/>
    <mergeCell ref="E20:F20"/>
    <mergeCell ref="D22:F22"/>
    <mergeCell ref="E23:F23"/>
    <mergeCell ref="D27:F27"/>
    <mergeCell ref="E32:F32"/>
    <mergeCell ref="E33:F33"/>
    <mergeCell ref="E24:F24"/>
    <mergeCell ref="E25:F25"/>
    <mergeCell ref="D26:F26"/>
    <mergeCell ref="E28:F28"/>
    <mergeCell ref="E29:F29"/>
    <mergeCell ref="E31:F31"/>
    <mergeCell ref="D30:F30"/>
    <mergeCell ref="D34:F34"/>
    <mergeCell ref="D35:F35"/>
    <mergeCell ref="D36:F36"/>
    <mergeCell ref="D37:F37"/>
    <mergeCell ref="C38:C40"/>
    <mergeCell ref="D38:F38"/>
    <mergeCell ref="E39:F39"/>
    <mergeCell ref="E40:F40"/>
    <mergeCell ref="C41:C43"/>
    <mergeCell ref="D41:F41"/>
    <mergeCell ref="E42:F42"/>
    <mergeCell ref="E43:F43"/>
    <mergeCell ref="D46:G46"/>
  </mergeCells>
  <pageMargins left="0.35" right="0.24" top="0.35" bottom="0.15" header="0.3" footer="0.3"/>
  <pageSetup scale="55" fitToWidth="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2"/>
  <sheetViews>
    <sheetView showGridLines="0" view="pageBreakPreview" topLeftCell="B1" zoomScaleSheetLayoutView="100" workbookViewId="0">
      <selection activeCell="D15" sqref="D15"/>
    </sheetView>
  </sheetViews>
  <sheetFormatPr defaultColWidth="9.140625" defaultRowHeight="15"/>
  <cols>
    <col min="1" max="1" width="7.7109375" style="237" customWidth="1"/>
    <col min="2" max="2" width="9.140625" style="237" customWidth="1"/>
    <col min="3" max="3" width="41" style="237" customWidth="1"/>
    <col min="4" max="4" width="33" style="237" customWidth="1"/>
    <col min="5" max="5" width="36.28515625" style="237" customWidth="1"/>
    <col min="6" max="16384" width="9.140625" style="237"/>
  </cols>
  <sheetData>
    <row r="1" spans="1:6" s="514" customFormat="1" ht="47.25" customHeight="1">
      <c r="A1" s="678" t="s">
        <v>633</v>
      </c>
      <c r="B1" s="678"/>
      <c r="C1" s="678"/>
      <c r="D1" s="678"/>
      <c r="E1" s="678"/>
    </row>
    <row r="2" spans="1:6" s="514" customFormat="1" ht="25.5" customHeight="1">
      <c r="A2" s="679" t="s">
        <v>634</v>
      </c>
      <c r="B2" s="679"/>
      <c r="C2" s="679"/>
      <c r="D2" s="679"/>
      <c r="E2" s="679"/>
    </row>
    <row r="3" spans="1:6" ht="34.9" customHeight="1">
      <c r="A3" s="680" t="s">
        <v>635</v>
      </c>
      <c r="B3" s="680"/>
      <c r="C3" s="680"/>
      <c r="D3" s="680"/>
      <c r="E3" s="680"/>
    </row>
    <row r="4" spans="1:6" ht="20.45" customHeight="1">
      <c r="A4" s="728" t="s">
        <v>1107</v>
      </c>
      <c r="B4" s="728"/>
      <c r="C4" s="728"/>
      <c r="D4" s="728"/>
      <c r="E4" s="728"/>
    </row>
    <row r="5" spans="1:6" ht="10.9" customHeight="1">
      <c r="A5" s="504"/>
      <c r="B5" s="504"/>
      <c r="C5" s="504"/>
      <c r="D5" s="504"/>
      <c r="E5" s="504"/>
    </row>
    <row r="6" spans="1:6" ht="29.25" customHeight="1">
      <c r="A6" s="544"/>
      <c r="B6" s="141" t="s">
        <v>280</v>
      </c>
      <c r="C6" s="193" t="s">
        <v>539</v>
      </c>
      <c r="D6" s="684" t="s">
        <v>1095</v>
      </c>
      <c r="E6" s="684"/>
    </row>
    <row r="7" spans="1:6" ht="15" customHeight="1">
      <c r="A7" s="511"/>
      <c r="B7" s="141" t="s">
        <v>281</v>
      </c>
      <c r="C7" s="193" t="s">
        <v>541</v>
      </c>
      <c r="D7" s="684" t="s">
        <v>667</v>
      </c>
      <c r="E7" s="684"/>
    </row>
    <row r="8" spans="1:6" ht="25.5">
      <c r="A8" s="544"/>
      <c r="B8" s="141" t="s">
        <v>282</v>
      </c>
      <c r="C8" s="193" t="s">
        <v>542</v>
      </c>
      <c r="D8" s="684" t="s">
        <v>1094</v>
      </c>
      <c r="E8" s="684"/>
    </row>
    <row r="9" spans="1:6" ht="25.5">
      <c r="A9" s="512"/>
      <c r="B9" s="143" t="s">
        <v>419</v>
      </c>
      <c r="C9" s="538" t="s">
        <v>987</v>
      </c>
      <c r="D9" s="539" t="s">
        <v>1093</v>
      </c>
      <c r="E9" s="53"/>
    </row>
    <row r="10" spans="1:6" ht="25.5">
      <c r="A10" s="544"/>
      <c r="B10" s="143" t="s">
        <v>422</v>
      </c>
      <c r="C10" s="193" t="s">
        <v>543</v>
      </c>
      <c r="D10" s="674" t="s">
        <v>1111</v>
      </c>
      <c r="E10" s="674"/>
    </row>
    <row r="11" spans="1:6" ht="16.149999999999999" customHeight="1">
      <c r="A11" s="513"/>
      <c r="B11" s="513"/>
      <c r="C11" s="513"/>
      <c r="D11" s="513"/>
      <c r="E11" s="514" t="s">
        <v>503</v>
      </c>
    </row>
    <row r="12" spans="1:6" ht="6.6" customHeight="1"/>
    <row r="13" spans="1:6" ht="22.15" customHeight="1">
      <c r="A13" s="729" t="s">
        <v>636</v>
      </c>
      <c r="B13" s="730"/>
      <c r="C13" s="446" t="s">
        <v>637</v>
      </c>
      <c r="D13" s="446" t="s">
        <v>1109</v>
      </c>
      <c r="E13" s="446" t="s">
        <v>1104</v>
      </c>
    </row>
    <row r="14" spans="1:6" ht="24.6" customHeight="1">
      <c r="A14" s="731"/>
      <c r="B14" s="731"/>
      <c r="C14" s="731"/>
      <c r="D14" s="731"/>
      <c r="E14" s="731"/>
    </row>
    <row r="15" spans="1:6" s="516" customFormat="1" ht="30" customHeight="1">
      <c r="A15" s="727" t="s">
        <v>59</v>
      </c>
      <c r="B15" s="727"/>
      <c r="C15" s="515" t="s">
        <v>638</v>
      </c>
      <c r="D15" s="498">
        <v>60255582134</v>
      </c>
      <c r="E15" s="498">
        <v>61578006755</v>
      </c>
      <c r="F15" s="575"/>
    </row>
    <row r="16" spans="1:6" s="516" customFormat="1" ht="28.15" customHeight="1">
      <c r="A16" s="727" t="s">
        <v>87</v>
      </c>
      <c r="B16" s="727"/>
      <c r="C16" s="515" t="s">
        <v>639</v>
      </c>
      <c r="D16" s="498">
        <v>-5086963247</v>
      </c>
      <c r="E16" s="498">
        <v>-1322424621</v>
      </c>
      <c r="F16" s="575"/>
    </row>
    <row r="17" spans="1:6" s="516" customFormat="1" ht="50.45" customHeight="1">
      <c r="A17" s="727"/>
      <c r="B17" s="517" t="s">
        <v>88</v>
      </c>
      <c r="C17" s="515" t="s">
        <v>640</v>
      </c>
      <c r="D17" s="499">
        <v>-5086963247</v>
      </c>
      <c r="E17" s="499">
        <v>-1322424621</v>
      </c>
      <c r="F17" s="575"/>
    </row>
    <row r="18" spans="1:6" s="516" customFormat="1" ht="46.9" customHeight="1">
      <c r="A18" s="727"/>
      <c r="B18" s="517" t="s">
        <v>89</v>
      </c>
      <c r="C18" s="515" t="s">
        <v>641</v>
      </c>
      <c r="D18" s="499"/>
      <c r="E18" s="499"/>
      <c r="F18" s="575"/>
    </row>
    <row r="19" spans="1:6" s="516" customFormat="1" ht="51" customHeight="1">
      <c r="A19" s="727" t="s">
        <v>61</v>
      </c>
      <c r="B19" s="727"/>
      <c r="C19" s="515" t="s">
        <v>642</v>
      </c>
      <c r="D19" s="498"/>
      <c r="E19" s="499"/>
      <c r="F19" s="575"/>
    </row>
    <row r="20" spans="1:6" s="516" customFormat="1" ht="29.45" customHeight="1">
      <c r="A20" s="727"/>
      <c r="B20" s="517" t="s">
        <v>643</v>
      </c>
      <c r="C20" s="515" t="s">
        <v>644</v>
      </c>
      <c r="D20" s="499"/>
      <c r="E20" s="499"/>
      <c r="F20" s="575"/>
    </row>
    <row r="21" spans="1:6" s="516" customFormat="1" ht="25.15" customHeight="1">
      <c r="A21" s="727"/>
      <c r="B21" s="517" t="s">
        <v>645</v>
      </c>
      <c r="C21" s="515" t="s">
        <v>646</v>
      </c>
      <c r="D21" s="499"/>
      <c r="E21" s="499"/>
      <c r="F21" s="575"/>
    </row>
    <row r="22" spans="1:6" s="516" customFormat="1" ht="27" customHeight="1">
      <c r="A22" s="727" t="s">
        <v>91</v>
      </c>
      <c r="B22" s="727"/>
      <c r="C22" s="515" t="s">
        <v>647</v>
      </c>
      <c r="D22" s="498">
        <v>55168618887</v>
      </c>
      <c r="E22" s="498">
        <v>60255582134</v>
      </c>
      <c r="F22" s="575"/>
    </row>
    <row r="24" spans="1:6">
      <c r="A24" s="447"/>
      <c r="B24" s="447"/>
      <c r="C24" s="425"/>
      <c r="D24" s="733"/>
      <c r="E24" s="733"/>
    </row>
    <row r="25" spans="1:6" ht="33" customHeight="1">
      <c r="A25" s="734" t="s">
        <v>648</v>
      </c>
      <c r="B25" s="734"/>
      <c r="C25" s="735" t="s">
        <v>983</v>
      </c>
      <c r="D25" s="501" t="s">
        <v>984</v>
      </c>
      <c r="E25" s="501" t="s">
        <v>985</v>
      </c>
    </row>
    <row r="26" spans="1:6">
      <c r="A26" s="425"/>
      <c r="B26" s="425"/>
      <c r="C26" s="735"/>
      <c r="D26" s="426"/>
      <c r="E26" s="426"/>
    </row>
    <row r="27" spans="1:6">
      <c r="A27" s="425"/>
      <c r="B27" s="425"/>
      <c r="C27" s="425"/>
      <c r="D27" s="425"/>
      <c r="E27" s="425"/>
    </row>
    <row r="28" spans="1:6">
      <c r="A28" s="425"/>
      <c r="B28" s="425"/>
      <c r="C28" s="425"/>
      <c r="D28" s="425"/>
      <c r="E28" s="425"/>
    </row>
    <row r="29" spans="1:6">
      <c r="A29" s="425"/>
      <c r="B29" s="425"/>
      <c r="C29" s="425"/>
      <c r="D29" s="425"/>
      <c r="E29" s="425"/>
    </row>
    <row r="30" spans="1:6">
      <c r="A30" s="425"/>
      <c r="B30" s="425"/>
      <c r="C30" s="425"/>
      <c r="D30" s="425"/>
      <c r="E30" s="425"/>
    </row>
    <row r="31" spans="1:6">
      <c r="A31" s="425"/>
      <c r="B31" s="425"/>
      <c r="C31" s="425"/>
      <c r="D31" s="732"/>
      <c r="E31" s="732"/>
    </row>
    <row r="32" spans="1:6">
      <c r="A32" s="448"/>
      <c r="B32" s="448"/>
      <c r="C32" s="448"/>
      <c r="D32" s="448"/>
      <c r="E32" s="448"/>
    </row>
  </sheetData>
  <mergeCells count="20">
    <mergeCell ref="D31:E31"/>
    <mergeCell ref="A17:A18"/>
    <mergeCell ref="A19:B19"/>
    <mergeCell ref="A20:A21"/>
    <mergeCell ref="A22:B22"/>
    <mergeCell ref="D24:E24"/>
    <mergeCell ref="A25:B25"/>
    <mergeCell ref="C25:C26"/>
    <mergeCell ref="D8:E8"/>
    <mergeCell ref="D10:E10"/>
    <mergeCell ref="A16:B16"/>
    <mergeCell ref="A1:E1"/>
    <mergeCell ref="A2:E2"/>
    <mergeCell ref="A3:E3"/>
    <mergeCell ref="A4:E4"/>
    <mergeCell ref="A13:B13"/>
    <mergeCell ref="A14:E14"/>
    <mergeCell ref="A15:B15"/>
    <mergeCell ref="D6:E6"/>
    <mergeCell ref="D7:E7"/>
  </mergeCells>
  <pageMargins left="0.7" right="0.7" top="0.75" bottom="0.75" header="0.3" footer="0.3"/>
  <pageSetup scale="7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2"/>
  <sheetViews>
    <sheetView view="pageBreakPreview" zoomScaleSheetLayoutView="100" workbookViewId="0">
      <selection activeCell="E14" sqref="E14"/>
    </sheetView>
  </sheetViews>
  <sheetFormatPr defaultColWidth="8.85546875" defaultRowHeight="11.25"/>
  <cols>
    <col min="1" max="1" width="8.28515625" style="455" customWidth="1"/>
    <col min="2" max="2" width="35.85546875" style="455" customWidth="1"/>
    <col min="3" max="3" width="11.5703125" style="455" customWidth="1"/>
    <col min="4" max="4" width="13.28515625" style="455" customWidth="1"/>
    <col min="5" max="5" width="14.42578125" style="455" customWidth="1"/>
    <col min="6" max="6" width="21.7109375" style="455" customWidth="1"/>
    <col min="7" max="7" width="22.42578125" style="455" customWidth="1"/>
    <col min="8" max="16384" width="8.85546875" style="455"/>
  </cols>
  <sheetData>
    <row r="1" spans="1:7" s="453" customFormat="1" ht="42" customHeight="1">
      <c r="A1" s="678" t="s">
        <v>649</v>
      </c>
      <c r="B1" s="678"/>
      <c r="C1" s="678"/>
      <c r="D1" s="678"/>
      <c r="E1" s="678"/>
      <c r="F1" s="678"/>
      <c r="G1" s="678"/>
    </row>
    <row r="2" spans="1:7" s="453" customFormat="1" ht="18" customHeight="1">
      <c r="A2" s="679" t="s">
        <v>634</v>
      </c>
      <c r="B2" s="679"/>
      <c r="C2" s="679"/>
      <c r="D2" s="679"/>
      <c r="E2" s="679"/>
      <c r="F2" s="679"/>
      <c r="G2" s="679"/>
    </row>
    <row r="3" spans="1:7" s="449" customFormat="1" ht="10.5">
      <c r="A3" s="679"/>
      <c r="B3" s="679"/>
      <c r="C3" s="679"/>
      <c r="D3" s="679"/>
      <c r="E3" s="679"/>
      <c r="F3" s="679"/>
      <c r="G3" s="679"/>
    </row>
    <row r="4" spans="1:7" s="449" customFormat="1" ht="32.25" customHeight="1">
      <c r="A4" s="740" t="s">
        <v>650</v>
      </c>
      <c r="B4" s="740"/>
      <c r="C4" s="740"/>
      <c r="D4" s="740"/>
      <c r="E4" s="740"/>
      <c r="F4" s="740"/>
      <c r="G4" s="740"/>
    </row>
    <row r="5" spans="1:7" s="449" customFormat="1" ht="14.25" customHeight="1">
      <c r="A5" s="728" t="s">
        <v>1107</v>
      </c>
      <c r="B5" s="728"/>
      <c r="C5" s="728"/>
      <c r="D5" s="728"/>
      <c r="E5" s="728"/>
      <c r="F5" s="728"/>
      <c r="G5" s="728"/>
    </row>
    <row r="6" spans="1:7" s="449" customFormat="1" ht="10.5">
      <c r="A6" s="450"/>
      <c r="B6" s="451"/>
      <c r="C6" s="451"/>
      <c r="E6" s="452"/>
      <c r="F6" s="452"/>
    </row>
    <row r="7" spans="1:7" s="545" customFormat="1" ht="25.5">
      <c r="A7" s="143" t="s">
        <v>280</v>
      </c>
      <c r="B7" s="193" t="s">
        <v>539</v>
      </c>
      <c r="C7" s="684" t="s">
        <v>1095</v>
      </c>
      <c r="D7" s="684"/>
      <c r="E7" s="684"/>
      <c r="F7" s="684"/>
      <c r="G7" s="684"/>
    </row>
    <row r="8" spans="1:7" s="545" customFormat="1" ht="25.5">
      <c r="A8" s="143" t="s">
        <v>281</v>
      </c>
      <c r="B8" s="193" t="s">
        <v>541</v>
      </c>
      <c r="C8" s="684" t="s">
        <v>988</v>
      </c>
      <c r="D8" s="743"/>
      <c r="E8" s="743"/>
      <c r="F8" s="743"/>
      <c r="G8" s="743"/>
    </row>
    <row r="9" spans="1:7" s="545" customFormat="1" ht="25.5">
      <c r="A9" s="143" t="s">
        <v>282</v>
      </c>
      <c r="B9" s="193" t="s">
        <v>542</v>
      </c>
      <c r="C9" s="684" t="s">
        <v>1094</v>
      </c>
      <c r="D9" s="743"/>
      <c r="E9" s="743"/>
      <c r="F9" s="743"/>
      <c r="G9" s="743"/>
    </row>
    <row r="10" spans="1:7" s="545" customFormat="1" ht="27.75" customHeight="1">
      <c r="A10" s="143" t="s">
        <v>419</v>
      </c>
      <c r="B10" s="538" t="s">
        <v>987</v>
      </c>
      <c r="C10" s="744" t="s">
        <v>1093</v>
      </c>
      <c r="D10" s="744"/>
      <c r="E10" s="744"/>
      <c r="F10" s="744"/>
      <c r="G10" s="744"/>
    </row>
    <row r="11" spans="1:7" s="545" customFormat="1" ht="25.5">
      <c r="A11" s="143" t="s">
        <v>422</v>
      </c>
      <c r="B11" s="193" t="s">
        <v>543</v>
      </c>
      <c r="C11" s="674" t="s">
        <v>1111</v>
      </c>
      <c r="D11" s="674"/>
      <c r="E11" s="674"/>
      <c r="F11" s="674"/>
      <c r="G11" s="674"/>
    </row>
    <row r="12" spans="1:7" s="449" customFormat="1" ht="10.5">
      <c r="G12" s="453" t="s">
        <v>503</v>
      </c>
    </row>
    <row r="13" spans="1:7" s="449" customFormat="1" ht="9" customHeight="1">
      <c r="A13" s="454"/>
    </row>
    <row r="14" spans="1:7" ht="57" customHeight="1">
      <c r="A14" s="574" t="s">
        <v>43</v>
      </c>
      <c r="B14" s="574" t="s">
        <v>197</v>
      </c>
      <c r="C14" s="574" t="s">
        <v>198</v>
      </c>
      <c r="D14" s="574" t="s">
        <v>199</v>
      </c>
      <c r="E14" s="574" t="s">
        <v>200</v>
      </c>
      <c r="F14" s="574" t="s">
        <v>201</v>
      </c>
      <c r="G14" s="574" t="s">
        <v>202</v>
      </c>
    </row>
    <row r="15" spans="1:7" ht="22.9" customHeight="1">
      <c r="A15" s="574" t="s">
        <v>59</v>
      </c>
      <c r="B15" s="246" t="s">
        <v>860</v>
      </c>
      <c r="C15" s="574"/>
      <c r="D15" s="574"/>
      <c r="E15" s="574"/>
      <c r="F15" s="574"/>
      <c r="G15" s="574"/>
    </row>
    <row r="16" spans="1:7" s="481" customFormat="1" ht="63.75">
      <c r="A16" s="374" t="s">
        <v>87</v>
      </c>
      <c r="B16" s="107" t="s">
        <v>886</v>
      </c>
      <c r="C16" s="107">
        <v>2246</v>
      </c>
      <c r="D16" s="346"/>
      <c r="E16" s="107"/>
      <c r="F16" s="427"/>
      <c r="G16" s="428"/>
    </row>
    <row r="17" spans="1:7" s="481" customFormat="1" ht="12.75">
      <c r="A17" s="576">
        <v>1</v>
      </c>
      <c r="B17" s="577" t="s">
        <v>804</v>
      </c>
      <c r="C17" s="578">
        <v>2246.1</v>
      </c>
      <c r="D17" s="500">
        <v>209050</v>
      </c>
      <c r="E17" s="500">
        <v>21100</v>
      </c>
      <c r="F17" s="500">
        <v>4410955000</v>
      </c>
      <c r="G17" s="429">
        <v>7.9667212751048155E-2</v>
      </c>
    </row>
    <row r="18" spans="1:7" s="481" customFormat="1" ht="12.75">
      <c r="A18" s="576">
        <v>2</v>
      </c>
      <c r="B18" s="577" t="s">
        <v>1097</v>
      </c>
      <c r="C18" s="579">
        <v>2246.1999999999998</v>
      </c>
      <c r="D18" s="500">
        <v>6000</v>
      </c>
      <c r="E18" s="500">
        <v>143100</v>
      </c>
      <c r="F18" s="500">
        <v>858600000</v>
      </c>
      <c r="G18" s="429">
        <v>1.5507360394302356E-2</v>
      </c>
    </row>
    <row r="19" spans="1:7" s="481" customFormat="1" ht="12.75">
      <c r="A19" s="576">
        <v>3</v>
      </c>
      <c r="B19" s="577" t="s">
        <v>1098</v>
      </c>
      <c r="C19" s="579">
        <v>2246.3000000000002</v>
      </c>
      <c r="D19" s="500">
        <v>13030</v>
      </c>
      <c r="E19" s="500">
        <v>58600</v>
      </c>
      <c r="F19" s="500">
        <v>763558000</v>
      </c>
      <c r="G19" s="429">
        <v>1.3790786265959374E-2</v>
      </c>
    </row>
    <row r="20" spans="1:7" s="481" customFormat="1" ht="12.75">
      <c r="A20" s="576">
        <v>4</v>
      </c>
      <c r="B20" s="577" t="s">
        <v>805</v>
      </c>
      <c r="C20" s="579">
        <v>2246.4</v>
      </c>
      <c r="D20" s="500">
        <v>37000</v>
      </c>
      <c r="E20" s="500">
        <v>30000</v>
      </c>
      <c r="F20" s="500">
        <v>1110000000</v>
      </c>
      <c r="G20" s="429">
        <v>2.0047950195289561E-2</v>
      </c>
    </row>
    <row r="21" spans="1:7" s="481" customFormat="1" ht="12.75">
      <c r="A21" s="576">
        <v>5</v>
      </c>
      <c r="B21" s="577" t="s">
        <v>806</v>
      </c>
      <c r="C21" s="579">
        <v>2246.5</v>
      </c>
      <c r="D21" s="500">
        <v>134200</v>
      </c>
      <c r="E21" s="500">
        <v>63000</v>
      </c>
      <c r="F21" s="500">
        <v>8454600000</v>
      </c>
      <c r="G21" s="429">
        <v>0.15270036010909468</v>
      </c>
    </row>
    <row r="22" spans="1:7" s="481" customFormat="1" ht="12.75">
      <c r="A22" s="576">
        <v>6</v>
      </c>
      <c r="B22" s="577" t="s">
        <v>807</v>
      </c>
      <c r="C22" s="579">
        <v>2246.6</v>
      </c>
      <c r="D22" s="500">
        <v>64000</v>
      </c>
      <c r="E22" s="500">
        <v>78100</v>
      </c>
      <c r="F22" s="500">
        <v>4998400000</v>
      </c>
      <c r="G22" s="429">
        <v>9.0277184014536341E-2</v>
      </c>
    </row>
    <row r="23" spans="1:7" s="481" customFormat="1" ht="12.75">
      <c r="A23" s="576">
        <v>7</v>
      </c>
      <c r="B23" s="577" t="s">
        <v>808</v>
      </c>
      <c r="C23" s="579">
        <v>2246.6999999999998</v>
      </c>
      <c r="D23" s="500">
        <v>127000</v>
      </c>
      <c r="E23" s="500">
        <v>27500</v>
      </c>
      <c r="F23" s="500">
        <v>3492500000</v>
      </c>
      <c r="G23" s="429">
        <v>6.3078798249593504E-2</v>
      </c>
    </row>
    <row r="24" spans="1:7" s="481" customFormat="1" ht="12.75">
      <c r="A24" s="576">
        <v>8</v>
      </c>
      <c r="B24" s="577" t="s">
        <v>815</v>
      </c>
      <c r="C24" s="579">
        <v>2246.8000000000002</v>
      </c>
      <c r="D24" s="500">
        <v>19000</v>
      </c>
      <c r="E24" s="500">
        <v>15350</v>
      </c>
      <c r="F24" s="500">
        <v>291650000</v>
      </c>
      <c r="G24" s="429">
        <v>5.2675537607713516E-3</v>
      </c>
    </row>
    <row r="25" spans="1:7" s="481" customFormat="1" ht="12.75">
      <c r="A25" s="576">
        <v>9</v>
      </c>
      <c r="B25" s="577" t="s">
        <v>809</v>
      </c>
      <c r="C25" s="579">
        <v>2246.9</v>
      </c>
      <c r="D25" s="500">
        <v>213750</v>
      </c>
      <c r="E25" s="500">
        <v>19650</v>
      </c>
      <c r="F25" s="500">
        <v>4200187500</v>
      </c>
      <c r="G25" s="429">
        <v>7.5860495325115102E-2</v>
      </c>
    </row>
    <row r="26" spans="1:7" s="481" customFormat="1" ht="12.75">
      <c r="A26" s="576">
        <v>10</v>
      </c>
      <c r="B26" s="577" t="s">
        <v>936</v>
      </c>
      <c r="C26" s="578" t="s">
        <v>991</v>
      </c>
      <c r="D26" s="500">
        <v>111600</v>
      </c>
      <c r="E26" s="500">
        <v>14200</v>
      </c>
      <c r="F26" s="500">
        <v>1584720000</v>
      </c>
      <c r="G26" s="429">
        <v>2.8621970840972316E-2</v>
      </c>
    </row>
    <row r="27" spans="1:7" s="481" customFormat="1" ht="12.75">
      <c r="A27" s="576">
        <v>11</v>
      </c>
      <c r="B27" s="577" t="s">
        <v>810</v>
      </c>
      <c r="C27" s="579">
        <v>2246.11</v>
      </c>
      <c r="D27" s="500">
        <v>108000</v>
      </c>
      <c r="E27" s="500">
        <v>72400</v>
      </c>
      <c r="F27" s="500">
        <v>7819200000</v>
      </c>
      <c r="G27" s="429">
        <v>0.14122426321352083</v>
      </c>
    </row>
    <row r="28" spans="1:7" s="481" customFormat="1" ht="12.75">
      <c r="A28" s="576">
        <v>12</v>
      </c>
      <c r="B28" s="577" t="s">
        <v>811</v>
      </c>
      <c r="C28" s="579">
        <v>2246.12</v>
      </c>
      <c r="D28" s="500">
        <v>62000</v>
      </c>
      <c r="E28" s="500">
        <v>21750</v>
      </c>
      <c r="F28" s="500">
        <v>1348500000</v>
      </c>
      <c r="G28" s="429">
        <v>2.435555030481799E-2</v>
      </c>
    </row>
    <row r="29" spans="1:7" s="481" customFormat="1" ht="12.75">
      <c r="A29" s="576">
        <v>13</v>
      </c>
      <c r="B29" s="577" t="s">
        <v>1099</v>
      </c>
      <c r="C29" s="579">
        <v>2246.13</v>
      </c>
      <c r="D29" s="500">
        <v>28750</v>
      </c>
      <c r="E29" s="500">
        <v>10100</v>
      </c>
      <c r="F29" s="500">
        <v>290375000</v>
      </c>
      <c r="G29" s="429">
        <v>5.2445257098713569E-3</v>
      </c>
    </row>
    <row r="30" spans="1:7" s="481" customFormat="1" ht="12.75">
      <c r="A30" s="576">
        <v>14</v>
      </c>
      <c r="B30" s="577" t="s">
        <v>812</v>
      </c>
      <c r="C30" s="579">
        <v>2246.14</v>
      </c>
      <c r="D30" s="500">
        <v>96000</v>
      </c>
      <c r="E30" s="500">
        <v>26600</v>
      </c>
      <c r="F30" s="500">
        <v>2553600000</v>
      </c>
      <c r="G30" s="429">
        <v>4.612112217900128E-2</v>
      </c>
    </row>
    <row r="31" spans="1:7" s="481" customFormat="1" ht="12.75">
      <c r="A31" s="576">
        <v>15</v>
      </c>
      <c r="B31" s="577" t="s">
        <v>1100</v>
      </c>
      <c r="C31" s="579">
        <v>2246.15</v>
      </c>
      <c r="D31" s="500">
        <v>44850</v>
      </c>
      <c r="E31" s="500">
        <v>47900</v>
      </c>
      <c r="F31" s="500">
        <v>2148315000</v>
      </c>
      <c r="G31" s="429">
        <v>3.880118209350765E-2</v>
      </c>
    </row>
    <row r="32" spans="1:7" s="481" customFormat="1" ht="12.75">
      <c r="A32" s="576">
        <v>16</v>
      </c>
      <c r="B32" s="577" t="s">
        <v>813</v>
      </c>
      <c r="C32" s="579">
        <v>2246.16</v>
      </c>
      <c r="D32" s="500">
        <v>165000</v>
      </c>
      <c r="E32" s="500">
        <v>32550</v>
      </c>
      <c r="F32" s="500">
        <v>5370750000</v>
      </c>
      <c r="G32" s="429">
        <v>9.7002277938154413E-2</v>
      </c>
    </row>
    <row r="33" spans="1:7" s="481" customFormat="1" ht="12.75">
      <c r="A33" s="576">
        <v>17</v>
      </c>
      <c r="B33" s="577" t="s">
        <v>897</v>
      </c>
      <c r="C33" s="579">
        <v>2246.17</v>
      </c>
      <c r="D33" s="500">
        <v>48000</v>
      </c>
      <c r="E33" s="500">
        <v>14450</v>
      </c>
      <c r="F33" s="500">
        <v>693600000</v>
      </c>
      <c r="G33" s="429">
        <v>1.2527259689597151E-2</v>
      </c>
    </row>
    <row r="34" spans="1:7" s="481" customFormat="1" ht="12.75">
      <c r="A34" s="576">
        <v>18</v>
      </c>
      <c r="B34" s="577" t="s">
        <v>814</v>
      </c>
      <c r="C34" s="579">
        <v>2246.1799999999998</v>
      </c>
      <c r="D34" s="500">
        <v>175197</v>
      </c>
      <c r="E34" s="500">
        <v>23400</v>
      </c>
      <c r="F34" s="500">
        <v>4099609800</v>
      </c>
      <c r="G34" s="429">
        <v>7.4043939721190083E-2</v>
      </c>
    </row>
    <row r="35" spans="1:7" s="481" customFormat="1" ht="25.5">
      <c r="A35" s="287"/>
      <c r="B35" s="107" t="s">
        <v>203</v>
      </c>
      <c r="C35" s="107">
        <v>2247</v>
      </c>
      <c r="D35" s="346">
        <v>1662427</v>
      </c>
      <c r="E35" s="346"/>
      <c r="F35" s="346">
        <v>54489120300</v>
      </c>
      <c r="G35" s="432">
        <v>0.98413979275634333</v>
      </c>
    </row>
    <row r="36" spans="1:7" s="481" customFormat="1" ht="76.5">
      <c r="A36" s="107" t="s">
        <v>61</v>
      </c>
      <c r="B36" s="107" t="s">
        <v>861</v>
      </c>
      <c r="C36" s="107">
        <v>2248</v>
      </c>
      <c r="D36" s="346"/>
      <c r="E36" s="348"/>
      <c r="F36" s="346"/>
      <c r="G36" s="432">
        <v>0</v>
      </c>
    </row>
    <row r="37" spans="1:7" s="482" customFormat="1" ht="25.5">
      <c r="A37" s="107"/>
      <c r="B37" s="107" t="s">
        <v>203</v>
      </c>
      <c r="C37" s="107">
        <v>2249</v>
      </c>
      <c r="D37" s="580"/>
      <c r="E37" s="580"/>
      <c r="F37" s="580"/>
      <c r="G37" s="429">
        <v>0</v>
      </c>
    </row>
    <row r="38" spans="1:7" s="482" customFormat="1" ht="25.5">
      <c r="A38" s="107"/>
      <c r="B38" s="107" t="s">
        <v>204</v>
      </c>
      <c r="C38" s="107">
        <v>2250</v>
      </c>
      <c r="D38" s="346">
        <v>1662427</v>
      </c>
      <c r="E38" s="346"/>
      <c r="F38" s="346">
        <v>54489120300</v>
      </c>
      <c r="G38" s="432">
        <v>0.98413979275634345</v>
      </c>
    </row>
    <row r="39" spans="1:7" s="482" customFormat="1" ht="25.5">
      <c r="A39" s="107" t="s">
        <v>60</v>
      </c>
      <c r="B39" s="107" t="s">
        <v>205</v>
      </c>
      <c r="C39" s="107">
        <v>2251</v>
      </c>
      <c r="D39" s="346"/>
      <c r="E39" s="348"/>
      <c r="F39" s="346"/>
      <c r="G39" s="429">
        <v>0</v>
      </c>
    </row>
    <row r="40" spans="1:7" s="482" customFormat="1" ht="25.5">
      <c r="A40" s="287"/>
      <c r="B40" s="107" t="s">
        <v>203</v>
      </c>
      <c r="C40" s="107">
        <v>2252</v>
      </c>
      <c r="D40" s="580"/>
      <c r="E40" s="580"/>
      <c r="F40" s="580"/>
      <c r="G40" s="429">
        <v>0</v>
      </c>
    </row>
    <row r="41" spans="1:7" s="483" customFormat="1" ht="26.25" customHeight="1">
      <c r="A41" s="107" t="s">
        <v>92</v>
      </c>
      <c r="B41" s="107" t="s">
        <v>206</v>
      </c>
      <c r="C41" s="107">
        <v>2253</v>
      </c>
      <c r="D41" s="348"/>
      <c r="E41" s="348"/>
      <c r="F41" s="348"/>
      <c r="G41" s="429">
        <v>0</v>
      </c>
    </row>
    <row r="42" spans="1:7" s="481" customFormat="1" ht="12.75">
      <c r="A42" s="287">
        <v>1</v>
      </c>
      <c r="B42" s="287" t="s">
        <v>935</v>
      </c>
      <c r="C42" s="287">
        <v>2253.1</v>
      </c>
      <c r="D42" s="581"/>
      <c r="E42" s="581"/>
      <c r="F42" s="582"/>
      <c r="G42" s="429">
        <v>0</v>
      </c>
    </row>
    <row r="43" spans="1:7" s="481" customFormat="1" ht="25.5">
      <c r="A43" s="287">
        <v>2</v>
      </c>
      <c r="B43" s="287" t="s">
        <v>862</v>
      </c>
      <c r="C43" s="287">
        <v>2253.1999999999998</v>
      </c>
      <c r="D43" s="577"/>
      <c r="E43" s="583"/>
      <c r="F43" s="582"/>
      <c r="G43" s="429">
        <v>0</v>
      </c>
    </row>
    <row r="44" spans="1:7" s="481" customFormat="1" ht="25.5">
      <c r="A44" s="287"/>
      <c r="B44" s="107" t="s">
        <v>203</v>
      </c>
      <c r="C44" s="107">
        <v>2254</v>
      </c>
      <c r="D44" s="584"/>
      <c r="E44" s="585"/>
      <c r="F44" s="350"/>
      <c r="G44" s="429">
        <v>0</v>
      </c>
    </row>
    <row r="45" spans="1:7" s="481" customFormat="1" ht="25.5">
      <c r="A45" s="287"/>
      <c r="B45" s="107" t="s">
        <v>241</v>
      </c>
      <c r="C45" s="107">
        <v>2255</v>
      </c>
      <c r="D45" s="346">
        <v>1662427</v>
      </c>
      <c r="E45" s="346"/>
      <c r="F45" s="346">
        <v>54489120300</v>
      </c>
      <c r="G45" s="432">
        <v>0.98413979275634345</v>
      </c>
    </row>
    <row r="46" spans="1:7" s="481" customFormat="1" ht="25.5" customHeight="1">
      <c r="A46" s="107" t="s">
        <v>93</v>
      </c>
      <c r="B46" s="107" t="s">
        <v>242</v>
      </c>
      <c r="C46" s="107">
        <v>2256</v>
      </c>
      <c r="D46" s="346"/>
      <c r="E46" s="348"/>
      <c r="F46" s="346"/>
      <c r="G46" s="429">
        <v>0</v>
      </c>
    </row>
    <row r="47" spans="1:7" s="483" customFormat="1" ht="12.75">
      <c r="A47" s="287">
        <v>1</v>
      </c>
      <c r="B47" s="287" t="s">
        <v>934</v>
      </c>
      <c r="C47" s="287">
        <v>2256.1</v>
      </c>
      <c r="D47" s="351"/>
      <c r="E47" s="351"/>
      <c r="F47" s="586"/>
      <c r="G47" s="429">
        <v>0</v>
      </c>
    </row>
    <row r="48" spans="1:7" s="483" customFormat="1" ht="51">
      <c r="A48" s="287">
        <v>2</v>
      </c>
      <c r="B48" s="287" t="s">
        <v>611</v>
      </c>
      <c r="C48" s="287">
        <v>2256.1999999999998</v>
      </c>
      <c r="D48" s="351"/>
      <c r="E48" s="351"/>
      <c r="F48" s="586"/>
      <c r="G48" s="429">
        <v>0</v>
      </c>
    </row>
    <row r="49" spans="1:7" s="481" customFormat="1" ht="38.25">
      <c r="A49" s="108">
        <v>3</v>
      </c>
      <c r="B49" s="108" t="s">
        <v>547</v>
      </c>
      <c r="C49" s="108">
        <v>2256.3000000000002</v>
      </c>
      <c r="D49" s="497"/>
      <c r="E49" s="497"/>
      <c r="F49" s="587"/>
      <c r="G49" s="429">
        <v>0</v>
      </c>
    </row>
    <row r="50" spans="1:7" s="481" customFormat="1" ht="25.5">
      <c r="A50" s="108">
        <v>4</v>
      </c>
      <c r="B50" s="108" t="s">
        <v>616</v>
      </c>
      <c r="C50" s="108">
        <v>2256.4</v>
      </c>
      <c r="D50" s="497"/>
      <c r="E50" s="497"/>
      <c r="F50" s="587">
        <v>8317797</v>
      </c>
      <c r="G50" s="429">
        <v>1.5022953152299902E-4</v>
      </c>
    </row>
    <row r="51" spans="1:7" s="481" customFormat="1" ht="25.5">
      <c r="A51" s="107"/>
      <c r="B51" s="107" t="s">
        <v>203</v>
      </c>
      <c r="C51" s="107">
        <v>2257</v>
      </c>
      <c r="D51" s="348"/>
      <c r="E51" s="348"/>
      <c r="F51" s="350">
        <v>8317797</v>
      </c>
      <c r="G51" s="432">
        <v>1.5022953152299902E-4</v>
      </c>
    </row>
    <row r="52" spans="1:7" s="483" customFormat="1" ht="25.5">
      <c r="A52" s="107" t="s">
        <v>62</v>
      </c>
      <c r="B52" s="107" t="s">
        <v>240</v>
      </c>
      <c r="C52" s="107">
        <v>2258</v>
      </c>
      <c r="D52" s="348"/>
      <c r="E52" s="348"/>
      <c r="F52" s="346"/>
      <c r="G52" s="429">
        <v>0</v>
      </c>
    </row>
    <row r="53" spans="1:7" s="483" customFormat="1" ht="25.5">
      <c r="A53" s="108" t="s">
        <v>771</v>
      </c>
      <c r="B53" s="108" t="s">
        <v>863</v>
      </c>
      <c r="C53" s="287">
        <v>2259</v>
      </c>
      <c r="D53" s="351"/>
      <c r="E53" s="351"/>
      <c r="F53" s="586">
        <v>869818365</v>
      </c>
      <c r="G53" s="429">
        <v>1.5709977712133508E-2</v>
      </c>
    </row>
    <row r="54" spans="1:7" s="481" customFormat="1" ht="25.5">
      <c r="A54" s="108" t="s">
        <v>291</v>
      </c>
      <c r="B54" s="108" t="s">
        <v>867</v>
      </c>
      <c r="C54" s="287">
        <v>2259.1</v>
      </c>
      <c r="D54" s="348"/>
      <c r="E54" s="348"/>
      <c r="F54" s="586">
        <v>869818365</v>
      </c>
      <c r="G54" s="429">
        <v>1.5709977712133508E-2</v>
      </c>
    </row>
    <row r="55" spans="1:7" ht="25.5">
      <c r="A55" s="108" t="s">
        <v>294</v>
      </c>
      <c r="B55" s="108" t="s">
        <v>868</v>
      </c>
      <c r="C55" s="287">
        <v>2259.1999999999998</v>
      </c>
      <c r="D55" s="351"/>
      <c r="E55" s="351"/>
      <c r="F55" s="351"/>
      <c r="G55" s="429">
        <v>0</v>
      </c>
    </row>
    <row r="56" spans="1:7" ht="51">
      <c r="A56" s="108">
        <v>2</v>
      </c>
      <c r="B56" s="108" t="s">
        <v>864</v>
      </c>
      <c r="C56" s="287">
        <v>2259.3000000000002</v>
      </c>
      <c r="D56" s="351"/>
      <c r="E56" s="351"/>
      <c r="F56" s="351"/>
      <c r="G56" s="429">
        <v>0</v>
      </c>
    </row>
    <row r="57" spans="1:7" ht="25.5">
      <c r="A57" s="108">
        <v>3</v>
      </c>
      <c r="B57" s="108" t="s">
        <v>865</v>
      </c>
      <c r="C57" s="287">
        <v>2260</v>
      </c>
      <c r="D57" s="351"/>
      <c r="E57" s="351"/>
      <c r="F57" s="586"/>
      <c r="G57" s="429">
        <v>0</v>
      </c>
    </row>
    <row r="58" spans="1:7" ht="25.5">
      <c r="A58" s="108">
        <v>4</v>
      </c>
      <c r="B58" s="108" t="s">
        <v>866</v>
      </c>
      <c r="C58" s="287">
        <v>2261</v>
      </c>
      <c r="D58" s="351"/>
      <c r="E58" s="351"/>
      <c r="F58" s="586"/>
      <c r="G58" s="429">
        <v>0</v>
      </c>
    </row>
    <row r="59" spans="1:7" ht="25.5">
      <c r="A59" s="287"/>
      <c r="B59" s="107" t="s">
        <v>203</v>
      </c>
      <c r="C59" s="107">
        <v>2262</v>
      </c>
      <c r="D59" s="348"/>
      <c r="E59" s="348"/>
      <c r="F59" s="350">
        <v>869818365</v>
      </c>
      <c r="G59" s="432">
        <v>1.5709977712133508E-2</v>
      </c>
    </row>
    <row r="60" spans="1:7" ht="25.5">
      <c r="A60" s="107" t="s">
        <v>62</v>
      </c>
      <c r="B60" s="107" t="s">
        <v>239</v>
      </c>
      <c r="C60" s="107">
        <v>2263</v>
      </c>
      <c r="D60" s="346">
        <v>1662427</v>
      </c>
      <c r="E60" s="348"/>
      <c r="F60" s="580">
        <v>55367256462</v>
      </c>
      <c r="G60" s="432">
        <v>1</v>
      </c>
    </row>
    <row r="61" spans="1:7" ht="21" customHeight="1">
      <c r="A61" s="484" t="s">
        <v>651</v>
      </c>
      <c r="B61" s="456"/>
      <c r="C61" s="456"/>
      <c r="D61" s="484" t="s">
        <v>981</v>
      </c>
      <c r="E61" s="741" t="s">
        <v>652</v>
      </c>
      <c r="F61" s="742"/>
      <c r="G61" s="458" t="s">
        <v>188</v>
      </c>
    </row>
    <row r="62" spans="1:7">
      <c r="A62" s="457" t="s">
        <v>653</v>
      </c>
      <c r="B62" s="459"/>
      <c r="C62" s="459"/>
      <c r="D62" s="457" t="s">
        <v>653</v>
      </c>
      <c r="E62" s="737" t="s">
        <v>653</v>
      </c>
      <c r="F62" s="737"/>
      <c r="G62" s="457" t="s">
        <v>654</v>
      </c>
    </row>
    <row r="63" spans="1:7">
      <c r="A63" s="457"/>
      <c r="B63" s="457"/>
      <c r="C63" s="457"/>
      <c r="D63" s="460"/>
      <c r="E63" s="457"/>
      <c r="F63" s="457"/>
      <c r="G63" s="457"/>
    </row>
    <row r="64" spans="1:7">
      <c r="A64" s="457"/>
      <c r="B64" s="457"/>
      <c r="C64" s="457"/>
      <c r="D64" s="460"/>
      <c r="E64" s="457"/>
      <c r="F64" s="457"/>
      <c r="G64" s="457"/>
    </row>
    <row r="65" spans="1:7">
      <c r="A65" s="457"/>
      <c r="B65" s="457"/>
      <c r="C65" s="457"/>
      <c r="D65" s="460"/>
      <c r="E65" s="457"/>
      <c r="F65" s="457"/>
      <c r="G65" s="457"/>
    </row>
    <row r="66" spans="1:7">
      <c r="A66" s="457"/>
      <c r="B66" s="457"/>
      <c r="C66" s="457"/>
      <c r="D66" s="460"/>
      <c r="E66" s="457"/>
      <c r="F66" s="457"/>
      <c r="G66" s="457"/>
    </row>
    <row r="67" spans="1:7">
      <c r="A67" s="461"/>
      <c r="B67" s="461"/>
      <c r="C67" s="461"/>
      <c r="D67" s="462"/>
      <c r="E67" s="461"/>
      <c r="F67" s="461"/>
      <c r="G67" s="461"/>
    </row>
    <row r="68" spans="1:7">
      <c r="A68" s="461"/>
      <c r="B68" s="461"/>
      <c r="C68" s="461"/>
      <c r="D68" s="462"/>
      <c r="E68" s="461"/>
      <c r="F68" s="461"/>
      <c r="G68" s="461"/>
    </row>
    <row r="69" spans="1:7">
      <c r="A69" s="461"/>
      <c r="B69" s="461"/>
      <c r="C69" s="461"/>
      <c r="D69" s="462"/>
      <c r="E69" s="461"/>
      <c r="F69" s="461"/>
      <c r="G69" s="461"/>
    </row>
    <row r="70" spans="1:7">
      <c r="A70" s="738"/>
      <c r="B70" s="738"/>
      <c r="C70" s="484"/>
      <c r="D70" s="463"/>
      <c r="E70" s="738"/>
      <c r="F70" s="738"/>
      <c r="G70" s="738"/>
    </row>
    <row r="71" spans="1:7" ht="15.75" customHeight="1">
      <c r="A71" s="739"/>
      <c r="B71" s="739"/>
      <c r="C71" s="485"/>
      <c r="D71" s="462"/>
      <c r="E71" s="464"/>
      <c r="F71" s="464"/>
      <c r="G71" s="464"/>
    </row>
    <row r="72" spans="1:7">
      <c r="A72" s="736"/>
      <c r="B72" s="736"/>
      <c r="C72" s="486"/>
      <c r="D72" s="460"/>
      <c r="E72" s="736"/>
      <c r="F72" s="736"/>
      <c r="G72" s="736"/>
    </row>
  </sheetData>
  <mergeCells count="16">
    <mergeCell ref="A1:G1"/>
    <mergeCell ref="A2:G3"/>
    <mergeCell ref="A4:G4"/>
    <mergeCell ref="A5:G5"/>
    <mergeCell ref="E61:F61"/>
    <mergeCell ref="C7:G7"/>
    <mergeCell ref="C8:G8"/>
    <mergeCell ref="C9:G9"/>
    <mergeCell ref="C10:G10"/>
    <mergeCell ref="C11:G11"/>
    <mergeCell ref="A72:B72"/>
    <mergeCell ref="E72:G72"/>
    <mergeCell ref="E62:F62"/>
    <mergeCell ref="A70:B70"/>
    <mergeCell ref="E70:G70"/>
    <mergeCell ref="A71:B71"/>
  </mergeCells>
  <pageMargins left="0.62992125984251968" right="0.39370078740157483" top="0.39370078740157483" bottom="0.31496062992125984" header="0.31496062992125984" footer="0.19685039370078741"/>
  <pageSetup scale="74"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2"/>
  <sheetViews>
    <sheetView view="pageBreakPreview" topLeftCell="A19" zoomScaleSheetLayoutView="100" workbookViewId="0">
      <selection activeCell="F53" sqref="F53"/>
    </sheetView>
  </sheetViews>
  <sheetFormatPr defaultColWidth="9.140625" defaultRowHeight="12.75"/>
  <cols>
    <col min="1" max="1" width="6.85546875" style="248" customWidth="1"/>
    <col min="2" max="2" width="48.28515625" style="137" customWidth="1"/>
    <col min="3" max="3" width="12.140625" style="137" customWidth="1"/>
    <col min="4" max="4" width="25.7109375" style="249" customWidth="1"/>
    <col min="5" max="5" width="26.85546875" style="249" customWidth="1"/>
    <col min="6" max="6" width="26.5703125" style="137" customWidth="1"/>
    <col min="7" max="16384" width="9.140625" style="137"/>
  </cols>
  <sheetData>
    <row r="1" spans="1:6" s="514" customFormat="1" ht="30" customHeight="1">
      <c r="A1" s="678" t="s">
        <v>858</v>
      </c>
      <c r="B1" s="678"/>
      <c r="C1" s="678"/>
      <c r="D1" s="678"/>
      <c r="E1" s="678"/>
      <c r="F1" s="678"/>
    </row>
    <row r="2" spans="1:6" s="514" customFormat="1" ht="30" customHeight="1">
      <c r="A2" s="679" t="s">
        <v>859</v>
      </c>
      <c r="B2" s="679"/>
      <c r="C2" s="679"/>
      <c r="D2" s="679"/>
      <c r="E2" s="679"/>
      <c r="F2" s="679"/>
    </row>
    <row r="3" spans="1:6" ht="39.75" customHeight="1">
      <c r="A3" s="680" t="s">
        <v>795</v>
      </c>
      <c r="B3" s="680"/>
      <c r="C3" s="680"/>
      <c r="D3" s="680"/>
      <c r="E3" s="680"/>
      <c r="F3" s="680"/>
    </row>
    <row r="4" spans="1:6">
      <c r="A4" s="745" t="s">
        <v>1107</v>
      </c>
      <c r="B4" s="682"/>
      <c r="C4" s="682"/>
      <c r="D4" s="682"/>
      <c r="E4" s="682"/>
      <c r="F4" s="682"/>
    </row>
    <row r="5" spans="1:6">
      <c r="A5" s="643"/>
      <c r="B5" s="643"/>
      <c r="C5" s="643"/>
      <c r="D5" s="643"/>
      <c r="E5" s="643"/>
      <c r="F5" s="643"/>
    </row>
    <row r="6" spans="1:6" s="138" customFormat="1" ht="28.5" customHeight="1">
      <c r="A6" s="143" t="s">
        <v>280</v>
      </c>
      <c r="B6" s="193" t="s">
        <v>539</v>
      </c>
      <c r="C6" s="684" t="s">
        <v>1095</v>
      </c>
      <c r="D6" s="684"/>
      <c r="E6" s="684"/>
      <c r="F6" s="684"/>
    </row>
    <row r="7" spans="1:6" s="138" customFormat="1" ht="28.5" customHeight="1">
      <c r="A7" s="143" t="s">
        <v>281</v>
      </c>
      <c r="B7" s="193" t="s">
        <v>541</v>
      </c>
      <c r="C7" s="684" t="s">
        <v>988</v>
      </c>
      <c r="D7" s="684"/>
      <c r="E7" s="684"/>
      <c r="F7" s="684"/>
    </row>
    <row r="8" spans="1:6" s="138" customFormat="1" ht="28.5" customHeight="1">
      <c r="A8" s="143" t="s">
        <v>282</v>
      </c>
      <c r="B8" s="193" t="s">
        <v>542</v>
      </c>
      <c r="C8" s="684" t="s">
        <v>1094</v>
      </c>
      <c r="D8" s="684"/>
      <c r="E8" s="684"/>
      <c r="F8" s="684"/>
    </row>
    <row r="9" spans="1:6" s="138" customFormat="1" ht="28.5" customHeight="1">
      <c r="A9" s="143" t="s">
        <v>419</v>
      </c>
      <c r="B9" s="656" t="s">
        <v>987</v>
      </c>
      <c r="C9" s="744" t="s">
        <v>1093</v>
      </c>
      <c r="D9" s="744"/>
      <c r="E9" s="744"/>
      <c r="F9" s="744"/>
    </row>
    <row r="10" spans="1:6" ht="25.5">
      <c r="A10" s="143" t="s">
        <v>422</v>
      </c>
      <c r="B10" s="193" t="s">
        <v>543</v>
      </c>
      <c r="C10" s="674" t="s">
        <v>1111</v>
      </c>
      <c r="D10" s="674"/>
      <c r="E10" s="674"/>
      <c r="F10" s="674"/>
    </row>
    <row r="11" spans="1:6" ht="18" customHeight="1">
      <c r="A11" s="240" t="s">
        <v>801</v>
      </c>
      <c r="B11" s="240"/>
      <c r="C11" s="240"/>
      <c r="D11" s="240"/>
      <c r="E11" s="240"/>
      <c r="F11" s="241" t="s">
        <v>503</v>
      </c>
    </row>
    <row r="12" spans="1:6" ht="38.25">
      <c r="A12" s="660" t="s">
        <v>217</v>
      </c>
      <c r="B12" s="660" t="s">
        <v>218</v>
      </c>
      <c r="C12" s="660" t="s">
        <v>198</v>
      </c>
      <c r="D12" s="243" t="s">
        <v>219</v>
      </c>
      <c r="E12" s="243" t="s">
        <v>220</v>
      </c>
      <c r="F12" s="660" t="s">
        <v>609</v>
      </c>
    </row>
    <row r="13" spans="1:6" ht="25.5">
      <c r="A13" s="645" t="s">
        <v>59</v>
      </c>
      <c r="B13" s="101" t="s">
        <v>209</v>
      </c>
      <c r="C13" s="101" t="s">
        <v>0</v>
      </c>
      <c r="D13" s="245"/>
      <c r="E13" s="245"/>
      <c r="F13" s="307"/>
    </row>
    <row r="14" spans="1:6" ht="31.5" customHeight="1">
      <c r="A14" s="134" t="s">
        <v>79</v>
      </c>
      <c r="B14" s="103" t="s">
        <v>190</v>
      </c>
      <c r="C14" s="103" t="s">
        <v>1</v>
      </c>
      <c r="D14" s="110">
        <v>869818365</v>
      </c>
      <c r="E14" s="110">
        <v>1038546632</v>
      </c>
      <c r="F14" s="589">
        <v>0.3915116738261476</v>
      </c>
    </row>
    <row r="15" spans="1:6" ht="21" customHeight="1">
      <c r="A15" s="134"/>
      <c r="B15" s="103" t="s">
        <v>898</v>
      </c>
      <c r="C15" s="103" t="s">
        <v>899</v>
      </c>
      <c r="D15" s="110"/>
      <c r="E15" s="110"/>
      <c r="F15" s="589"/>
    </row>
    <row r="16" spans="1:6" ht="25.5">
      <c r="A16" s="134"/>
      <c r="B16" s="103" t="s">
        <v>192</v>
      </c>
      <c r="C16" s="103" t="s">
        <v>2</v>
      </c>
      <c r="D16" s="110">
        <v>869818365</v>
      </c>
      <c r="E16" s="110">
        <v>1038546632</v>
      </c>
      <c r="F16" s="589">
        <v>0.39151296747830849</v>
      </c>
    </row>
    <row r="17" spans="1:6" ht="33" customHeight="1">
      <c r="A17" s="134"/>
      <c r="B17" s="103" t="s">
        <v>971</v>
      </c>
      <c r="C17" s="103" t="s">
        <v>3</v>
      </c>
      <c r="D17" s="110"/>
      <c r="E17" s="110"/>
      <c r="F17" s="589"/>
    </row>
    <row r="18" spans="1:6" ht="30" customHeight="1">
      <c r="A18" s="134"/>
      <c r="B18" s="103" t="s">
        <v>193</v>
      </c>
      <c r="C18" s="103" t="s">
        <v>3</v>
      </c>
      <c r="D18" s="245"/>
      <c r="E18" s="245"/>
      <c r="F18" s="589"/>
    </row>
    <row r="19" spans="1:6" ht="25.5">
      <c r="A19" s="134" t="s">
        <v>80</v>
      </c>
      <c r="B19" s="103" t="s">
        <v>194</v>
      </c>
      <c r="C19" s="103" t="s">
        <v>4</v>
      </c>
      <c r="D19" s="110">
        <v>54489120300</v>
      </c>
      <c r="E19" s="110">
        <v>59364216000</v>
      </c>
      <c r="F19" s="589">
        <v>0.96049977078252136</v>
      </c>
    </row>
    <row r="20" spans="1:6" ht="25.5">
      <c r="A20" s="134"/>
      <c r="B20" s="103" t="s">
        <v>151</v>
      </c>
      <c r="C20" s="103" t="s">
        <v>77</v>
      </c>
      <c r="D20" s="110">
        <v>54489120300</v>
      </c>
      <c r="E20" s="110">
        <v>59364216000</v>
      </c>
      <c r="F20" s="589">
        <v>0.96049977078252136</v>
      </c>
    </row>
    <row r="21" spans="1:6" ht="29.25" customHeight="1">
      <c r="A21" s="134"/>
      <c r="B21" s="103" t="s">
        <v>387</v>
      </c>
      <c r="C21" s="103" t="s">
        <v>78</v>
      </c>
      <c r="D21" s="110"/>
      <c r="E21" s="110"/>
      <c r="F21" s="589"/>
    </row>
    <row r="22" spans="1:6" ht="44.25" customHeight="1">
      <c r="A22" s="134" t="s">
        <v>81</v>
      </c>
      <c r="B22" s="103" t="s">
        <v>823</v>
      </c>
      <c r="C22" s="103" t="s">
        <v>5</v>
      </c>
      <c r="D22" s="245"/>
      <c r="E22" s="245"/>
      <c r="F22" s="589"/>
    </row>
    <row r="23" spans="1:6" ht="31.5" customHeight="1">
      <c r="A23" s="134" t="s">
        <v>82</v>
      </c>
      <c r="B23" s="103" t="s">
        <v>195</v>
      </c>
      <c r="C23" s="103" t="s">
        <v>6</v>
      </c>
      <c r="D23" s="110"/>
      <c r="E23" s="110"/>
      <c r="F23" s="589"/>
    </row>
    <row r="24" spans="1:6" ht="34.5" customHeight="1">
      <c r="A24" s="134"/>
      <c r="B24" s="103" t="s">
        <v>152</v>
      </c>
      <c r="C24" s="103" t="s">
        <v>816</v>
      </c>
      <c r="D24" s="110"/>
      <c r="E24" s="110"/>
      <c r="F24" s="589"/>
    </row>
    <row r="25" spans="1:6" ht="25.5">
      <c r="A25" s="134"/>
      <c r="B25" s="103" t="s">
        <v>153</v>
      </c>
      <c r="C25" s="103" t="s">
        <v>817</v>
      </c>
      <c r="D25" s="110"/>
      <c r="E25" s="110"/>
      <c r="F25" s="589"/>
    </row>
    <row r="26" spans="1:6" ht="29.25" customHeight="1">
      <c r="A26" s="134" t="s">
        <v>83</v>
      </c>
      <c r="B26" s="103" t="s">
        <v>207</v>
      </c>
      <c r="C26" s="103" t="s">
        <v>7</v>
      </c>
      <c r="D26" s="110"/>
      <c r="E26" s="110"/>
      <c r="F26" s="589"/>
    </row>
    <row r="27" spans="1:6" ht="29.25" customHeight="1">
      <c r="A27" s="134" t="s">
        <v>84</v>
      </c>
      <c r="B27" s="103" t="s">
        <v>824</v>
      </c>
      <c r="C27" s="103" t="s">
        <v>818</v>
      </c>
      <c r="D27" s="110"/>
      <c r="E27" s="110"/>
      <c r="F27" s="589"/>
    </row>
    <row r="28" spans="1:6" ht="36.75" customHeight="1">
      <c r="A28" s="134" t="s">
        <v>85</v>
      </c>
      <c r="B28" s="103" t="s">
        <v>208</v>
      </c>
      <c r="C28" s="103" t="s">
        <v>8</v>
      </c>
      <c r="D28" s="110"/>
      <c r="E28" s="110"/>
      <c r="F28" s="589"/>
    </row>
    <row r="29" spans="1:6" ht="31.5" customHeight="1">
      <c r="A29" s="134" t="s">
        <v>86</v>
      </c>
      <c r="B29" s="103" t="s">
        <v>210</v>
      </c>
      <c r="C29" s="103" t="s">
        <v>9</v>
      </c>
      <c r="D29" s="110"/>
      <c r="E29" s="110">
        <v>310685</v>
      </c>
      <c r="F29" s="589"/>
    </row>
    <row r="30" spans="1:6" ht="37.5" customHeight="1">
      <c r="A30" s="134" t="s">
        <v>819</v>
      </c>
      <c r="B30" s="103" t="s">
        <v>211</v>
      </c>
      <c r="C30" s="103" t="s">
        <v>10</v>
      </c>
      <c r="D30" s="110">
        <v>8317797</v>
      </c>
      <c r="E30" s="110">
        <v>16635609</v>
      </c>
      <c r="F30" s="589">
        <v>1.0082178181818182</v>
      </c>
    </row>
    <row r="31" spans="1:6" ht="38.25">
      <c r="A31" s="134"/>
      <c r="B31" s="103" t="s">
        <v>767</v>
      </c>
      <c r="C31" s="103" t="s">
        <v>820</v>
      </c>
      <c r="D31" s="110">
        <v>8317797</v>
      </c>
      <c r="E31" s="110">
        <v>16635609</v>
      </c>
      <c r="F31" s="589">
        <v>1.0082178181818182</v>
      </c>
    </row>
    <row r="32" spans="1:6" ht="25.5">
      <c r="A32" s="134" t="s">
        <v>821</v>
      </c>
      <c r="B32" s="101" t="s">
        <v>212</v>
      </c>
      <c r="C32" s="101" t="s">
        <v>11</v>
      </c>
      <c r="D32" s="245">
        <v>55367256462</v>
      </c>
      <c r="E32" s="245">
        <v>60419708926</v>
      </c>
      <c r="F32" s="354">
        <v>0.93494170922680353</v>
      </c>
    </row>
    <row r="33" spans="1:6" ht="27.75" customHeight="1">
      <c r="A33" s="645" t="s">
        <v>87</v>
      </c>
      <c r="B33" s="101" t="s">
        <v>213</v>
      </c>
      <c r="C33" s="101" t="s">
        <v>12</v>
      </c>
      <c r="D33" s="245"/>
      <c r="E33" s="245"/>
      <c r="F33" s="589"/>
    </row>
    <row r="34" spans="1:6" ht="36" customHeight="1">
      <c r="A34" s="134" t="s">
        <v>88</v>
      </c>
      <c r="B34" s="103" t="s">
        <v>825</v>
      </c>
      <c r="C34" s="101" t="s">
        <v>13</v>
      </c>
      <c r="D34" s="245"/>
      <c r="E34" s="245"/>
      <c r="F34" s="589"/>
    </row>
    <row r="35" spans="1:6" ht="36" customHeight="1">
      <c r="A35" s="134" t="s">
        <v>89</v>
      </c>
      <c r="B35" s="103" t="s">
        <v>214</v>
      </c>
      <c r="C35" s="103" t="s">
        <v>14</v>
      </c>
      <c r="D35" s="110"/>
      <c r="E35" s="110"/>
      <c r="F35" s="589"/>
    </row>
    <row r="36" spans="1:6" ht="27" customHeight="1">
      <c r="A36" s="134"/>
      <c r="B36" s="103" t="s">
        <v>154</v>
      </c>
      <c r="C36" s="103" t="s">
        <v>822</v>
      </c>
      <c r="D36" s="110"/>
      <c r="E36" s="110"/>
      <c r="F36" s="589"/>
    </row>
    <row r="37" spans="1:6" ht="25.5">
      <c r="A37" s="134" t="s">
        <v>90</v>
      </c>
      <c r="B37" s="103" t="s">
        <v>215</v>
      </c>
      <c r="C37" s="103" t="s">
        <v>15</v>
      </c>
      <c r="D37" s="110">
        <v>198637575</v>
      </c>
      <c r="E37" s="110">
        <v>164126792</v>
      </c>
      <c r="F37" s="589">
        <v>1.1962405369663163</v>
      </c>
    </row>
    <row r="38" spans="1:6" ht="33" customHeight="1">
      <c r="A38" s="134"/>
      <c r="B38" s="103" t="s">
        <v>155</v>
      </c>
      <c r="C38" s="103" t="s">
        <v>826</v>
      </c>
      <c r="D38" s="110"/>
      <c r="E38" s="110"/>
      <c r="F38" s="589"/>
    </row>
    <row r="39" spans="1:6" ht="33" customHeight="1">
      <c r="A39" s="134"/>
      <c r="B39" s="105" t="s">
        <v>172</v>
      </c>
      <c r="C39" s="103" t="s">
        <v>827</v>
      </c>
      <c r="D39" s="110"/>
      <c r="E39" s="110"/>
      <c r="F39" s="589"/>
    </row>
    <row r="40" spans="1:6" ht="33" customHeight="1">
      <c r="A40" s="134"/>
      <c r="B40" s="105" t="s">
        <v>173</v>
      </c>
      <c r="C40" s="103" t="s">
        <v>828</v>
      </c>
      <c r="D40" s="110"/>
      <c r="E40" s="110"/>
      <c r="F40" s="589"/>
    </row>
    <row r="41" spans="1:6" ht="33" customHeight="1">
      <c r="A41" s="134"/>
      <c r="B41" s="105" t="s">
        <v>628</v>
      </c>
      <c r="C41" s="103" t="s">
        <v>829</v>
      </c>
      <c r="D41" s="110"/>
      <c r="E41" s="110"/>
      <c r="F41" s="589"/>
    </row>
    <row r="42" spans="1:6" ht="33" customHeight="1">
      <c r="A42" s="134"/>
      <c r="B42" s="105" t="s">
        <v>743</v>
      </c>
      <c r="C42" s="103" t="s">
        <v>830</v>
      </c>
      <c r="D42" s="110"/>
      <c r="E42" s="110"/>
      <c r="F42" s="589"/>
    </row>
    <row r="43" spans="1:6" ht="33" customHeight="1">
      <c r="A43" s="134"/>
      <c r="B43" s="103" t="s">
        <v>629</v>
      </c>
      <c r="C43" s="103" t="s">
        <v>831</v>
      </c>
      <c r="D43" s="110"/>
      <c r="E43" s="110"/>
      <c r="F43" s="589"/>
    </row>
    <row r="44" spans="1:6" ht="25.5">
      <c r="A44" s="134"/>
      <c r="B44" s="103" t="s">
        <v>156</v>
      </c>
      <c r="C44" s="103" t="s">
        <v>832</v>
      </c>
      <c r="D44" s="110">
        <v>11000000</v>
      </c>
      <c r="E44" s="110">
        <v>11000000</v>
      </c>
      <c r="F44" s="589">
        <v>1.1923077506724074</v>
      </c>
    </row>
    <row r="45" spans="1:6" ht="36" customHeight="1">
      <c r="A45" s="134"/>
      <c r="B45" s="103" t="s">
        <v>157</v>
      </c>
      <c r="C45" s="103" t="s">
        <v>833</v>
      </c>
      <c r="D45" s="110"/>
      <c r="E45" s="110"/>
      <c r="F45" s="589"/>
    </row>
    <row r="46" spans="1:6" ht="31.5" customHeight="1">
      <c r="A46" s="134"/>
      <c r="B46" s="103" t="s">
        <v>158</v>
      </c>
      <c r="C46" s="103" t="s">
        <v>834</v>
      </c>
      <c r="D46" s="110">
        <v>30183251</v>
      </c>
      <c r="E46" s="110">
        <v>32181236</v>
      </c>
      <c r="F46" s="589">
        <v>0.93296116375512961</v>
      </c>
    </row>
    <row r="47" spans="1:6" ht="28.5" customHeight="1">
      <c r="A47" s="134"/>
      <c r="B47" s="103" t="s">
        <v>159</v>
      </c>
      <c r="C47" s="103" t="s">
        <v>836</v>
      </c>
      <c r="D47" s="110">
        <v>33000000</v>
      </c>
      <c r="E47" s="110">
        <v>16500000</v>
      </c>
      <c r="F47" s="589">
        <v>2</v>
      </c>
    </row>
    <row r="48" spans="1:6" ht="38.25">
      <c r="A48" s="134"/>
      <c r="B48" s="103" t="s">
        <v>160</v>
      </c>
      <c r="C48" s="103" t="s">
        <v>835</v>
      </c>
      <c r="D48" s="110">
        <v>51857502</v>
      </c>
      <c r="E48" s="110">
        <v>25911940</v>
      </c>
      <c r="F48" s="589">
        <v>2.0049695172731843</v>
      </c>
    </row>
    <row r="49" spans="1:6" ht="23.25" customHeight="1">
      <c r="A49" s="134"/>
      <c r="B49" s="105" t="s">
        <v>161</v>
      </c>
      <c r="C49" s="103" t="s">
        <v>837</v>
      </c>
      <c r="D49" s="110">
        <v>40857502</v>
      </c>
      <c r="E49" s="110">
        <v>20411940</v>
      </c>
      <c r="F49" s="589">
        <v>2.0063116747765375</v>
      </c>
    </row>
    <row r="50" spans="1:6" ht="33.75" customHeight="1">
      <c r="A50" s="134"/>
      <c r="B50" s="105" t="s">
        <v>162</v>
      </c>
      <c r="C50" s="103" t="s">
        <v>838</v>
      </c>
      <c r="D50" s="110">
        <v>11000000</v>
      </c>
      <c r="E50" s="110">
        <v>5500000</v>
      </c>
      <c r="F50" s="589">
        <v>2</v>
      </c>
    </row>
    <row r="51" spans="1:6" ht="33" customHeight="1">
      <c r="A51" s="134"/>
      <c r="B51" s="105" t="s">
        <v>163</v>
      </c>
      <c r="C51" s="103" t="s">
        <v>839</v>
      </c>
      <c r="D51" s="110"/>
      <c r="E51" s="110"/>
      <c r="F51" s="589"/>
    </row>
    <row r="52" spans="1:6" ht="33" customHeight="1">
      <c r="A52" s="134"/>
      <c r="B52" s="103" t="s">
        <v>164</v>
      </c>
      <c r="C52" s="103" t="s">
        <v>840</v>
      </c>
      <c r="D52" s="110">
        <v>33000000</v>
      </c>
      <c r="E52" s="110">
        <v>33000000</v>
      </c>
      <c r="F52" s="589">
        <v>1.7884615290814956</v>
      </c>
    </row>
    <row r="53" spans="1:6" ht="31.5" customHeight="1">
      <c r="A53" s="134"/>
      <c r="B53" s="103" t="s">
        <v>165</v>
      </c>
      <c r="C53" s="103" t="s">
        <v>841</v>
      </c>
      <c r="D53" s="110">
        <v>18744644</v>
      </c>
      <c r="E53" s="110"/>
      <c r="F53" s="589"/>
    </row>
    <row r="54" spans="1:6" ht="31.5" customHeight="1">
      <c r="A54" s="134"/>
      <c r="B54" s="103" t="s">
        <v>166</v>
      </c>
      <c r="C54" s="103" t="s">
        <v>842</v>
      </c>
      <c r="D54" s="110"/>
      <c r="E54" s="110"/>
      <c r="F54" s="589"/>
    </row>
    <row r="55" spans="1:6" ht="34.5" customHeight="1">
      <c r="A55" s="134"/>
      <c r="B55" s="103" t="s">
        <v>167</v>
      </c>
      <c r="C55" s="103" t="s">
        <v>843</v>
      </c>
      <c r="D55" s="110"/>
      <c r="E55" s="110"/>
      <c r="F55" s="589"/>
    </row>
    <row r="56" spans="1:6" ht="51">
      <c r="A56" s="134"/>
      <c r="B56" s="103" t="s">
        <v>168</v>
      </c>
      <c r="C56" s="103" t="s">
        <v>844</v>
      </c>
      <c r="D56" s="110"/>
      <c r="E56" s="110"/>
      <c r="F56" s="589"/>
    </row>
    <row r="57" spans="1:6" ht="31.5" customHeight="1">
      <c r="A57" s="134"/>
      <c r="B57" s="103" t="s">
        <v>169</v>
      </c>
      <c r="C57" s="103" t="s">
        <v>845</v>
      </c>
      <c r="D57" s="110">
        <v>20852178</v>
      </c>
      <c r="E57" s="110">
        <v>45533616</v>
      </c>
      <c r="F57" s="589">
        <v>0.32756811872631192</v>
      </c>
    </row>
    <row r="58" spans="1:6" ht="36" customHeight="1">
      <c r="A58" s="134"/>
      <c r="B58" s="105" t="s">
        <v>170</v>
      </c>
      <c r="C58" s="103" t="s">
        <v>846</v>
      </c>
      <c r="D58" s="110"/>
      <c r="E58" s="110"/>
      <c r="F58" s="589"/>
    </row>
    <row r="59" spans="1:6" ht="35.25" customHeight="1">
      <c r="A59" s="134"/>
      <c r="B59" s="105" t="s">
        <v>171</v>
      </c>
      <c r="C59" s="103" t="s">
        <v>847</v>
      </c>
      <c r="D59" s="110"/>
      <c r="E59" s="110"/>
      <c r="F59" s="589"/>
    </row>
    <row r="60" spans="1:6" ht="41.25" customHeight="1">
      <c r="A60" s="134"/>
      <c r="B60" s="54" t="s">
        <v>765</v>
      </c>
      <c r="C60" s="103" t="s">
        <v>848</v>
      </c>
      <c r="D60" s="110">
        <v>8020071</v>
      </c>
      <c r="E60" s="110">
        <v>17512930</v>
      </c>
      <c r="F60" s="589">
        <v>2.5344801596518756</v>
      </c>
    </row>
    <row r="61" spans="1:6" ht="35.25" customHeight="1">
      <c r="A61" s="134"/>
      <c r="B61" s="54" t="s">
        <v>766</v>
      </c>
      <c r="C61" s="103" t="s">
        <v>849</v>
      </c>
      <c r="D61" s="110">
        <v>12832107</v>
      </c>
      <c r="E61" s="110">
        <v>28020686</v>
      </c>
      <c r="F61" s="589">
        <v>0.21212497012264878</v>
      </c>
    </row>
    <row r="62" spans="1:6" ht="25.5">
      <c r="A62" s="134"/>
      <c r="B62" s="54" t="s">
        <v>265</v>
      </c>
      <c r="C62" s="103" t="s">
        <v>850</v>
      </c>
      <c r="D62" s="110"/>
      <c r="E62" s="110"/>
      <c r="F62" s="589"/>
    </row>
    <row r="63" spans="1:6" ht="36.75" customHeight="1">
      <c r="A63" s="134"/>
      <c r="B63" s="54" t="s">
        <v>273</v>
      </c>
      <c r="C63" s="103" t="s">
        <v>851</v>
      </c>
      <c r="D63" s="110"/>
      <c r="E63" s="110"/>
      <c r="F63" s="589"/>
    </row>
    <row r="64" spans="1:6" ht="31.5" customHeight="1">
      <c r="A64" s="645" t="s">
        <v>852</v>
      </c>
      <c r="B64" s="101" t="s">
        <v>216</v>
      </c>
      <c r="C64" s="101" t="s">
        <v>16</v>
      </c>
      <c r="D64" s="245">
        <v>198637575</v>
      </c>
      <c r="E64" s="245">
        <v>164126792</v>
      </c>
      <c r="F64" s="354">
        <v>1.1962405369663163</v>
      </c>
    </row>
    <row r="65" spans="1:6" ht="33" customHeight="1">
      <c r="A65" s="645"/>
      <c r="B65" s="101" t="s">
        <v>892</v>
      </c>
      <c r="C65" s="101" t="s">
        <v>17</v>
      </c>
      <c r="D65" s="245">
        <v>55168618887</v>
      </c>
      <c r="E65" s="245">
        <v>60255582134</v>
      </c>
      <c r="F65" s="354">
        <v>0.934206973186121</v>
      </c>
    </row>
    <row r="66" spans="1:6" ht="34.5" customHeight="1">
      <c r="A66" s="645"/>
      <c r="B66" s="101" t="s">
        <v>522</v>
      </c>
      <c r="C66" s="101" t="s">
        <v>18</v>
      </c>
      <c r="D66" s="245">
        <v>5600000</v>
      </c>
      <c r="E66" s="245">
        <v>5600000</v>
      </c>
      <c r="F66" s="354">
        <v>1.0980392156862746</v>
      </c>
    </row>
    <row r="67" spans="1:6" ht="31.5" customHeight="1">
      <c r="A67" s="645"/>
      <c r="B67" s="101" t="s">
        <v>893</v>
      </c>
      <c r="C67" s="101" t="s">
        <v>19</v>
      </c>
      <c r="D67" s="495">
        <v>9851.5300000000007</v>
      </c>
      <c r="E67" s="495">
        <v>10759.92</v>
      </c>
      <c r="F67" s="354">
        <v>0.85079539173690755</v>
      </c>
    </row>
    <row r="68" spans="1:6">
      <c r="A68" s="247"/>
      <c r="B68" s="246"/>
      <c r="C68" s="246"/>
      <c r="D68" s="245"/>
      <c r="E68" s="245"/>
      <c r="F68" s="589"/>
    </row>
    <row r="69" spans="1:6" ht="11.25" customHeight="1">
      <c r="F69" s="244"/>
    </row>
    <row r="70" spans="1:6" ht="5.25" customHeight="1">
      <c r="A70" s="137"/>
      <c r="B70" s="250"/>
      <c r="C70" s="251"/>
      <c r="D70" s="137"/>
      <c r="E70" s="137"/>
    </row>
    <row r="71" spans="1:6" ht="12.75" customHeight="1">
      <c r="A71" s="252" t="s">
        <v>373</v>
      </c>
      <c r="B71" s="252"/>
      <c r="C71" s="239"/>
      <c r="D71" s="253" t="s">
        <v>504</v>
      </c>
      <c r="E71" s="253"/>
      <c r="F71" s="253"/>
    </row>
    <row r="72" spans="1:6">
      <c r="A72" s="174" t="s">
        <v>375</v>
      </c>
      <c r="B72" s="174"/>
      <c r="C72" s="239"/>
      <c r="D72" s="254" t="s">
        <v>376</v>
      </c>
      <c r="E72" s="253"/>
      <c r="F72" s="253"/>
    </row>
    <row r="73" spans="1:6">
      <c r="A73" s="255"/>
      <c r="B73" s="255"/>
      <c r="C73" s="256"/>
      <c r="D73" s="257"/>
      <c r="E73" s="257"/>
      <c r="F73" s="239"/>
    </row>
    <row r="74" spans="1:6">
      <c r="A74" s="255"/>
      <c r="B74" s="255"/>
      <c r="C74" s="256"/>
      <c r="D74" s="257"/>
      <c r="E74" s="257"/>
      <c r="F74" s="239"/>
    </row>
    <row r="75" spans="1:6">
      <c r="A75" s="255"/>
      <c r="B75" s="255"/>
      <c r="C75" s="256"/>
      <c r="D75" s="257"/>
      <c r="E75" s="257"/>
      <c r="F75" s="239"/>
    </row>
    <row r="76" spans="1:6">
      <c r="A76" s="255"/>
      <c r="B76" s="255"/>
      <c r="C76" s="256"/>
      <c r="D76" s="257"/>
      <c r="E76" s="257"/>
      <c r="F76" s="239"/>
    </row>
    <row r="77" spans="1:6">
      <c r="A77" s="255"/>
      <c r="B77" s="255"/>
      <c r="C77" s="256"/>
      <c r="D77" s="257"/>
      <c r="E77" s="257"/>
      <c r="F77" s="239"/>
    </row>
    <row r="78" spans="1:6">
      <c r="A78" s="255"/>
      <c r="B78" s="255"/>
      <c r="C78" s="256"/>
      <c r="D78" s="257"/>
      <c r="E78" s="257"/>
      <c r="F78" s="239"/>
    </row>
    <row r="79" spans="1:6" ht="65.25" customHeight="1">
      <c r="A79" s="518"/>
      <c r="B79" s="518"/>
      <c r="C79" s="256"/>
      <c r="D79" s="519"/>
      <c r="E79" s="519"/>
      <c r="F79" s="520"/>
    </row>
    <row r="80" spans="1:6">
      <c r="A80" s="170" t="s">
        <v>664</v>
      </c>
      <c r="B80" s="170"/>
      <c r="C80" s="239"/>
      <c r="D80" s="170" t="s">
        <v>1085</v>
      </c>
      <c r="E80" s="170"/>
      <c r="F80" s="170"/>
    </row>
    <row r="81" spans="1:6">
      <c r="A81" s="180" t="s">
        <v>1102</v>
      </c>
      <c r="B81" s="180"/>
      <c r="C81" s="239"/>
      <c r="D81" s="180" t="s">
        <v>1105</v>
      </c>
      <c r="E81" s="180"/>
      <c r="F81" s="180"/>
    </row>
    <row r="82" spans="1:6">
      <c r="A82" s="174" t="s">
        <v>661</v>
      </c>
      <c r="B82" s="174"/>
      <c r="C82" s="239"/>
      <c r="D82" s="174" t="s">
        <v>989</v>
      </c>
      <c r="E82" s="174"/>
      <c r="F82" s="174"/>
    </row>
  </sheetData>
  <mergeCells count="9">
    <mergeCell ref="C10:F10"/>
    <mergeCell ref="C9:F9"/>
    <mergeCell ref="A2:F2"/>
    <mergeCell ref="C8:F8"/>
    <mergeCell ref="A1:F1"/>
    <mergeCell ref="A3:F3"/>
    <mergeCell ref="A4:F4"/>
    <mergeCell ref="C6:F6"/>
    <mergeCell ref="C7:F7"/>
  </mergeCells>
  <printOptions horizontalCentered="1"/>
  <pageMargins left="0.28000000000000003" right="0.26" top="0.28000000000000003" bottom="0.28999999999999998" header="0.17" footer="0.17"/>
  <pageSetup scale="64" fitToHeight="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6"/>
  <sheetViews>
    <sheetView view="pageBreakPreview" topLeftCell="B60" zoomScaleNormal="100" zoomScaleSheetLayoutView="100" workbookViewId="0">
      <selection activeCell="D12" sqref="D12"/>
    </sheetView>
  </sheetViews>
  <sheetFormatPr defaultColWidth="9.140625" defaultRowHeight="12.75"/>
  <cols>
    <col min="1" max="1" width="6.7109375" style="137" customWidth="1"/>
    <col min="2" max="2" width="50" style="137" customWidth="1"/>
    <col min="3" max="3" width="12.140625" style="137" customWidth="1"/>
    <col min="4" max="5" width="21.7109375" style="249" customWidth="1"/>
    <col min="6" max="6" width="23" style="249" customWidth="1"/>
    <col min="7" max="16384" width="9.140625" style="137"/>
  </cols>
  <sheetData>
    <row r="1" spans="1:6" s="514" customFormat="1" ht="30" customHeight="1">
      <c r="A1" s="678" t="s">
        <v>858</v>
      </c>
      <c r="B1" s="678"/>
      <c r="C1" s="678"/>
      <c r="D1" s="678"/>
      <c r="E1" s="678"/>
      <c r="F1" s="678"/>
    </row>
    <row r="2" spans="1:6" s="514" customFormat="1" ht="41.25" customHeight="1">
      <c r="A2" s="679" t="s">
        <v>859</v>
      </c>
      <c r="B2" s="679"/>
      <c r="C2" s="679"/>
      <c r="D2" s="679"/>
      <c r="E2" s="679"/>
      <c r="F2" s="679"/>
    </row>
    <row r="3" spans="1:6" ht="35.25" customHeight="1">
      <c r="A3" s="680" t="s">
        <v>795</v>
      </c>
      <c r="B3" s="680"/>
      <c r="C3" s="680"/>
      <c r="D3" s="680"/>
      <c r="E3" s="680"/>
      <c r="F3" s="680"/>
    </row>
    <row r="4" spans="1:6">
      <c r="A4" s="682" t="s">
        <v>1108</v>
      </c>
      <c r="B4" s="682"/>
      <c r="C4" s="682"/>
      <c r="D4" s="682"/>
      <c r="E4" s="682"/>
      <c r="F4" s="682"/>
    </row>
    <row r="5" spans="1:6" ht="5.25" customHeight="1">
      <c r="A5" s="503"/>
      <c r="B5" s="682"/>
      <c r="C5" s="682"/>
      <c r="D5" s="682"/>
      <c r="E5" s="682"/>
    </row>
    <row r="6" spans="1:6" ht="28.5" customHeight="1">
      <c r="A6" s="143" t="s">
        <v>280</v>
      </c>
      <c r="B6" s="193" t="s">
        <v>539</v>
      </c>
      <c r="C6" s="684" t="s">
        <v>1095</v>
      </c>
      <c r="D6" s="684"/>
      <c r="E6" s="684"/>
      <c r="F6" s="684"/>
    </row>
    <row r="7" spans="1:6" ht="28.5" customHeight="1">
      <c r="A7" s="143" t="s">
        <v>281</v>
      </c>
      <c r="B7" s="193" t="s">
        <v>541</v>
      </c>
      <c r="C7" s="684" t="s">
        <v>988</v>
      </c>
      <c r="D7" s="684"/>
      <c r="E7" s="684"/>
      <c r="F7" s="684"/>
    </row>
    <row r="8" spans="1:6" ht="28.5" customHeight="1">
      <c r="A8" s="143" t="s">
        <v>282</v>
      </c>
      <c r="B8" s="193" t="s">
        <v>542</v>
      </c>
      <c r="C8" s="684" t="s">
        <v>1094</v>
      </c>
      <c r="D8" s="684"/>
      <c r="E8" s="684"/>
      <c r="F8" s="684"/>
    </row>
    <row r="9" spans="1:6" ht="28.5" customHeight="1">
      <c r="A9" s="143" t="s">
        <v>419</v>
      </c>
      <c r="B9" s="538" t="s">
        <v>987</v>
      </c>
      <c r="C9" s="744" t="s">
        <v>1093</v>
      </c>
      <c r="D9" s="744"/>
      <c r="E9" s="744"/>
      <c r="F9" s="744"/>
    </row>
    <row r="10" spans="1:6" ht="25.5">
      <c r="A10" s="143" t="s">
        <v>422</v>
      </c>
      <c r="B10" s="193" t="s">
        <v>543</v>
      </c>
      <c r="C10" s="674" t="s">
        <v>1111</v>
      </c>
      <c r="D10" s="674"/>
      <c r="E10" s="674"/>
      <c r="F10" s="674"/>
    </row>
    <row r="11" spans="1:6">
      <c r="A11" s="143"/>
      <c r="B11" s="193"/>
      <c r="C11" s="505"/>
      <c r="D11" s="505"/>
      <c r="E11" s="505"/>
      <c r="F11" s="505"/>
    </row>
    <row r="12" spans="1:6" s="138" customFormat="1" ht="18.600000000000001" customHeight="1">
      <c r="A12" s="115" t="s">
        <v>613</v>
      </c>
      <c r="B12" s="115"/>
      <c r="C12" s="115"/>
      <c r="D12" s="383"/>
      <c r="E12" s="383"/>
      <c r="F12" s="259" t="s">
        <v>503</v>
      </c>
    </row>
    <row r="13" spans="1:6" ht="60" customHeight="1">
      <c r="A13" s="506" t="s">
        <v>217</v>
      </c>
      <c r="B13" s="506" t="s">
        <v>218</v>
      </c>
      <c r="C13" s="506" t="s">
        <v>198</v>
      </c>
      <c r="D13" s="245" t="s">
        <v>219</v>
      </c>
      <c r="E13" s="245" t="s">
        <v>220</v>
      </c>
      <c r="F13" s="245" t="s">
        <v>221</v>
      </c>
    </row>
    <row r="14" spans="1:6" ht="25.5">
      <c r="A14" s="502" t="s">
        <v>59</v>
      </c>
      <c r="B14" s="101" t="s">
        <v>222</v>
      </c>
      <c r="C14" s="101" t="s">
        <v>18</v>
      </c>
      <c r="D14" s="496">
        <v>296170889</v>
      </c>
      <c r="E14" s="496">
        <v>658868924</v>
      </c>
      <c r="F14" s="496">
        <v>1052809539</v>
      </c>
    </row>
    <row r="15" spans="1:6" ht="25.5">
      <c r="A15" s="134">
        <v>1</v>
      </c>
      <c r="B15" s="103" t="s">
        <v>853</v>
      </c>
      <c r="C15" s="103" t="s">
        <v>901</v>
      </c>
      <c r="D15" s="384"/>
      <c r="E15" s="384"/>
      <c r="F15" s="384"/>
    </row>
    <row r="16" spans="1:6" ht="25.5">
      <c r="A16" s="134">
        <v>2</v>
      </c>
      <c r="B16" s="103" t="s">
        <v>223</v>
      </c>
      <c r="C16" s="103" t="s">
        <v>19</v>
      </c>
      <c r="D16" s="384">
        <v>295650000</v>
      </c>
      <c r="E16" s="384">
        <v>658460000</v>
      </c>
      <c r="F16" s="384">
        <v>1051810000</v>
      </c>
    </row>
    <row r="17" spans="1:6" ht="25.5">
      <c r="A17" s="134">
        <v>3</v>
      </c>
      <c r="B17" s="103" t="s">
        <v>224</v>
      </c>
      <c r="C17" s="103" t="s">
        <v>20</v>
      </c>
      <c r="D17" s="384">
        <v>520889</v>
      </c>
      <c r="E17" s="384">
        <v>408924</v>
      </c>
      <c r="F17" s="384">
        <v>999539</v>
      </c>
    </row>
    <row r="18" spans="1:6" ht="27.75" customHeight="1">
      <c r="A18" s="134">
        <v>4</v>
      </c>
      <c r="B18" s="103" t="s">
        <v>225</v>
      </c>
      <c r="C18" s="103" t="s">
        <v>21</v>
      </c>
      <c r="D18" s="384"/>
      <c r="E18" s="384"/>
      <c r="F18" s="384"/>
    </row>
    <row r="19" spans="1:6" ht="25.5">
      <c r="A19" s="502" t="s">
        <v>87</v>
      </c>
      <c r="B19" s="101" t="s">
        <v>226</v>
      </c>
      <c r="C19" s="101" t="s">
        <v>22</v>
      </c>
      <c r="D19" s="496">
        <v>337038436</v>
      </c>
      <c r="E19" s="496">
        <v>350367545</v>
      </c>
      <c r="F19" s="496">
        <v>1041120652</v>
      </c>
    </row>
    <row r="20" spans="1:6" ht="25.5">
      <c r="A20" s="134">
        <v>1</v>
      </c>
      <c r="B20" s="103" t="s">
        <v>890</v>
      </c>
      <c r="C20" s="103" t="s">
        <v>23</v>
      </c>
      <c r="D20" s="384">
        <v>92630717</v>
      </c>
      <c r="E20" s="384">
        <v>98815892</v>
      </c>
      <c r="F20" s="384">
        <v>296145580</v>
      </c>
    </row>
    <row r="21" spans="1:6" ht="25.5">
      <c r="A21" s="134">
        <v>2</v>
      </c>
      <c r="B21" s="103" t="s">
        <v>891</v>
      </c>
      <c r="C21" s="103" t="s">
        <v>24</v>
      </c>
      <c r="D21" s="384">
        <v>77789822</v>
      </c>
      <c r="E21" s="384">
        <v>79823816</v>
      </c>
      <c r="F21" s="384">
        <v>235354480</v>
      </c>
    </row>
    <row r="22" spans="1:6" ht="25.5">
      <c r="A22" s="134"/>
      <c r="B22" s="105" t="s">
        <v>174</v>
      </c>
      <c r="C22" s="103" t="s">
        <v>902</v>
      </c>
      <c r="D22" s="384">
        <v>60000000</v>
      </c>
      <c r="E22" s="384">
        <v>60000000</v>
      </c>
      <c r="F22" s="384">
        <v>180000000</v>
      </c>
    </row>
    <row r="23" spans="1:6" ht="25.5">
      <c r="A23" s="134"/>
      <c r="B23" s="105" t="s">
        <v>175</v>
      </c>
      <c r="C23" s="103" t="s">
        <v>903</v>
      </c>
      <c r="D23" s="384"/>
      <c r="E23" s="384">
        <v>2054487</v>
      </c>
      <c r="F23" s="384">
        <v>2054487</v>
      </c>
    </row>
    <row r="24" spans="1:6" ht="24" customHeight="1">
      <c r="A24" s="134"/>
      <c r="B24" s="105" t="s">
        <v>631</v>
      </c>
      <c r="C24" s="103" t="s">
        <v>904</v>
      </c>
      <c r="D24" s="384"/>
      <c r="E24" s="384"/>
      <c r="F24" s="384"/>
    </row>
    <row r="25" spans="1:6" ht="25.5">
      <c r="A25" s="134"/>
      <c r="B25" s="105" t="s">
        <v>176</v>
      </c>
      <c r="C25" s="103" t="s">
        <v>905</v>
      </c>
      <c r="D25" s="384">
        <v>16500000</v>
      </c>
      <c r="E25" s="384">
        <v>16500000</v>
      </c>
      <c r="F25" s="384">
        <v>49500000</v>
      </c>
    </row>
    <row r="26" spans="1:6" ht="25.5">
      <c r="A26" s="134"/>
      <c r="B26" s="105" t="s">
        <v>177</v>
      </c>
      <c r="C26" s="103" t="s">
        <v>906</v>
      </c>
      <c r="D26" s="384">
        <v>1289822</v>
      </c>
      <c r="E26" s="384">
        <v>1269329</v>
      </c>
      <c r="F26" s="384">
        <v>3799993</v>
      </c>
    </row>
    <row r="27" spans="1:6" ht="51">
      <c r="A27" s="134">
        <v>3</v>
      </c>
      <c r="B27" s="106" t="s">
        <v>889</v>
      </c>
      <c r="C27" s="103" t="s">
        <v>25</v>
      </c>
      <c r="D27" s="384">
        <v>102878756</v>
      </c>
      <c r="E27" s="384">
        <v>104239498</v>
      </c>
      <c r="F27" s="384">
        <v>312652027</v>
      </c>
    </row>
    <row r="28" spans="1:6" ht="25.5">
      <c r="A28" s="134"/>
      <c r="B28" s="105" t="s">
        <v>178</v>
      </c>
      <c r="C28" s="103" t="s">
        <v>492</v>
      </c>
      <c r="D28" s="384">
        <v>49500000</v>
      </c>
      <c r="E28" s="384">
        <v>49500000</v>
      </c>
      <c r="F28" s="384">
        <v>148500000</v>
      </c>
    </row>
    <row r="29" spans="1:6" ht="25.5">
      <c r="A29" s="134"/>
      <c r="B29" s="105" t="s">
        <v>179</v>
      </c>
      <c r="C29" s="103" t="s">
        <v>493</v>
      </c>
      <c r="D29" s="384">
        <v>33000000</v>
      </c>
      <c r="E29" s="384">
        <v>33000000</v>
      </c>
      <c r="F29" s="384">
        <v>99000000</v>
      </c>
    </row>
    <row r="30" spans="1:6" ht="38.25">
      <c r="A30" s="134"/>
      <c r="B30" s="136" t="s">
        <v>761</v>
      </c>
      <c r="C30" s="103" t="s">
        <v>494</v>
      </c>
      <c r="D30" s="384">
        <v>7837981</v>
      </c>
      <c r="E30" s="384">
        <v>8361347</v>
      </c>
      <c r="F30" s="384">
        <v>25058471</v>
      </c>
    </row>
    <row r="31" spans="1:6" ht="25.5">
      <c r="A31" s="134"/>
      <c r="B31" s="136" t="s">
        <v>760</v>
      </c>
      <c r="C31" s="103" t="s">
        <v>495</v>
      </c>
      <c r="D31" s="384">
        <v>12540775</v>
      </c>
      <c r="E31" s="384">
        <v>13378151</v>
      </c>
      <c r="F31" s="384">
        <v>40093556</v>
      </c>
    </row>
    <row r="32" spans="1:6" ht="25.5">
      <c r="A32" s="134"/>
      <c r="B32" s="150" t="s">
        <v>685</v>
      </c>
      <c r="C32" s="103" t="s">
        <v>907</v>
      </c>
      <c r="D32" s="110"/>
      <c r="E32" s="110"/>
      <c r="F32" s="110"/>
    </row>
    <row r="33" spans="1:6" ht="25.5">
      <c r="A33" s="134">
        <v>4</v>
      </c>
      <c r="B33" s="150" t="s">
        <v>854</v>
      </c>
      <c r="C33" s="103" t="s">
        <v>908</v>
      </c>
      <c r="D33" s="384"/>
      <c r="E33" s="384"/>
      <c r="F33" s="384"/>
    </row>
    <row r="34" spans="1:6" ht="25.5">
      <c r="A34" s="134">
        <v>5</v>
      </c>
      <c r="B34" s="150" t="s">
        <v>855</v>
      </c>
      <c r="C34" s="103" t="s">
        <v>909</v>
      </c>
      <c r="D34" s="384"/>
      <c r="E34" s="384"/>
      <c r="F34" s="384"/>
    </row>
    <row r="35" spans="1:6" ht="25.5">
      <c r="A35" s="134">
        <v>6</v>
      </c>
      <c r="B35" s="103" t="s">
        <v>227</v>
      </c>
      <c r="C35" s="103" t="s">
        <v>26</v>
      </c>
      <c r="D35" s="384">
        <v>19055329</v>
      </c>
      <c r="E35" s="384">
        <v>16185220</v>
      </c>
      <c r="F35" s="384">
        <v>56544644</v>
      </c>
    </row>
    <row r="36" spans="1:6" ht="63.75">
      <c r="A36" s="134">
        <v>7</v>
      </c>
      <c r="B36" s="103" t="s">
        <v>228</v>
      </c>
      <c r="C36" s="103" t="s">
        <v>27</v>
      </c>
      <c r="D36" s="384">
        <v>33000000</v>
      </c>
      <c r="E36" s="384">
        <v>33000000</v>
      </c>
      <c r="F36" s="384">
        <v>99000000</v>
      </c>
    </row>
    <row r="37" spans="1:6" ht="36.75" customHeight="1">
      <c r="A37" s="134"/>
      <c r="B37" s="105" t="s">
        <v>180</v>
      </c>
      <c r="C37" s="103" t="s">
        <v>910</v>
      </c>
      <c r="D37" s="384">
        <v>33000000</v>
      </c>
      <c r="E37" s="384">
        <v>33000000</v>
      </c>
      <c r="F37" s="384">
        <v>99000000</v>
      </c>
    </row>
    <row r="38" spans="1:6" ht="127.5" customHeight="1">
      <c r="A38" s="134">
        <v>8</v>
      </c>
      <c r="B38" s="106" t="s">
        <v>229</v>
      </c>
      <c r="C38" s="103" t="s">
        <v>28</v>
      </c>
      <c r="D38" s="384"/>
      <c r="E38" s="384"/>
      <c r="F38" s="384"/>
    </row>
    <row r="39" spans="1:6" ht="34.5" customHeight="1">
      <c r="A39" s="134"/>
      <c r="B39" s="105" t="s">
        <v>181</v>
      </c>
      <c r="C39" s="105" t="s">
        <v>911</v>
      </c>
      <c r="D39" s="384"/>
      <c r="E39" s="384"/>
      <c r="F39" s="384"/>
    </row>
    <row r="40" spans="1:6" ht="34.5" customHeight="1">
      <c r="A40" s="134"/>
      <c r="B40" s="105" t="s">
        <v>182</v>
      </c>
      <c r="C40" s="105" t="s">
        <v>912</v>
      </c>
      <c r="D40" s="384"/>
      <c r="E40" s="384"/>
      <c r="F40" s="384"/>
    </row>
    <row r="41" spans="1:6" ht="34.5" customHeight="1">
      <c r="A41" s="134"/>
      <c r="B41" s="105" t="s">
        <v>183</v>
      </c>
      <c r="C41" s="105" t="s">
        <v>913</v>
      </c>
      <c r="D41" s="384"/>
      <c r="E41" s="384"/>
      <c r="F41" s="384"/>
    </row>
    <row r="42" spans="1:6" ht="39.6" customHeight="1">
      <c r="A42" s="134"/>
      <c r="B42" s="105" t="s">
        <v>275</v>
      </c>
      <c r="C42" s="105" t="s">
        <v>914</v>
      </c>
      <c r="D42" s="384"/>
      <c r="E42" s="384"/>
      <c r="F42" s="384"/>
    </row>
    <row r="43" spans="1:6" ht="38.25">
      <c r="A43" s="134">
        <v>9</v>
      </c>
      <c r="B43" s="103" t="s">
        <v>230</v>
      </c>
      <c r="C43" s="103" t="s">
        <v>29</v>
      </c>
      <c r="D43" s="384"/>
      <c r="E43" s="384">
        <v>6225718</v>
      </c>
      <c r="F43" s="384">
        <v>6225718</v>
      </c>
    </row>
    <row r="44" spans="1:6" ht="25.5">
      <c r="A44" s="134"/>
      <c r="B44" s="105" t="s">
        <v>184</v>
      </c>
      <c r="C44" s="105" t="s">
        <v>915</v>
      </c>
      <c r="D44" s="384"/>
      <c r="E44" s="384">
        <v>6225718</v>
      </c>
      <c r="F44" s="384">
        <v>6225718</v>
      </c>
    </row>
    <row r="45" spans="1:6" ht="39" customHeight="1">
      <c r="A45" s="134"/>
      <c r="B45" s="105" t="s">
        <v>185</v>
      </c>
      <c r="C45" s="105" t="s">
        <v>916</v>
      </c>
      <c r="D45" s="384"/>
      <c r="E45" s="384"/>
      <c r="F45" s="384"/>
    </row>
    <row r="46" spans="1:6" ht="25.5">
      <c r="A46" s="134">
        <v>10</v>
      </c>
      <c r="B46" s="103" t="s">
        <v>888</v>
      </c>
      <c r="C46" s="103" t="s">
        <v>30</v>
      </c>
      <c r="D46" s="384">
        <v>11683812</v>
      </c>
      <c r="E46" s="384">
        <v>12077401</v>
      </c>
      <c r="F46" s="384">
        <v>35198203</v>
      </c>
    </row>
    <row r="47" spans="1:6" ht="30" customHeight="1">
      <c r="A47" s="134"/>
      <c r="B47" s="105" t="s">
        <v>696</v>
      </c>
      <c r="C47" s="103" t="s">
        <v>96</v>
      </c>
      <c r="D47" s="384"/>
      <c r="E47" s="384"/>
      <c r="F47" s="384"/>
    </row>
    <row r="48" spans="1:6" ht="30" customHeight="1">
      <c r="A48" s="134"/>
      <c r="B48" s="105" t="s">
        <v>186</v>
      </c>
      <c r="C48" s="103" t="s">
        <v>917</v>
      </c>
      <c r="D48" s="384"/>
      <c r="E48" s="384"/>
      <c r="F48" s="384"/>
    </row>
    <row r="49" spans="1:6" ht="26.45" customHeight="1">
      <c r="A49" s="134"/>
      <c r="B49" s="105" t="s">
        <v>187</v>
      </c>
      <c r="C49" s="103" t="s">
        <v>918</v>
      </c>
      <c r="D49" s="384">
        <v>66000</v>
      </c>
      <c r="E49" s="384"/>
      <c r="F49" s="384">
        <v>66000</v>
      </c>
    </row>
    <row r="50" spans="1:6" ht="25.5">
      <c r="A50" s="134"/>
      <c r="B50" s="105" t="s">
        <v>764</v>
      </c>
      <c r="C50" s="103" t="s">
        <v>919</v>
      </c>
      <c r="D50" s="384">
        <v>8317812</v>
      </c>
      <c r="E50" s="384">
        <v>8227401</v>
      </c>
      <c r="F50" s="384">
        <v>24682203</v>
      </c>
    </row>
    <row r="51" spans="1:6" ht="32.25" customHeight="1">
      <c r="A51" s="134"/>
      <c r="B51" s="105" t="s">
        <v>266</v>
      </c>
      <c r="C51" s="103" t="s">
        <v>920</v>
      </c>
      <c r="D51" s="384">
        <v>3300000</v>
      </c>
      <c r="E51" s="384">
        <v>3850000</v>
      </c>
      <c r="F51" s="384">
        <v>10450000</v>
      </c>
    </row>
    <row r="52" spans="1:6" ht="32.25" customHeight="1">
      <c r="A52" s="134"/>
      <c r="B52" s="105" t="s">
        <v>267</v>
      </c>
      <c r="C52" s="103" t="s">
        <v>921</v>
      </c>
      <c r="D52" s="384"/>
      <c r="E52" s="384"/>
      <c r="F52" s="384"/>
    </row>
    <row r="53" spans="1:6" ht="25.5">
      <c r="A53" s="502" t="s">
        <v>61</v>
      </c>
      <c r="B53" s="101" t="s">
        <v>231</v>
      </c>
      <c r="C53" s="101" t="s">
        <v>31</v>
      </c>
      <c r="D53" s="496">
        <v>-40867547</v>
      </c>
      <c r="E53" s="496">
        <v>308501379</v>
      </c>
      <c r="F53" s="496">
        <v>11688887</v>
      </c>
    </row>
    <row r="54" spans="1:6" ht="25.5">
      <c r="A54" s="502" t="s">
        <v>91</v>
      </c>
      <c r="B54" s="101" t="s">
        <v>232</v>
      </c>
      <c r="C54" s="101" t="s">
        <v>32</v>
      </c>
      <c r="D54" s="496">
        <v>-5046095700</v>
      </c>
      <c r="E54" s="496">
        <v>-1630926000</v>
      </c>
      <c r="F54" s="496">
        <v>-9913087350</v>
      </c>
    </row>
    <row r="55" spans="1:6" ht="51">
      <c r="A55" s="134">
        <v>1</v>
      </c>
      <c r="B55" s="103" t="s">
        <v>856</v>
      </c>
      <c r="C55" s="103" t="s">
        <v>33</v>
      </c>
      <c r="D55" s="384"/>
      <c r="E55" s="384">
        <v>-63042455</v>
      </c>
      <c r="F55" s="384">
        <v>-63042455</v>
      </c>
    </row>
    <row r="56" spans="1:6" ht="24.75" customHeight="1">
      <c r="A56" s="134"/>
      <c r="B56" s="105" t="s">
        <v>546</v>
      </c>
      <c r="C56" s="103" t="s">
        <v>496</v>
      </c>
      <c r="D56" s="384"/>
      <c r="E56" s="384">
        <v>-63042455</v>
      </c>
      <c r="F56" s="384">
        <v>-63042455</v>
      </c>
    </row>
    <row r="57" spans="1:6" ht="24.75" customHeight="1">
      <c r="A57" s="134"/>
      <c r="B57" s="105" t="s">
        <v>698</v>
      </c>
      <c r="C57" s="103" t="s">
        <v>497</v>
      </c>
      <c r="D57" s="384"/>
      <c r="E57" s="384"/>
      <c r="F57" s="384"/>
    </row>
    <row r="58" spans="1:6" ht="39" customHeight="1">
      <c r="A58" s="134"/>
      <c r="B58" s="105" t="s">
        <v>744</v>
      </c>
      <c r="C58" s="103" t="s">
        <v>745</v>
      </c>
      <c r="D58" s="384"/>
      <c r="E58" s="384"/>
      <c r="F58" s="384"/>
    </row>
    <row r="59" spans="1:6" ht="25.5">
      <c r="A59" s="134">
        <v>2</v>
      </c>
      <c r="B59" s="103" t="s">
        <v>234</v>
      </c>
      <c r="C59" s="103" t="s">
        <v>34</v>
      </c>
      <c r="D59" s="384">
        <v>-5046095700</v>
      </c>
      <c r="E59" s="384">
        <v>-1567883545</v>
      </c>
      <c r="F59" s="384">
        <v>-9850044895</v>
      </c>
    </row>
    <row r="60" spans="1:6" ht="51" customHeight="1">
      <c r="A60" s="502" t="s">
        <v>92</v>
      </c>
      <c r="B60" s="101" t="s">
        <v>498</v>
      </c>
      <c r="C60" s="101" t="s">
        <v>35</v>
      </c>
      <c r="D60" s="496">
        <v>-5086963247</v>
      </c>
      <c r="E60" s="496">
        <v>-1322424621</v>
      </c>
      <c r="F60" s="496">
        <v>-9901398463</v>
      </c>
    </row>
    <row r="61" spans="1:6" ht="25.5">
      <c r="A61" s="502" t="s">
        <v>93</v>
      </c>
      <c r="B61" s="101" t="s">
        <v>235</v>
      </c>
      <c r="C61" s="101" t="s">
        <v>36</v>
      </c>
      <c r="D61" s="496">
        <v>60255582134</v>
      </c>
      <c r="E61" s="496">
        <v>61578006755</v>
      </c>
      <c r="F61" s="496">
        <v>65070017350</v>
      </c>
    </row>
    <row r="62" spans="1:6" ht="38.25">
      <c r="A62" s="502" t="s">
        <v>62</v>
      </c>
      <c r="B62" s="101" t="s">
        <v>630</v>
      </c>
      <c r="C62" s="101" t="s">
        <v>37</v>
      </c>
      <c r="D62" s="496">
        <v>-5086963247</v>
      </c>
      <c r="E62" s="496">
        <v>-1322424621</v>
      </c>
      <c r="F62" s="496">
        <v>-9901398463</v>
      </c>
    </row>
    <row r="63" spans="1:6" ht="34.5" customHeight="1">
      <c r="A63" s="134"/>
      <c r="B63" s="103" t="s">
        <v>236</v>
      </c>
      <c r="C63" s="103"/>
      <c r="D63" s="384"/>
      <c r="E63" s="384"/>
      <c r="F63" s="384"/>
    </row>
    <row r="64" spans="1:6" ht="51">
      <c r="A64" s="134">
        <v>1</v>
      </c>
      <c r="B64" s="103" t="s">
        <v>237</v>
      </c>
      <c r="C64" s="103" t="s">
        <v>38</v>
      </c>
      <c r="D64" s="384">
        <v>-5086963247</v>
      </c>
      <c r="E64" s="384">
        <v>-1322424621</v>
      </c>
      <c r="F64" s="384">
        <v>-9901398463</v>
      </c>
    </row>
    <row r="65" spans="1:6" ht="51">
      <c r="A65" s="134">
        <v>2</v>
      </c>
      <c r="B65" s="103" t="s">
        <v>887</v>
      </c>
      <c r="C65" s="103" t="s">
        <v>39</v>
      </c>
      <c r="D65" s="384"/>
      <c r="E65" s="384"/>
      <c r="F65" s="384"/>
    </row>
    <row r="66" spans="1:6" ht="51">
      <c r="A66" s="134">
        <v>3</v>
      </c>
      <c r="B66" s="103" t="s">
        <v>857</v>
      </c>
      <c r="C66" s="103" t="s">
        <v>900</v>
      </c>
      <c r="D66" s="384"/>
      <c r="E66" s="384"/>
      <c r="F66" s="384"/>
    </row>
    <row r="67" spans="1:6" ht="25.5">
      <c r="A67" s="502" t="s">
        <v>94</v>
      </c>
      <c r="B67" s="101" t="s">
        <v>238</v>
      </c>
      <c r="C67" s="101" t="s">
        <v>40</v>
      </c>
      <c r="D67" s="496">
        <v>55168618887</v>
      </c>
      <c r="E67" s="496">
        <v>60255582134</v>
      </c>
      <c r="F67" s="496">
        <v>55168618887</v>
      </c>
    </row>
    <row r="68" spans="1:6" ht="38.25">
      <c r="A68" s="502" t="s">
        <v>95</v>
      </c>
      <c r="B68" s="101" t="s">
        <v>538</v>
      </c>
      <c r="C68" s="101" t="s">
        <v>41</v>
      </c>
      <c r="D68" s="384"/>
      <c r="E68" s="384"/>
      <c r="F68" s="384"/>
    </row>
    <row r="69" spans="1:6" ht="38.25">
      <c r="A69" s="134"/>
      <c r="B69" s="101" t="s">
        <v>548</v>
      </c>
      <c r="C69" s="101" t="s">
        <v>42</v>
      </c>
      <c r="D69" s="444"/>
      <c r="E69" s="245"/>
      <c r="F69" s="245"/>
    </row>
    <row r="70" spans="1:6">
      <c r="A70" s="260"/>
      <c r="B70" s="246"/>
      <c r="C70" s="246"/>
      <c r="D70" s="385"/>
      <c r="E70" s="385"/>
      <c r="F70" s="245"/>
    </row>
    <row r="71" spans="1:6" ht="12.75" customHeight="1"/>
    <row r="72" spans="1:6" ht="15" customHeight="1">
      <c r="A72" s="261" t="s">
        <v>373</v>
      </c>
      <c r="B72" s="261"/>
      <c r="C72" s="239"/>
      <c r="D72" s="746" t="s">
        <v>504</v>
      </c>
      <c r="E72" s="746"/>
      <c r="F72" s="746"/>
    </row>
    <row r="73" spans="1:6" ht="15" customHeight="1">
      <c r="A73" s="174" t="s">
        <v>375</v>
      </c>
      <c r="B73" s="174"/>
      <c r="C73" s="254"/>
      <c r="D73" s="747" t="s">
        <v>376</v>
      </c>
      <c r="E73" s="747"/>
      <c r="F73" s="747"/>
    </row>
    <row r="74" spans="1:6">
      <c r="A74" s="255"/>
      <c r="B74" s="255"/>
      <c r="C74" s="239"/>
      <c r="D74" s="256"/>
      <c r="E74" s="257"/>
      <c r="F74" s="256"/>
    </row>
    <row r="75" spans="1:6">
      <c r="A75" s="255"/>
      <c r="B75" s="255"/>
      <c r="C75" s="239"/>
      <c r="D75" s="256"/>
      <c r="E75" s="257"/>
      <c r="F75" s="256"/>
    </row>
    <row r="76" spans="1:6">
      <c r="A76" s="255"/>
      <c r="B76" s="255"/>
      <c r="C76" s="239"/>
      <c r="D76" s="256"/>
      <c r="E76" s="257"/>
      <c r="F76" s="256"/>
    </row>
    <row r="77" spans="1:6">
      <c r="A77" s="255"/>
      <c r="B77" s="255"/>
      <c r="C77" s="239"/>
      <c r="D77" s="256"/>
      <c r="E77" s="257"/>
      <c r="F77" s="256"/>
    </row>
    <row r="78" spans="1:6">
      <c r="A78" s="255"/>
      <c r="B78" s="255"/>
      <c r="C78" s="239"/>
      <c r="D78" s="256"/>
      <c r="E78" s="257"/>
      <c r="F78" s="256"/>
    </row>
    <row r="79" spans="1:6">
      <c r="A79" s="255"/>
      <c r="B79" s="255"/>
      <c r="C79" s="239"/>
      <c r="D79" s="256"/>
      <c r="E79" s="257"/>
      <c r="F79" s="256"/>
    </row>
    <row r="80" spans="1:6">
      <c r="A80" s="255"/>
      <c r="B80" s="255"/>
      <c r="C80" s="239"/>
      <c r="D80" s="256"/>
      <c r="E80" s="257"/>
      <c r="F80" s="256"/>
    </row>
    <row r="81" spans="1:6">
      <c r="A81" s="255"/>
      <c r="B81" s="255"/>
      <c r="C81" s="239"/>
      <c r="D81" s="256"/>
      <c r="E81" s="257"/>
      <c r="F81" s="256"/>
    </row>
    <row r="82" spans="1:6" ht="32.25" customHeight="1">
      <c r="A82" s="255"/>
      <c r="B82" s="255"/>
      <c r="C82" s="239"/>
      <c r="D82" s="256"/>
      <c r="E82" s="257"/>
      <c r="F82" s="256"/>
    </row>
    <row r="83" spans="1:6">
      <c r="A83" s="518"/>
      <c r="B83" s="518"/>
      <c r="C83" s="239"/>
      <c r="D83" s="521"/>
      <c r="E83" s="519"/>
      <c r="F83" s="521"/>
    </row>
    <row r="84" spans="1:6" ht="15" customHeight="1">
      <c r="A84" s="263" t="s">
        <v>664</v>
      </c>
      <c r="B84" s="170"/>
      <c r="C84" s="239"/>
      <c r="D84" s="748" t="s">
        <v>1085</v>
      </c>
      <c r="E84" s="748"/>
      <c r="F84" s="748"/>
    </row>
    <row r="85" spans="1:6">
      <c r="A85" s="264" t="s">
        <v>1102</v>
      </c>
      <c r="B85" s="180"/>
      <c r="C85" s="239"/>
      <c r="D85" s="264" t="s">
        <v>1105</v>
      </c>
      <c r="E85" s="264"/>
      <c r="F85" s="264"/>
    </row>
    <row r="86" spans="1:6">
      <c r="A86" s="239" t="s">
        <v>666</v>
      </c>
      <c r="B86" s="174"/>
      <c r="C86" s="239"/>
      <c r="D86" s="239" t="s">
        <v>989</v>
      </c>
      <c r="E86" s="239"/>
      <c r="F86" s="239"/>
    </row>
  </sheetData>
  <mergeCells count="13">
    <mergeCell ref="A1:F1"/>
    <mergeCell ref="A2:F2"/>
    <mergeCell ref="A3:F3"/>
    <mergeCell ref="A4:F4"/>
    <mergeCell ref="C6:F6"/>
    <mergeCell ref="B5:E5"/>
    <mergeCell ref="D72:F72"/>
    <mergeCell ref="D73:F73"/>
    <mergeCell ref="D84:F84"/>
    <mergeCell ref="C7:F7"/>
    <mergeCell ref="C8:F8"/>
    <mergeCell ref="C9:F9"/>
    <mergeCell ref="C10:F10"/>
  </mergeCells>
  <printOptions horizontalCentered="1"/>
  <pageMargins left="0.47244094488188981" right="0.43307086614173229" top="0.47244094488188981" bottom="0.31496062992125984" header="0.31496062992125984" footer="0.31496062992125984"/>
  <pageSetup scale="71"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6"/>
  <sheetViews>
    <sheetView tabSelected="1" view="pageBreakPreview" topLeftCell="A31" zoomScale="85" zoomScaleSheetLayoutView="85" workbookViewId="0">
      <selection activeCell="G48" sqref="G48"/>
    </sheetView>
  </sheetViews>
  <sheetFormatPr defaultColWidth="9.140625" defaultRowHeight="12.75"/>
  <cols>
    <col min="1" max="1" width="9.28515625" style="137" bestFit="1" customWidth="1"/>
    <col min="2" max="2" width="30.28515625" style="137" customWidth="1"/>
    <col min="3" max="3" width="9.28515625" style="137" bestFit="1" customWidth="1"/>
    <col min="4" max="4" width="12.5703125" style="137" customWidth="1"/>
    <col min="5" max="5" width="25.5703125" style="137" customWidth="1"/>
    <col min="6" max="6" width="25.42578125" style="137" customWidth="1"/>
    <col min="7" max="7" width="29.42578125" style="176" customWidth="1"/>
    <col min="8" max="16384" width="9.140625" style="137"/>
  </cols>
  <sheetData>
    <row r="1" spans="1:7" s="514" customFormat="1" ht="29.25" customHeight="1">
      <c r="A1" s="678" t="s">
        <v>858</v>
      </c>
      <c r="B1" s="678"/>
      <c r="C1" s="678"/>
      <c r="D1" s="678"/>
      <c r="E1" s="678"/>
      <c r="F1" s="678"/>
      <c r="G1" s="678"/>
    </row>
    <row r="2" spans="1:7" s="514" customFormat="1" ht="43.15" customHeight="1">
      <c r="A2" s="679" t="s">
        <v>859</v>
      </c>
      <c r="B2" s="679"/>
      <c r="C2" s="679"/>
      <c r="D2" s="679"/>
      <c r="E2" s="679"/>
      <c r="F2" s="679"/>
      <c r="G2" s="679"/>
    </row>
    <row r="3" spans="1:7" ht="37.15" customHeight="1">
      <c r="A3" s="751" t="s">
        <v>795</v>
      </c>
      <c r="B3" s="751"/>
      <c r="C3" s="751"/>
      <c r="D3" s="751"/>
      <c r="E3" s="751"/>
      <c r="F3" s="751"/>
      <c r="G3" s="751"/>
    </row>
    <row r="4" spans="1:7" ht="14.25" customHeight="1">
      <c r="A4" s="745" t="s">
        <v>1107</v>
      </c>
      <c r="B4" s="682"/>
      <c r="C4" s="682"/>
      <c r="D4" s="682"/>
      <c r="E4" s="682"/>
      <c r="F4" s="682"/>
      <c r="G4" s="682"/>
    </row>
    <row r="5" spans="1:7" ht="13.5" customHeight="1">
      <c r="A5" s="612"/>
      <c r="B5" s="612"/>
      <c r="C5" s="612"/>
      <c r="D5" s="612"/>
      <c r="E5" s="612"/>
      <c r="F5" s="612"/>
      <c r="G5" s="259"/>
    </row>
    <row r="6" spans="1:7" ht="31.5" customHeight="1">
      <c r="A6" s="143" t="s">
        <v>280</v>
      </c>
      <c r="B6" s="615" t="s">
        <v>699</v>
      </c>
      <c r="C6" s="750" t="s">
        <v>1096</v>
      </c>
      <c r="D6" s="750"/>
      <c r="E6" s="750"/>
      <c r="F6" s="750"/>
      <c r="G6" s="750"/>
    </row>
    <row r="7" spans="1:7" ht="31.5" customHeight="1">
      <c r="A7" s="143" t="s">
        <v>281</v>
      </c>
      <c r="B7" s="615" t="s">
        <v>701</v>
      </c>
      <c r="C7" s="750" t="s">
        <v>1103</v>
      </c>
      <c r="D7" s="750"/>
      <c r="E7" s="750"/>
      <c r="F7" s="750"/>
      <c r="G7" s="750"/>
    </row>
    <row r="8" spans="1:7" ht="31.5" customHeight="1">
      <c r="A8" s="143" t="s">
        <v>282</v>
      </c>
      <c r="B8" s="615" t="s">
        <v>703</v>
      </c>
      <c r="C8" s="750" t="s">
        <v>1092</v>
      </c>
      <c r="D8" s="750"/>
      <c r="E8" s="750"/>
      <c r="F8" s="750"/>
      <c r="G8" s="750"/>
    </row>
    <row r="9" spans="1:7" ht="31.5" customHeight="1">
      <c r="A9" s="143" t="s">
        <v>419</v>
      </c>
      <c r="B9" s="613" t="s">
        <v>987</v>
      </c>
      <c r="C9" s="744" t="s">
        <v>1093</v>
      </c>
      <c r="D9" s="744"/>
      <c r="E9" s="744"/>
      <c r="F9" s="744"/>
      <c r="G9" s="744"/>
    </row>
    <row r="10" spans="1:7" ht="25.5">
      <c r="A10" s="143" t="s">
        <v>422</v>
      </c>
      <c r="B10" s="615" t="s">
        <v>705</v>
      </c>
      <c r="C10" s="674" t="s">
        <v>1111</v>
      </c>
      <c r="D10" s="674"/>
      <c r="E10" s="674"/>
      <c r="F10" s="674"/>
      <c r="G10" s="674"/>
    </row>
    <row r="11" spans="1:7">
      <c r="A11" s="143"/>
      <c r="B11" s="615"/>
      <c r="C11" s="611"/>
      <c r="D11" s="611"/>
      <c r="E11" s="611"/>
      <c r="F11" s="611"/>
    </row>
    <row r="12" spans="1:7" ht="17.45" customHeight="1">
      <c r="A12" s="433" t="s">
        <v>802</v>
      </c>
      <c r="B12" s="433"/>
      <c r="C12" s="433"/>
      <c r="D12" s="433"/>
      <c r="E12" s="433"/>
      <c r="F12" s="433"/>
      <c r="G12" s="616" t="s">
        <v>503</v>
      </c>
    </row>
    <row r="13" spans="1:7" ht="68.25" customHeight="1">
      <c r="A13" s="614" t="s">
        <v>43</v>
      </c>
      <c r="B13" s="614" t="s">
        <v>197</v>
      </c>
      <c r="C13" s="614" t="s">
        <v>198</v>
      </c>
      <c r="D13" s="614" t="s">
        <v>199</v>
      </c>
      <c r="E13" s="614" t="s">
        <v>200</v>
      </c>
      <c r="F13" s="614" t="s">
        <v>201</v>
      </c>
      <c r="G13" s="614" t="s">
        <v>202</v>
      </c>
    </row>
    <row r="14" spans="1:7" ht="68.25" customHeight="1">
      <c r="A14" s="591" t="s">
        <v>59</v>
      </c>
      <c r="B14" s="592" t="s">
        <v>860</v>
      </c>
      <c r="C14" s="592"/>
      <c r="D14" s="617"/>
      <c r="E14" s="617"/>
      <c r="F14" s="617"/>
      <c r="G14" s="618"/>
    </row>
    <row r="15" spans="1:7" ht="76.5">
      <c r="A15" s="108" t="s">
        <v>87</v>
      </c>
      <c r="B15" s="619" t="s">
        <v>886</v>
      </c>
      <c r="C15" s="619">
        <v>2246</v>
      </c>
      <c r="D15" s="620"/>
      <c r="E15" s="620"/>
      <c r="F15" s="620"/>
      <c r="G15" s="621"/>
    </row>
    <row r="16" spans="1:7" s="237" customFormat="1" ht="15">
      <c r="A16" s="108">
        <v>1</v>
      </c>
      <c r="B16" s="619" t="s">
        <v>804</v>
      </c>
      <c r="C16" s="619">
        <v>2246.1</v>
      </c>
      <c r="D16" s="620">
        <v>209050</v>
      </c>
      <c r="E16" s="620">
        <v>21100</v>
      </c>
      <c r="F16" s="620">
        <v>4410955000</v>
      </c>
      <c r="G16" s="621">
        <v>7.9667212751048155E-2</v>
      </c>
    </row>
    <row r="17" spans="1:7" s="237" customFormat="1" ht="15">
      <c r="A17" s="108">
        <v>2</v>
      </c>
      <c r="B17" s="619" t="s">
        <v>1097</v>
      </c>
      <c r="C17" s="619">
        <v>2246.1999999999998</v>
      </c>
      <c r="D17" s="620">
        <v>6000</v>
      </c>
      <c r="E17" s="620">
        <v>143100</v>
      </c>
      <c r="F17" s="620">
        <v>858600000</v>
      </c>
      <c r="G17" s="621">
        <v>1.5507360394302356E-2</v>
      </c>
    </row>
    <row r="18" spans="1:7" s="237" customFormat="1" ht="15">
      <c r="A18" s="108">
        <v>3</v>
      </c>
      <c r="B18" s="619" t="s">
        <v>1098</v>
      </c>
      <c r="C18" s="619">
        <v>2246.3000000000002</v>
      </c>
      <c r="D18" s="620">
        <v>13030</v>
      </c>
      <c r="E18" s="620">
        <v>58600</v>
      </c>
      <c r="F18" s="620">
        <v>763558000</v>
      </c>
      <c r="G18" s="621">
        <v>1.3790786265959374E-2</v>
      </c>
    </row>
    <row r="19" spans="1:7" s="237" customFormat="1" ht="15">
      <c r="A19" s="108">
        <v>4</v>
      </c>
      <c r="B19" s="619" t="s">
        <v>805</v>
      </c>
      <c r="C19" s="619">
        <v>2246.4</v>
      </c>
      <c r="D19" s="620">
        <v>37000</v>
      </c>
      <c r="E19" s="620">
        <v>30000</v>
      </c>
      <c r="F19" s="620">
        <v>1110000000</v>
      </c>
      <c r="G19" s="621">
        <v>2.0047950195289561E-2</v>
      </c>
    </row>
    <row r="20" spans="1:7" s="237" customFormat="1" ht="15">
      <c r="A20" s="108">
        <v>5</v>
      </c>
      <c r="B20" s="619" t="s">
        <v>806</v>
      </c>
      <c r="C20" s="619">
        <v>2246.5</v>
      </c>
      <c r="D20" s="620">
        <v>134200</v>
      </c>
      <c r="E20" s="620">
        <v>63000</v>
      </c>
      <c r="F20" s="620">
        <v>8454600000</v>
      </c>
      <c r="G20" s="621">
        <v>0.15270036010909468</v>
      </c>
    </row>
    <row r="21" spans="1:7" s="237" customFormat="1" ht="15">
      <c r="A21" s="108">
        <v>6</v>
      </c>
      <c r="B21" s="619" t="s">
        <v>807</v>
      </c>
      <c r="C21" s="619">
        <v>2246.6</v>
      </c>
      <c r="D21" s="620">
        <v>64000</v>
      </c>
      <c r="E21" s="620">
        <v>78100</v>
      </c>
      <c r="F21" s="620">
        <v>4998400000</v>
      </c>
      <c r="G21" s="621">
        <v>9.0277184014536341E-2</v>
      </c>
    </row>
    <row r="22" spans="1:7" s="237" customFormat="1" ht="15">
      <c r="A22" s="108">
        <v>7</v>
      </c>
      <c r="B22" s="619" t="s">
        <v>808</v>
      </c>
      <c r="C22" s="619">
        <v>2246.6999999999998</v>
      </c>
      <c r="D22" s="620">
        <v>127000</v>
      </c>
      <c r="E22" s="620">
        <v>27500</v>
      </c>
      <c r="F22" s="620">
        <v>3492500000</v>
      </c>
      <c r="G22" s="621">
        <v>6.3078798249593504E-2</v>
      </c>
    </row>
    <row r="23" spans="1:7" s="237" customFormat="1" ht="15">
      <c r="A23" s="108">
        <v>8</v>
      </c>
      <c r="B23" s="619" t="s">
        <v>815</v>
      </c>
      <c r="C23" s="619">
        <v>2246.8000000000002</v>
      </c>
      <c r="D23" s="620">
        <v>19000</v>
      </c>
      <c r="E23" s="620">
        <v>15350</v>
      </c>
      <c r="F23" s="620">
        <v>291650000</v>
      </c>
      <c r="G23" s="621">
        <v>5.2675537607713516E-3</v>
      </c>
    </row>
    <row r="24" spans="1:7" s="237" customFormat="1" ht="15">
      <c r="A24" s="108">
        <v>9</v>
      </c>
      <c r="B24" s="619" t="s">
        <v>809</v>
      </c>
      <c r="C24" s="622">
        <v>2246.9</v>
      </c>
      <c r="D24" s="620">
        <v>213750</v>
      </c>
      <c r="E24" s="620">
        <v>19650</v>
      </c>
      <c r="F24" s="620">
        <v>4200187500</v>
      </c>
      <c r="G24" s="621">
        <v>7.5860495325115102E-2</v>
      </c>
    </row>
    <row r="25" spans="1:7" s="237" customFormat="1" ht="15">
      <c r="A25" s="108">
        <v>10</v>
      </c>
      <c r="B25" s="619" t="s">
        <v>936</v>
      </c>
      <c r="C25" s="619">
        <v>2246.1</v>
      </c>
      <c r="D25" s="620">
        <v>111600</v>
      </c>
      <c r="E25" s="620">
        <v>14200</v>
      </c>
      <c r="F25" s="620">
        <v>1584720000</v>
      </c>
      <c r="G25" s="621">
        <v>2.8621970840972316E-2</v>
      </c>
    </row>
    <row r="26" spans="1:7" s="237" customFormat="1" ht="15">
      <c r="A26" s="108">
        <v>11</v>
      </c>
      <c r="B26" s="619" t="s">
        <v>810</v>
      </c>
      <c r="C26" s="619">
        <v>2246.11</v>
      </c>
      <c r="D26" s="620">
        <v>108000</v>
      </c>
      <c r="E26" s="620">
        <v>72400</v>
      </c>
      <c r="F26" s="620">
        <v>7819200000</v>
      </c>
      <c r="G26" s="621">
        <v>0.14122426321352083</v>
      </c>
    </row>
    <row r="27" spans="1:7" s="237" customFormat="1" ht="15">
      <c r="A27" s="108">
        <v>12</v>
      </c>
      <c r="B27" s="619" t="s">
        <v>811</v>
      </c>
      <c r="C27" s="619">
        <v>2246.12</v>
      </c>
      <c r="D27" s="620">
        <v>62000</v>
      </c>
      <c r="E27" s="620">
        <v>21750</v>
      </c>
      <c r="F27" s="620">
        <v>1348500000</v>
      </c>
      <c r="G27" s="621">
        <v>2.435555030481799E-2</v>
      </c>
    </row>
    <row r="28" spans="1:7" s="237" customFormat="1" ht="15">
      <c r="A28" s="108">
        <v>13</v>
      </c>
      <c r="B28" s="619" t="s">
        <v>1099</v>
      </c>
      <c r="C28" s="619">
        <v>2246.13</v>
      </c>
      <c r="D28" s="620">
        <v>28750</v>
      </c>
      <c r="E28" s="620">
        <v>10100</v>
      </c>
      <c r="F28" s="620">
        <v>290375000</v>
      </c>
      <c r="G28" s="621">
        <v>5.2445257098713569E-3</v>
      </c>
    </row>
    <row r="29" spans="1:7" s="237" customFormat="1" ht="15">
      <c r="A29" s="108">
        <v>14</v>
      </c>
      <c r="B29" s="619" t="s">
        <v>812</v>
      </c>
      <c r="C29" s="619">
        <v>2246.14</v>
      </c>
      <c r="D29" s="620">
        <v>96000</v>
      </c>
      <c r="E29" s="620">
        <v>26600</v>
      </c>
      <c r="F29" s="620">
        <v>2553600000</v>
      </c>
      <c r="G29" s="621">
        <v>4.612112217900128E-2</v>
      </c>
    </row>
    <row r="30" spans="1:7" s="237" customFormat="1" ht="15">
      <c r="A30" s="108">
        <v>15</v>
      </c>
      <c r="B30" s="619" t="s">
        <v>1100</v>
      </c>
      <c r="C30" s="619">
        <v>2246.15</v>
      </c>
      <c r="D30" s="620">
        <v>44850</v>
      </c>
      <c r="E30" s="620">
        <v>47900</v>
      </c>
      <c r="F30" s="620">
        <v>2148315000</v>
      </c>
      <c r="G30" s="621">
        <v>3.880118209350765E-2</v>
      </c>
    </row>
    <row r="31" spans="1:7" s="237" customFormat="1" ht="15">
      <c r="A31" s="108">
        <v>16</v>
      </c>
      <c r="B31" s="619" t="s">
        <v>813</v>
      </c>
      <c r="C31" s="619">
        <v>2246.16</v>
      </c>
      <c r="D31" s="620">
        <v>165000</v>
      </c>
      <c r="E31" s="620">
        <v>32550</v>
      </c>
      <c r="F31" s="620">
        <v>5370750000</v>
      </c>
      <c r="G31" s="621">
        <v>9.7002277938154413E-2</v>
      </c>
    </row>
    <row r="32" spans="1:7" s="237" customFormat="1" ht="15">
      <c r="A32" s="108">
        <v>17</v>
      </c>
      <c r="B32" s="619" t="s">
        <v>897</v>
      </c>
      <c r="C32" s="619">
        <v>2246.17</v>
      </c>
      <c r="D32" s="620">
        <v>48000</v>
      </c>
      <c r="E32" s="620">
        <v>14450</v>
      </c>
      <c r="F32" s="620">
        <v>693600000</v>
      </c>
      <c r="G32" s="621">
        <v>1.2527259689597151E-2</v>
      </c>
    </row>
    <row r="33" spans="1:7" s="237" customFormat="1" ht="15">
      <c r="A33" s="108">
        <v>18</v>
      </c>
      <c r="B33" s="619" t="s">
        <v>814</v>
      </c>
      <c r="C33" s="619">
        <v>2246.1799999999998</v>
      </c>
      <c r="D33" s="620">
        <v>175197</v>
      </c>
      <c r="E33" s="620">
        <v>23400</v>
      </c>
      <c r="F33" s="620">
        <v>4099609800</v>
      </c>
      <c r="G33" s="621">
        <v>7.4043939721190083E-2</v>
      </c>
    </row>
    <row r="34" spans="1:7" s="237" customFormat="1" ht="25.5">
      <c r="A34" s="592"/>
      <c r="B34" s="592" t="s">
        <v>203</v>
      </c>
      <c r="C34" s="592">
        <v>2247</v>
      </c>
      <c r="D34" s="617">
        <v>1662427</v>
      </c>
      <c r="E34" s="617"/>
      <c r="F34" s="617">
        <v>54489120300</v>
      </c>
      <c r="G34" s="623">
        <v>0.98413979275634333</v>
      </c>
    </row>
    <row r="35" spans="1:7" s="237" customFormat="1" ht="76.5">
      <c r="A35" s="592" t="s">
        <v>61</v>
      </c>
      <c r="B35" s="592" t="s">
        <v>861</v>
      </c>
      <c r="C35" s="592">
        <v>2248</v>
      </c>
      <c r="D35" s="617"/>
      <c r="E35" s="624"/>
      <c r="F35" s="617"/>
      <c r="G35" s="621"/>
    </row>
    <row r="36" spans="1:7" s="237" customFormat="1" ht="25.5">
      <c r="A36" s="592"/>
      <c r="B36" s="592" t="s">
        <v>203</v>
      </c>
      <c r="C36" s="592">
        <v>2249</v>
      </c>
      <c r="D36" s="625"/>
      <c r="E36" s="625"/>
      <c r="F36" s="625"/>
      <c r="G36" s="623">
        <v>0</v>
      </c>
    </row>
    <row r="37" spans="1:7" s="237" customFormat="1" ht="25.5">
      <c r="A37" s="592"/>
      <c r="B37" s="592" t="s">
        <v>204</v>
      </c>
      <c r="C37" s="592">
        <v>2250</v>
      </c>
      <c r="D37" s="617">
        <v>1662427</v>
      </c>
      <c r="E37" s="617"/>
      <c r="F37" s="617">
        <v>54489120300</v>
      </c>
      <c r="G37" s="623">
        <v>0.98413979275634345</v>
      </c>
    </row>
    <row r="38" spans="1:7" s="626" customFormat="1" ht="25.5">
      <c r="A38" s="592" t="s">
        <v>60</v>
      </c>
      <c r="B38" s="592" t="s">
        <v>205</v>
      </c>
      <c r="C38" s="592">
        <v>2251</v>
      </c>
      <c r="D38" s="617"/>
      <c r="E38" s="624"/>
      <c r="F38" s="617"/>
      <c r="G38" s="621"/>
    </row>
    <row r="39" spans="1:7" s="626" customFormat="1" ht="25.5">
      <c r="A39" s="592"/>
      <c r="B39" s="592" t="s">
        <v>203</v>
      </c>
      <c r="C39" s="592">
        <v>2252</v>
      </c>
      <c r="D39" s="625"/>
      <c r="E39" s="625"/>
      <c r="F39" s="625"/>
      <c r="G39" s="623"/>
    </row>
    <row r="40" spans="1:7" s="626" customFormat="1" ht="25.5">
      <c r="A40" s="108" t="s">
        <v>92</v>
      </c>
      <c r="B40" s="108" t="s">
        <v>206</v>
      </c>
      <c r="C40" s="108">
        <v>2253</v>
      </c>
      <c r="D40" s="587"/>
      <c r="E40" s="587"/>
      <c r="F40" s="587"/>
      <c r="G40" s="621"/>
    </row>
    <row r="41" spans="1:7" s="626" customFormat="1" ht="23.25" customHeight="1">
      <c r="A41" s="108">
        <v>1</v>
      </c>
      <c r="B41" s="108" t="s">
        <v>935</v>
      </c>
      <c r="C41" s="108">
        <v>2253.1</v>
      </c>
      <c r="D41" s="587">
        <v>0</v>
      </c>
      <c r="E41" s="587">
        <v>0</v>
      </c>
      <c r="F41" s="587">
        <v>0</v>
      </c>
      <c r="G41" s="621"/>
    </row>
    <row r="42" spans="1:7" s="626" customFormat="1" ht="41.25" customHeight="1">
      <c r="A42" s="108">
        <v>2</v>
      </c>
      <c r="B42" s="108" t="s">
        <v>862</v>
      </c>
      <c r="C42" s="108">
        <v>2253.1999999999998</v>
      </c>
      <c r="D42" s="627"/>
      <c r="E42" s="628"/>
      <c r="F42" s="620"/>
      <c r="G42" s="621"/>
    </row>
    <row r="43" spans="1:7" s="630" customFormat="1" ht="25.5">
      <c r="A43" s="108"/>
      <c r="B43" s="592" t="s">
        <v>203</v>
      </c>
      <c r="C43" s="592">
        <v>2254</v>
      </c>
      <c r="D43" s="629">
        <v>0</v>
      </c>
      <c r="E43" s="624"/>
      <c r="F43" s="629">
        <v>0</v>
      </c>
      <c r="G43" s="623"/>
    </row>
    <row r="44" spans="1:7" s="237" customFormat="1" ht="25.5">
      <c r="A44" s="108"/>
      <c r="B44" s="592" t="s">
        <v>241</v>
      </c>
      <c r="C44" s="592">
        <v>2255</v>
      </c>
      <c r="D44" s="617">
        <v>1662427</v>
      </c>
      <c r="E44" s="617"/>
      <c r="F44" s="617">
        <v>54489120300</v>
      </c>
      <c r="G44" s="623">
        <v>0.98413979275634345</v>
      </c>
    </row>
    <row r="45" spans="1:7" s="237" customFormat="1" ht="25.5">
      <c r="A45" s="592" t="s">
        <v>93</v>
      </c>
      <c r="B45" s="592" t="s">
        <v>242</v>
      </c>
      <c r="C45" s="592">
        <v>2256</v>
      </c>
      <c r="D45" s="617"/>
      <c r="E45" s="624"/>
      <c r="F45" s="617"/>
      <c r="G45" s="623"/>
    </row>
    <row r="46" spans="1:7" s="237" customFormat="1" ht="25.5" customHeight="1">
      <c r="A46" s="108">
        <v>1</v>
      </c>
      <c r="B46" s="108" t="s">
        <v>934</v>
      </c>
      <c r="C46" s="108">
        <v>2256.1</v>
      </c>
      <c r="D46" s="497"/>
      <c r="E46" s="497"/>
      <c r="F46" s="587"/>
      <c r="G46" s="621"/>
    </row>
    <row r="47" spans="1:7" s="237" customFormat="1" ht="51">
      <c r="A47" s="108">
        <v>2</v>
      </c>
      <c r="B47" s="108" t="s">
        <v>611</v>
      </c>
      <c r="C47" s="108">
        <v>2256.1999999999998</v>
      </c>
      <c r="D47" s="497"/>
      <c r="E47" s="497"/>
      <c r="F47" s="587"/>
      <c r="G47" s="621"/>
    </row>
    <row r="48" spans="1:7" s="237" customFormat="1" ht="38.25">
      <c r="A48" s="108">
        <v>3</v>
      </c>
      <c r="B48" s="108" t="s">
        <v>547</v>
      </c>
      <c r="C48" s="108">
        <v>2256.3000000000002</v>
      </c>
      <c r="D48" s="497"/>
      <c r="E48" s="497"/>
      <c r="F48" s="587"/>
      <c r="G48" s="621"/>
    </row>
    <row r="49" spans="1:7" s="237" customFormat="1" ht="32.25" customHeight="1">
      <c r="A49" s="108">
        <v>4</v>
      </c>
      <c r="B49" s="108" t="s">
        <v>616</v>
      </c>
      <c r="C49" s="108">
        <v>2256.4</v>
      </c>
      <c r="D49" s="497"/>
      <c r="E49" s="497"/>
      <c r="F49" s="587">
        <v>8317797</v>
      </c>
      <c r="G49" s="621">
        <v>1.5022953152299902E-4</v>
      </c>
    </row>
    <row r="50" spans="1:7" s="630" customFormat="1" ht="27.75" customHeight="1">
      <c r="A50" s="592"/>
      <c r="B50" s="592" t="s">
        <v>203</v>
      </c>
      <c r="C50" s="592">
        <v>2257</v>
      </c>
      <c r="D50" s="624"/>
      <c r="E50" s="624"/>
      <c r="F50" s="631">
        <v>8317797</v>
      </c>
      <c r="G50" s="623">
        <v>1.1493584416891254E-3</v>
      </c>
    </row>
    <row r="51" spans="1:7" s="237" customFormat="1" ht="27.75" customHeight="1">
      <c r="A51" s="592" t="s">
        <v>62</v>
      </c>
      <c r="B51" s="592" t="s">
        <v>240</v>
      </c>
      <c r="C51" s="592">
        <v>2258</v>
      </c>
      <c r="D51" s="624"/>
      <c r="E51" s="624"/>
      <c r="F51" s="617"/>
      <c r="G51" s="621"/>
    </row>
    <row r="52" spans="1:7" s="237" customFormat="1" ht="25.5">
      <c r="A52" s="108" t="s">
        <v>771</v>
      </c>
      <c r="B52" s="108" t="s">
        <v>863</v>
      </c>
      <c r="C52" s="592">
        <v>2259</v>
      </c>
      <c r="D52" s="624"/>
      <c r="E52" s="497"/>
      <c r="F52" s="625">
        <v>869818365</v>
      </c>
      <c r="G52" s="623">
        <v>1.5709977712133508E-2</v>
      </c>
    </row>
    <row r="53" spans="1:7" s="237" customFormat="1" ht="25.5" customHeight="1">
      <c r="A53" s="108" t="s">
        <v>291</v>
      </c>
      <c r="B53" s="108" t="s">
        <v>867</v>
      </c>
      <c r="C53" s="108">
        <v>2259.1</v>
      </c>
      <c r="D53" s="624"/>
      <c r="E53" s="624"/>
      <c r="F53" s="587">
        <v>869818365</v>
      </c>
      <c r="G53" s="621">
        <v>1.5709977712133508E-2</v>
      </c>
    </row>
    <row r="54" spans="1:7" s="237" customFormat="1" ht="25.5">
      <c r="A54" s="108" t="s">
        <v>294</v>
      </c>
      <c r="B54" s="108" t="s">
        <v>868</v>
      </c>
      <c r="C54" s="108">
        <v>2259.1999999999998</v>
      </c>
      <c r="D54" s="497"/>
      <c r="E54" s="497"/>
      <c r="F54" s="587"/>
      <c r="G54" s="621"/>
    </row>
    <row r="55" spans="1:7" s="237" customFormat="1" ht="51">
      <c r="A55" s="108">
        <v>2</v>
      </c>
      <c r="B55" s="108" t="s">
        <v>864</v>
      </c>
      <c r="C55" s="108">
        <v>2259.3000000000002</v>
      </c>
      <c r="D55" s="497"/>
      <c r="E55" s="497"/>
      <c r="F55" s="497"/>
      <c r="G55" s="621"/>
    </row>
    <row r="56" spans="1:7" s="237" customFormat="1" ht="25.5">
      <c r="A56" s="108">
        <v>3</v>
      </c>
      <c r="B56" s="108" t="s">
        <v>865</v>
      </c>
      <c r="C56" s="108">
        <v>2260</v>
      </c>
      <c r="D56" s="497"/>
      <c r="E56" s="497"/>
      <c r="F56" s="587"/>
      <c r="G56" s="621"/>
    </row>
    <row r="57" spans="1:7" s="237" customFormat="1" ht="25.5">
      <c r="A57" s="108">
        <v>4</v>
      </c>
      <c r="B57" s="108" t="s">
        <v>866</v>
      </c>
      <c r="C57" s="108">
        <v>2261</v>
      </c>
      <c r="D57" s="497"/>
      <c r="E57" s="497"/>
      <c r="F57" s="587"/>
      <c r="G57" s="621"/>
    </row>
    <row r="58" spans="1:7" s="630" customFormat="1" ht="25.5" customHeight="1">
      <c r="A58" s="592"/>
      <c r="B58" s="592" t="s">
        <v>203</v>
      </c>
      <c r="C58" s="592">
        <v>2262</v>
      </c>
      <c r="D58" s="625"/>
      <c r="E58" s="624"/>
      <c r="F58" s="625">
        <v>869818365</v>
      </c>
      <c r="G58" s="632">
        <v>1.5709977712133508E-2</v>
      </c>
    </row>
    <row r="59" spans="1:7" s="237" customFormat="1" ht="25.5">
      <c r="A59" s="592" t="s">
        <v>62</v>
      </c>
      <c r="B59" s="592" t="s">
        <v>239</v>
      </c>
      <c r="C59" s="592">
        <v>2263</v>
      </c>
      <c r="D59" s="625">
        <v>1662427</v>
      </c>
      <c r="E59" s="624"/>
      <c r="F59" s="625">
        <v>55367256462</v>
      </c>
      <c r="G59" s="632">
        <v>1</v>
      </c>
    </row>
    <row r="60" spans="1:7">
      <c r="A60" s="246"/>
      <c r="B60" s="246"/>
      <c r="C60" s="246"/>
      <c r="D60" s="633"/>
      <c r="E60" s="385"/>
      <c r="F60" s="633"/>
      <c r="G60" s="307"/>
    </row>
    <row r="63" spans="1:7" ht="12.75" customHeight="1">
      <c r="A63" s="252" t="s">
        <v>373</v>
      </c>
      <c r="B63" s="252"/>
      <c r="C63" s="252"/>
      <c r="D63" s="239"/>
      <c r="F63" s="529" t="s">
        <v>504</v>
      </c>
      <c r="G63" s="303"/>
    </row>
    <row r="64" spans="1:7">
      <c r="A64" s="174" t="s">
        <v>375</v>
      </c>
      <c r="B64" s="297"/>
      <c r="C64" s="239"/>
      <c r="D64" s="239"/>
      <c r="F64" s="137" t="s">
        <v>376</v>
      </c>
      <c r="G64" s="303"/>
    </row>
    <row r="65" spans="1:7">
      <c r="A65" s="255"/>
      <c r="B65" s="255"/>
      <c r="C65" s="256"/>
      <c r="D65" s="239"/>
      <c r="E65" s="257"/>
      <c r="F65" s="257"/>
    </row>
    <row r="66" spans="1:7">
      <c r="A66" s="255"/>
      <c r="B66" s="255"/>
      <c r="C66" s="256"/>
      <c r="D66" s="239"/>
      <c r="E66" s="257"/>
      <c r="F66" s="257"/>
    </row>
    <row r="67" spans="1:7">
      <c r="A67" s="255"/>
      <c r="B67" s="255"/>
      <c r="C67" s="256"/>
      <c r="D67" s="239"/>
      <c r="E67" s="257"/>
      <c r="F67" s="257"/>
    </row>
    <row r="68" spans="1:7">
      <c r="A68" s="255"/>
      <c r="B68" s="255"/>
      <c r="C68" s="256"/>
      <c r="D68" s="239"/>
      <c r="E68" s="257"/>
      <c r="F68" s="257"/>
    </row>
    <row r="69" spans="1:7">
      <c r="A69" s="255"/>
      <c r="B69" s="255"/>
      <c r="C69" s="256"/>
      <c r="D69" s="239"/>
      <c r="E69" s="257"/>
      <c r="F69" s="257"/>
    </row>
    <row r="70" spans="1:7">
      <c r="A70" s="255"/>
      <c r="B70" s="255"/>
      <c r="C70" s="256"/>
      <c r="D70" s="239"/>
      <c r="E70" s="257"/>
      <c r="F70" s="257"/>
    </row>
    <row r="71" spans="1:7">
      <c r="A71" s="255"/>
      <c r="B71" s="255"/>
      <c r="C71" s="256"/>
      <c r="D71" s="239"/>
      <c r="E71" s="257"/>
      <c r="F71" s="257"/>
    </row>
    <row r="72" spans="1:7">
      <c r="A72" s="255"/>
      <c r="B72" s="255"/>
      <c r="C72" s="256"/>
      <c r="D72" s="239"/>
      <c r="E72" s="257"/>
      <c r="F72" s="257"/>
    </row>
    <row r="73" spans="1:7">
      <c r="A73" s="255"/>
      <c r="B73" s="255"/>
      <c r="C73" s="256"/>
      <c r="D73" s="239"/>
      <c r="E73" s="257"/>
      <c r="F73" s="257"/>
    </row>
    <row r="74" spans="1:7">
      <c r="A74" s="255"/>
      <c r="B74" s="255"/>
      <c r="C74" s="256"/>
      <c r="D74" s="239"/>
      <c r="E74" s="257"/>
      <c r="F74" s="257"/>
    </row>
    <row r="75" spans="1:7">
      <c r="A75" s="255"/>
      <c r="B75" s="255"/>
      <c r="C75" s="256"/>
      <c r="D75" s="239"/>
      <c r="E75" s="257"/>
      <c r="F75" s="257"/>
    </row>
    <row r="76" spans="1:7">
      <c r="A76" s="255"/>
      <c r="B76" s="255"/>
      <c r="C76" s="256"/>
      <c r="D76" s="239"/>
      <c r="E76" s="257"/>
      <c r="F76" s="257"/>
    </row>
    <row r="77" spans="1:7">
      <c r="A77" s="255"/>
      <c r="B77" s="255"/>
      <c r="C77" s="256"/>
      <c r="D77" s="239"/>
      <c r="E77" s="257"/>
      <c r="F77" s="257"/>
    </row>
    <row r="78" spans="1:7">
      <c r="A78" s="634" t="s">
        <v>664</v>
      </c>
      <c r="B78" s="634"/>
      <c r="C78" s="256"/>
      <c r="D78" s="239"/>
      <c r="E78" s="257"/>
      <c r="F78" s="749" t="s">
        <v>1085</v>
      </c>
      <c r="G78" s="749"/>
    </row>
    <row r="79" spans="1:7">
      <c r="A79" s="255" t="s">
        <v>1102</v>
      </c>
      <c r="B79" s="255"/>
      <c r="C79" s="256"/>
      <c r="D79" s="239"/>
      <c r="E79" s="257"/>
      <c r="F79" s="255" t="s">
        <v>1105</v>
      </c>
      <c r="G79" s="255"/>
    </row>
    <row r="80" spans="1:7">
      <c r="A80" s="635" t="s">
        <v>661</v>
      </c>
      <c r="B80" s="635"/>
      <c r="C80" s="256"/>
      <c r="D80" s="239"/>
      <c r="E80" s="257"/>
      <c r="F80" s="635" t="s">
        <v>989</v>
      </c>
      <c r="G80" s="635"/>
    </row>
    <row r="81" spans="1:7">
      <c r="A81" s="255"/>
      <c r="B81" s="255"/>
      <c r="C81" s="256"/>
      <c r="D81" s="239"/>
      <c r="E81" s="257"/>
      <c r="F81" s="257"/>
    </row>
    <row r="82" spans="1:7">
      <c r="A82" s="255"/>
      <c r="B82" s="255"/>
      <c r="C82" s="256"/>
      <c r="D82" s="239"/>
      <c r="E82" s="257"/>
      <c r="F82" s="257"/>
    </row>
    <row r="83" spans="1:7">
      <c r="A83" s="518"/>
      <c r="B83" s="518"/>
      <c r="C83" s="521"/>
      <c r="D83" s="520"/>
      <c r="E83" s="257"/>
      <c r="F83" s="257"/>
      <c r="G83" s="636"/>
    </row>
    <row r="84" spans="1:7">
      <c r="A84" s="170"/>
      <c r="B84" s="170"/>
      <c r="C84" s="239"/>
      <c r="D84" s="239"/>
      <c r="E84" s="300"/>
      <c r="F84" s="179"/>
      <c r="G84" s="300"/>
    </row>
    <row r="85" spans="1:7">
      <c r="A85" s="180"/>
      <c r="B85" s="180"/>
      <c r="C85" s="239"/>
      <c r="D85" s="239"/>
      <c r="E85" s="302"/>
      <c r="F85" s="265"/>
      <c r="G85" s="302"/>
    </row>
    <row r="86" spans="1:7">
      <c r="A86" s="174"/>
      <c r="B86" s="174"/>
      <c r="C86" s="174"/>
      <c r="D86" s="239"/>
      <c r="E86" s="304"/>
      <c r="F86" s="305"/>
      <c r="G86" s="302"/>
    </row>
  </sheetData>
  <mergeCells count="10">
    <mergeCell ref="A1:G1"/>
    <mergeCell ref="A2:G2"/>
    <mergeCell ref="A3:G3"/>
    <mergeCell ref="A4:G4"/>
    <mergeCell ref="C6:G6"/>
    <mergeCell ref="F78:G78"/>
    <mergeCell ref="C9:G9"/>
    <mergeCell ref="C10:G10"/>
    <mergeCell ref="C7:G7"/>
    <mergeCell ref="C8:G8"/>
  </mergeCells>
  <printOptions horizontalCentered="1"/>
  <pageMargins left="0.27559055118110237" right="0.19685039370078741" top="0.31496062992125984" bottom="0.39370078740157483" header="0.19685039370078741" footer="0.35433070866141736"/>
  <pageSetup scale="72" fitToHeight="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view="pageBreakPreview" topLeftCell="A37" zoomScale="85" zoomScaleSheetLayoutView="85" workbookViewId="0">
      <selection activeCell="B37" sqref="B37"/>
    </sheetView>
  </sheetViews>
  <sheetFormatPr defaultColWidth="9.140625" defaultRowHeight="12.75"/>
  <cols>
    <col min="1" max="1" width="9.28515625" style="137" bestFit="1" customWidth="1"/>
    <col min="2" max="2" width="58" style="137" customWidth="1"/>
    <col min="3" max="3" width="13.5703125" style="137" customWidth="1"/>
    <col min="4" max="5" width="29" style="251" customWidth="1"/>
    <col min="6" max="16384" width="9.140625" style="137"/>
  </cols>
  <sheetData>
    <row r="1" spans="1:5" s="514" customFormat="1" ht="30.75" customHeight="1">
      <c r="A1" s="755" t="s">
        <v>858</v>
      </c>
      <c r="B1" s="755"/>
      <c r="C1" s="755"/>
      <c r="D1" s="755"/>
      <c r="E1" s="755"/>
    </row>
    <row r="2" spans="1:5" s="514" customFormat="1" ht="33.75" customHeight="1">
      <c r="A2" s="756" t="s">
        <v>859</v>
      </c>
      <c r="B2" s="756"/>
      <c r="C2" s="756"/>
      <c r="D2" s="756"/>
      <c r="E2" s="756"/>
    </row>
    <row r="3" spans="1:5" ht="30.75" customHeight="1">
      <c r="A3" s="757" t="s">
        <v>795</v>
      </c>
      <c r="B3" s="757"/>
      <c r="C3" s="757"/>
      <c r="D3" s="757"/>
      <c r="E3" s="757"/>
    </row>
    <row r="4" spans="1:5" ht="16.5" customHeight="1">
      <c r="A4" s="758" t="s">
        <v>1107</v>
      </c>
      <c r="B4" s="759"/>
      <c r="C4" s="759"/>
      <c r="D4" s="759"/>
      <c r="E4" s="759"/>
    </row>
    <row r="5" spans="1:5">
      <c r="A5" s="522"/>
      <c r="B5" s="760"/>
      <c r="C5" s="760"/>
      <c r="D5" s="760"/>
      <c r="E5" s="523"/>
    </row>
    <row r="6" spans="1:5" s="138" customFormat="1" ht="30" customHeight="1">
      <c r="A6" s="143" t="s">
        <v>280</v>
      </c>
      <c r="B6" s="193" t="s">
        <v>539</v>
      </c>
      <c r="C6" s="684" t="s">
        <v>1095</v>
      </c>
      <c r="D6" s="684"/>
      <c r="E6" s="684"/>
    </row>
    <row r="7" spans="1:5" s="138" customFormat="1" ht="30" customHeight="1">
      <c r="A7" s="143" t="s">
        <v>281</v>
      </c>
      <c r="B7" s="193" t="s">
        <v>541</v>
      </c>
      <c r="C7" s="684" t="s">
        <v>988</v>
      </c>
      <c r="D7" s="684"/>
      <c r="E7" s="684"/>
    </row>
    <row r="8" spans="1:5" s="138" customFormat="1" ht="30" customHeight="1">
      <c r="A8" s="143" t="s">
        <v>282</v>
      </c>
      <c r="B8" s="193" t="s">
        <v>542</v>
      </c>
      <c r="C8" s="684" t="s">
        <v>1094</v>
      </c>
      <c r="D8" s="684"/>
      <c r="E8" s="684"/>
    </row>
    <row r="9" spans="1:5" s="138" customFormat="1" ht="24.75" customHeight="1">
      <c r="A9" s="143" t="s">
        <v>419</v>
      </c>
      <c r="B9" s="656" t="s">
        <v>987</v>
      </c>
      <c r="C9" s="744" t="s">
        <v>1093</v>
      </c>
      <c r="D9" s="744"/>
      <c r="E9" s="744"/>
    </row>
    <row r="10" spans="1:5" ht="25.5">
      <c r="A10" s="143" t="s">
        <v>422</v>
      </c>
      <c r="B10" s="193" t="s">
        <v>543</v>
      </c>
      <c r="C10" s="674" t="s">
        <v>1110</v>
      </c>
      <c r="D10" s="674"/>
      <c r="E10" s="674"/>
    </row>
    <row r="11" spans="1:5" ht="20.45" customHeight="1">
      <c r="A11" s="524" t="s">
        <v>803</v>
      </c>
      <c r="B11" s="525"/>
      <c r="C11" s="525"/>
      <c r="D11" s="525"/>
      <c r="E11" s="526" t="s">
        <v>503</v>
      </c>
    </row>
    <row r="12" spans="1:5" ht="32.25" customHeight="1">
      <c r="A12" s="660" t="s">
        <v>217</v>
      </c>
      <c r="B12" s="660" t="s">
        <v>218</v>
      </c>
      <c r="C12" s="660" t="s">
        <v>198</v>
      </c>
      <c r="D12" s="243" t="s">
        <v>219</v>
      </c>
      <c r="E12" s="243" t="s">
        <v>220</v>
      </c>
    </row>
    <row r="13" spans="1:5" s="529" customFormat="1" ht="25.5">
      <c r="A13" s="645" t="s">
        <v>59</v>
      </c>
      <c r="B13" s="527" t="s">
        <v>243</v>
      </c>
      <c r="C13" s="527" t="s">
        <v>933</v>
      </c>
      <c r="D13" s="528"/>
      <c r="E13" s="528"/>
    </row>
    <row r="14" spans="1:5" s="237" customFormat="1" ht="51">
      <c r="A14" s="134">
        <v>1</v>
      </c>
      <c r="B14" s="530" t="s">
        <v>869</v>
      </c>
      <c r="C14" s="530" t="s">
        <v>932</v>
      </c>
      <c r="D14" s="528">
        <v>6.5005590220824534E-3</v>
      </c>
      <c r="E14" s="528">
        <v>6.5005619310033102E-3</v>
      </c>
    </row>
    <row r="15" spans="1:5" s="237" customFormat="1" ht="51">
      <c r="A15" s="134">
        <v>2</v>
      </c>
      <c r="B15" s="530" t="s">
        <v>870</v>
      </c>
      <c r="C15" s="530" t="s">
        <v>931</v>
      </c>
      <c r="D15" s="528">
        <v>5.4590674195935255E-3</v>
      </c>
      <c r="E15" s="528">
        <v>5.2511761921555386E-3</v>
      </c>
    </row>
    <row r="16" spans="1:5" s="237" customFormat="1" ht="63.75">
      <c r="A16" s="134">
        <v>3</v>
      </c>
      <c r="B16" s="108" t="s">
        <v>871</v>
      </c>
      <c r="C16" s="530" t="s">
        <v>930</v>
      </c>
      <c r="D16" s="528">
        <v>7.2197371148106223E-3</v>
      </c>
      <c r="E16" s="528">
        <v>6.8573515726164337E-3</v>
      </c>
    </row>
    <row r="17" spans="1:5" s="237" customFormat="1" ht="51">
      <c r="A17" s="134">
        <v>4</v>
      </c>
      <c r="B17" s="108" t="s">
        <v>872</v>
      </c>
      <c r="C17" s="530" t="s">
        <v>929</v>
      </c>
      <c r="D17" s="528">
        <v>1.3372485376497668E-3</v>
      </c>
      <c r="E17" s="528">
        <v>1.0647378963791916E-3</v>
      </c>
    </row>
    <row r="18" spans="1:5" s="237" customFormat="1" ht="51">
      <c r="A18" s="134">
        <v>5</v>
      </c>
      <c r="B18" s="108" t="s">
        <v>873</v>
      </c>
      <c r="C18" s="530" t="s">
        <v>928</v>
      </c>
      <c r="D18" s="528">
        <v>0</v>
      </c>
      <c r="E18" s="528">
        <v>0</v>
      </c>
    </row>
    <row r="19" spans="1:5" s="237" customFormat="1" ht="76.5">
      <c r="A19" s="134">
        <v>6</v>
      </c>
      <c r="B19" s="108" t="s">
        <v>874</v>
      </c>
      <c r="C19" s="530" t="s">
        <v>927</v>
      </c>
      <c r="D19" s="528">
        <v>0</v>
      </c>
      <c r="E19" s="528">
        <v>0</v>
      </c>
    </row>
    <row r="20" spans="1:5" s="237" customFormat="1" ht="76.5">
      <c r="A20" s="134">
        <v>7</v>
      </c>
      <c r="B20" s="108" t="s">
        <v>875</v>
      </c>
      <c r="C20" s="530" t="s">
        <v>48</v>
      </c>
      <c r="D20" s="528">
        <v>3.1357822398981991E-3</v>
      </c>
      <c r="E20" s="528">
        <v>3.3749541249208435E-3</v>
      </c>
    </row>
    <row r="21" spans="1:5" s="237" customFormat="1" ht="25.5">
      <c r="A21" s="134">
        <v>8</v>
      </c>
      <c r="B21" s="108" t="s">
        <v>244</v>
      </c>
      <c r="C21" s="530" t="s">
        <v>49</v>
      </c>
      <c r="D21" s="528">
        <v>2.3652394334034564E-2</v>
      </c>
      <c r="E21" s="528">
        <v>2.3048781717075317E-2</v>
      </c>
    </row>
    <row r="22" spans="1:5" s="237" customFormat="1" ht="76.5">
      <c r="A22" s="134">
        <v>9</v>
      </c>
      <c r="B22" s="108" t="s">
        <v>876</v>
      </c>
      <c r="C22" s="530" t="s">
        <v>50</v>
      </c>
      <c r="D22" s="589">
        <v>6.0001456794083726E-3</v>
      </c>
      <c r="E22" s="528">
        <v>0.20477813932637035</v>
      </c>
    </row>
    <row r="23" spans="1:5" s="237" customFormat="1" ht="51">
      <c r="A23" s="134">
        <v>10</v>
      </c>
      <c r="B23" s="108" t="s">
        <v>877</v>
      </c>
      <c r="C23" s="530" t="s">
        <v>926</v>
      </c>
      <c r="D23" s="528"/>
      <c r="E23" s="528"/>
    </row>
    <row r="24" spans="1:5" s="237" customFormat="1" ht="25.5">
      <c r="A24" s="645" t="s">
        <v>87</v>
      </c>
      <c r="B24" s="527" t="s">
        <v>245</v>
      </c>
      <c r="C24" s="527" t="s">
        <v>925</v>
      </c>
      <c r="D24" s="528"/>
      <c r="E24" s="528"/>
    </row>
    <row r="25" spans="1:5" s="237" customFormat="1" ht="25.5">
      <c r="A25" s="134">
        <v>1</v>
      </c>
      <c r="B25" s="530" t="s">
        <v>249</v>
      </c>
      <c r="C25" s="530" t="s">
        <v>924</v>
      </c>
      <c r="D25" s="531">
        <v>56000000000</v>
      </c>
      <c r="E25" s="531">
        <v>56000000000</v>
      </c>
    </row>
    <row r="26" spans="1:5" s="237" customFormat="1" ht="38.25">
      <c r="A26" s="134"/>
      <c r="B26" s="530" t="s">
        <v>246</v>
      </c>
      <c r="C26" s="530" t="s">
        <v>44</v>
      </c>
      <c r="D26" s="531">
        <v>56000000000</v>
      </c>
      <c r="E26" s="531">
        <v>56000000000</v>
      </c>
    </row>
    <row r="27" spans="1:5" s="237" customFormat="1" ht="38.25">
      <c r="A27" s="134"/>
      <c r="B27" s="530" t="s">
        <v>247</v>
      </c>
      <c r="C27" s="530" t="s">
        <v>45</v>
      </c>
      <c r="D27" s="531">
        <v>5600000</v>
      </c>
      <c r="E27" s="531">
        <v>5600000</v>
      </c>
    </row>
    <row r="28" spans="1:5" s="237" customFormat="1" ht="25.5">
      <c r="A28" s="532">
        <v>2</v>
      </c>
      <c r="B28" s="533" t="s">
        <v>248</v>
      </c>
      <c r="C28" s="533" t="s">
        <v>46</v>
      </c>
      <c r="D28" s="534"/>
      <c r="E28" s="535"/>
    </row>
    <row r="29" spans="1:5" s="237" customFormat="1" ht="25.5">
      <c r="A29" s="134"/>
      <c r="B29" s="108" t="s">
        <v>879</v>
      </c>
      <c r="C29" s="530" t="s">
        <v>922</v>
      </c>
      <c r="D29" s="546"/>
      <c r="E29" s="531"/>
    </row>
    <row r="30" spans="1:5" s="237" customFormat="1" ht="25.5">
      <c r="A30" s="134"/>
      <c r="B30" s="108" t="s">
        <v>880</v>
      </c>
      <c r="C30" s="530" t="s">
        <v>923</v>
      </c>
      <c r="D30" s="546"/>
      <c r="E30" s="531"/>
    </row>
    <row r="31" spans="1:5" s="237" customFormat="1" ht="25.5">
      <c r="A31" s="134"/>
      <c r="B31" s="530" t="s">
        <v>617</v>
      </c>
      <c r="C31" s="530" t="s">
        <v>47</v>
      </c>
      <c r="D31" s="546"/>
      <c r="E31" s="531"/>
    </row>
    <row r="32" spans="1:5" s="237" customFormat="1" ht="25.5">
      <c r="A32" s="134"/>
      <c r="B32" s="108" t="s">
        <v>881</v>
      </c>
      <c r="C32" s="530" t="s">
        <v>48</v>
      </c>
      <c r="D32" s="546"/>
      <c r="E32" s="531"/>
    </row>
    <row r="33" spans="1:5" s="237" customFormat="1" ht="25.5">
      <c r="A33" s="134"/>
      <c r="B33" s="530" t="s">
        <v>882</v>
      </c>
      <c r="C33" s="530" t="s">
        <v>49</v>
      </c>
      <c r="D33" s="536"/>
      <c r="E33" s="531"/>
    </row>
    <row r="34" spans="1:5" s="237" customFormat="1" ht="38.25">
      <c r="A34" s="134"/>
      <c r="B34" s="530" t="s">
        <v>883</v>
      </c>
      <c r="C34" s="530" t="s">
        <v>50</v>
      </c>
      <c r="D34" s="536"/>
      <c r="E34" s="531"/>
    </row>
    <row r="35" spans="1:5" s="237" customFormat="1" ht="25.5">
      <c r="A35" s="134">
        <v>3</v>
      </c>
      <c r="B35" s="530" t="s">
        <v>250</v>
      </c>
      <c r="C35" s="530" t="s">
        <v>878</v>
      </c>
      <c r="D35" s="531">
        <v>56000000000</v>
      </c>
      <c r="E35" s="531">
        <v>56000000000</v>
      </c>
    </row>
    <row r="36" spans="1:5" s="237" customFormat="1" ht="51">
      <c r="A36" s="134"/>
      <c r="B36" s="530" t="s">
        <v>884</v>
      </c>
      <c r="C36" s="530" t="s">
        <v>51</v>
      </c>
      <c r="D36" s="531">
        <v>56000000000</v>
      </c>
      <c r="E36" s="531">
        <v>56000000000</v>
      </c>
    </row>
    <row r="37" spans="1:5" s="237" customFormat="1" ht="38.25">
      <c r="A37" s="134"/>
      <c r="B37" s="530" t="s">
        <v>268</v>
      </c>
      <c r="C37" s="530" t="s">
        <v>52</v>
      </c>
      <c r="D37" s="531">
        <v>5600000</v>
      </c>
      <c r="E37" s="531">
        <v>5600000</v>
      </c>
    </row>
    <row r="38" spans="1:5" s="237" customFormat="1" ht="51">
      <c r="A38" s="134">
        <v>4</v>
      </c>
      <c r="B38" s="530" t="s">
        <v>251</v>
      </c>
      <c r="C38" s="530" t="s">
        <v>53</v>
      </c>
      <c r="D38" s="589">
        <v>0.77680000000000005</v>
      </c>
      <c r="E38" s="589">
        <v>0.84</v>
      </c>
    </row>
    <row r="39" spans="1:5" s="237" customFormat="1" ht="25.5">
      <c r="A39" s="134">
        <v>5</v>
      </c>
      <c r="B39" s="530" t="s">
        <v>252</v>
      </c>
      <c r="C39" s="530" t="s">
        <v>54</v>
      </c>
      <c r="D39" s="589">
        <v>0.99770000000000003</v>
      </c>
      <c r="E39" s="589">
        <v>0.99939999999999996</v>
      </c>
    </row>
    <row r="40" spans="1:5" s="237" customFormat="1" ht="25.5">
      <c r="A40" s="134">
        <v>6</v>
      </c>
      <c r="B40" s="530" t="s">
        <v>253</v>
      </c>
      <c r="C40" s="530" t="s">
        <v>55</v>
      </c>
      <c r="D40" s="589">
        <v>0</v>
      </c>
      <c r="E40" s="589">
        <v>0</v>
      </c>
    </row>
    <row r="41" spans="1:5" s="237" customFormat="1" ht="25.5">
      <c r="A41" s="134">
        <v>7</v>
      </c>
      <c r="B41" s="530" t="s">
        <v>255</v>
      </c>
      <c r="C41" s="530" t="s">
        <v>56</v>
      </c>
      <c r="D41" s="590">
        <v>9851.5300000000007</v>
      </c>
      <c r="E41" s="590">
        <v>10759.92</v>
      </c>
    </row>
    <row r="42" spans="1:5" s="237" customFormat="1" ht="25.5">
      <c r="A42" s="134">
        <v>8</v>
      </c>
      <c r="B42" s="530" t="s">
        <v>256</v>
      </c>
      <c r="C42" s="530" t="s">
        <v>57</v>
      </c>
      <c r="D42" s="588">
        <v>10020</v>
      </c>
      <c r="E42" s="588">
        <v>11000</v>
      </c>
    </row>
    <row r="43" spans="1:5" s="237" customFormat="1" ht="25.5">
      <c r="A43" s="134">
        <v>9</v>
      </c>
      <c r="B43" s="530" t="s">
        <v>254</v>
      </c>
      <c r="C43" s="530" t="s">
        <v>58</v>
      </c>
      <c r="D43" s="588">
        <v>53</v>
      </c>
      <c r="E43" s="588">
        <v>36</v>
      </c>
    </row>
    <row r="45" spans="1:5">
      <c r="A45" s="752"/>
      <c r="B45" s="752"/>
      <c r="C45" s="537"/>
      <c r="D45" s="138"/>
    </row>
    <row r="46" spans="1:5">
      <c r="A46" s="192"/>
      <c r="B46" s="753"/>
      <c r="C46" s="754"/>
      <c r="D46" s="754"/>
      <c r="E46" s="754"/>
    </row>
    <row r="47" spans="1:5" ht="12.75" customHeight="1">
      <c r="D47" s="137"/>
    </row>
    <row r="48" spans="1:5">
      <c r="D48" s="137"/>
    </row>
    <row r="49" spans="1:5" ht="12.75" customHeight="1">
      <c r="A49" s="252" t="s">
        <v>373</v>
      </c>
      <c r="B49" s="252"/>
      <c r="C49" s="253"/>
      <c r="D49" s="253" t="s">
        <v>504</v>
      </c>
      <c r="E49" s="253"/>
    </row>
    <row r="50" spans="1:5">
      <c r="A50" s="174" t="s">
        <v>375</v>
      </c>
      <c r="B50" s="174"/>
      <c r="C50" s="254"/>
      <c r="D50" s="254" t="s">
        <v>376</v>
      </c>
      <c r="E50" s="253"/>
    </row>
    <row r="51" spans="1:5">
      <c r="A51" s="255"/>
      <c r="B51" s="255"/>
      <c r="C51" s="239"/>
      <c r="D51" s="257"/>
      <c r="E51" s="257"/>
    </row>
    <row r="52" spans="1:5">
      <c r="A52" s="255"/>
      <c r="B52" s="255"/>
      <c r="C52" s="239"/>
      <c r="D52" s="257"/>
      <c r="E52" s="257"/>
    </row>
    <row r="53" spans="1:5">
      <c r="A53" s="255"/>
      <c r="B53" s="255"/>
      <c r="C53" s="239"/>
      <c r="D53" s="257"/>
      <c r="E53" s="257"/>
    </row>
    <row r="54" spans="1:5">
      <c r="A54" s="255"/>
      <c r="B54" s="255"/>
      <c r="C54" s="239"/>
      <c r="D54" s="257"/>
      <c r="E54" s="257"/>
    </row>
    <row r="55" spans="1:5">
      <c r="A55" s="255"/>
      <c r="B55" s="255"/>
      <c r="C55" s="239"/>
      <c r="D55" s="257"/>
      <c r="E55" s="257"/>
    </row>
    <row r="56" spans="1:5">
      <c r="A56" s="255"/>
      <c r="B56" s="255"/>
      <c r="C56" s="239"/>
      <c r="D56" s="257"/>
      <c r="E56" s="257"/>
    </row>
    <row r="57" spans="1:5">
      <c r="A57" s="255"/>
      <c r="B57" s="255"/>
      <c r="C57" s="239"/>
      <c r="D57" s="257"/>
      <c r="E57" s="257"/>
    </row>
    <row r="58" spans="1:5">
      <c r="A58" s="255"/>
      <c r="B58" s="255"/>
      <c r="C58" s="239"/>
      <c r="D58" s="257"/>
      <c r="E58" s="257"/>
    </row>
    <row r="59" spans="1:5" ht="57.75" customHeight="1">
      <c r="A59" s="518"/>
      <c r="B59" s="518"/>
      <c r="C59" s="239"/>
      <c r="D59" s="519"/>
      <c r="E59" s="519"/>
    </row>
    <row r="60" spans="1:5">
      <c r="A60" s="170" t="s">
        <v>664</v>
      </c>
      <c r="B60" s="170"/>
      <c r="C60" s="239"/>
      <c r="D60" s="182" t="s">
        <v>1085</v>
      </c>
      <c r="E60" s="300"/>
    </row>
    <row r="61" spans="1:5">
      <c r="A61" s="180" t="s">
        <v>1102</v>
      </c>
      <c r="B61" s="180"/>
      <c r="C61" s="239"/>
      <c r="D61" s="180" t="s">
        <v>1105</v>
      </c>
      <c r="E61" s="180"/>
    </row>
    <row r="62" spans="1:5">
      <c r="A62" s="174" t="s">
        <v>661</v>
      </c>
      <c r="B62" s="174"/>
      <c r="C62" s="239"/>
      <c r="D62" s="174" t="s">
        <v>989</v>
      </c>
      <c r="E62" s="174"/>
    </row>
  </sheetData>
  <mergeCells count="12">
    <mergeCell ref="A1:E1"/>
    <mergeCell ref="A2:E2"/>
    <mergeCell ref="A3:E3"/>
    <mergeCell ref="A4:E4"/>
    <mergeCell ref="C6:E6"/>
    <mergeCell ref="B5:D5"/>
    <mergeCell ref="C10:E10"/>
    <mergeCell ref="A45:B45"/>
    <mergeCell ref="B46:E46"/>
    <mergeCell ref="C7:E7"/>
    <mergeCell ref="C8:E8"/>
    <mergeCell ref="C9:E9"/>
  </mergeCells>
  <printOptions horizontalCentered="1"/>
  <pageMargins left="0.35433070866141736" right="0.37795275590551181" top="0.59055118110236227" bottom="0.59055118110236227" header="0.47244094488188981" footer="0.39370078740157483"/>
  <pageSetup scale="70"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H57"/>
  <sheetViews>
    <sheetView topLeftCell="A13" workbookViewId="0">
      <selection activeCell="G1" sqref="G1:G1048576"/>
    </sheetView>
  </sheetViews>
  <sheetFormatPr defaultRowHeight="15"/>
  <cols>
    <col min="5" max="5" width="38.7109375" bestFit="1" customWidth="1"/>
    <col min="7" max="7" width="18.7109375" bestFit="1" customWidth="1"/>
    <col min="8" max="8" width="22.7109375" bestFit="1" customWidth="1"/>
  </cols>
  <sheetData>
    <row r="2" spans="1:8" ht="16.5">
      <c r="A2" s="45"/>
      <c r="B2" s="45"/>
      <c r="C2" s="45"/>
      <c r="D2" s="45"/>
      <c r="E2" s="51" t="s">
        <v>108</v>
      </c>
      <c r="F2" s="45"/>
      <c r="G2" s="45"/>
      <c r="H2" s="45"/>
    </row>
    <row r="3" spans="1:8">
      <c r="A3" s="45"/>
      <c r="B3" s="45"/>
      <c r="C3" s="45"/>
      <c r="D3" s="45"/>
      <c r="E3" s="52" t="s">
        <v>109</v>
      </c>
      <c r="F3" s="46" t="s">
        <v>506</v>
      </c>
      <c r="G3" s="46" t="s">
        <v>531</v>
      </c>
      <c r="H3" s="46" t="s">
        <v>533</v>
      </c>
    </row>
    <row r="4" spans="1:8">
      <c r="A4" s="46" t="s">
        <v>110</v>
      </c>
      <c r="B4" s="45"/>
      <c r="C4" s="45"/>
      <c r="D4" s="45"/>
      <c r="E4" s="52" t="s">
        <v>535</v>
      </c>
      <c r="F4" s="45"/>
      <c r="G4" s="46" t="s">
        <v>258</v>
      </c>
      <c r="H4" s="46" t="s">
        <v>276</v>
      </c>
    </row>
    <row r="5" spans="1:8">
      <c r="A5" s="45"/>
      <c r="B5" s="45"/>
      <c r="C5" s="45"/>
      <c r="D5" s="45"/>
      <c r="E5" s="45"/>
      <c r="F5" s="45"/>
      <c r="G5" s="45"/>
      <c r="H5" s="46" t="s">
        <v>536</v>
      </c>
    </row>
    <row r="6" spans="1:8">
      <c r="A6" s="45"/>
      <c r="B6" s="45"/>
      <c r="C6" s="45"/>
      <c r="D6" s="45"/>
      <c r="E6" s="52" t="s">
        <v>111</v>
      </c>
      <c r="F6" s="45"/>
      <c r="G6" s="46" t="s">
        <v>525</v>
      </c>
      <c r="H6" s="45"/>
    </row>
    <row r="7" spans="1:8">
      <c r="A7" s="46" t="s">
        <v>112</v>
      </c>
      <c r="B7" s="46" t="s">
        <v>507</v>
      </c>
      <c r="C7" s="46" t="s">
        <v>508</v>
      </c>
      <c r="D7" s="46" t="s">
        <v>509</v>
      </c>
      <c r="E7" s="52" t="s">
        <v>113</v>
      </c>
      <c r="F7" s="45"/>
      <c r="G7" s="46" t="s">
        <v>534</v>
      </c>
      <c r="H7" s="46" t="s">
        <v>277</v>
      </c>
    </row>
    <row r="8" spans="1:8">
      <c r="A8" s="45"/>
      <c r="B8" s="46" t="s">
        <v>510</v>
      </c>
      <c r="C8" s="45"/>
      <c r="D8" s="46" t="s">
        <v>511</v>
      </c>
      <c r="E8" s="45"/>
      <c r="F8" s="45"/>
      <c r="G8" s="46" t="s">
        <v>512</v>
      </c>
      <c r="H8" s="46" t="s">
        <v>262</v>
      </c>
    </row>
    <row r="9" spans="1:8">
      <c r="A9" s="47">
        <v>101100</v>
      </c>
      <c r="B9" s="46" t="s">
        <v>260</v>
      </c>
      <c r="C9" s="45"/>
      <c r="D9" s="46" t="s">
        <v>115</v>
      </c>
      <c r="E9" s="52" t="s">
        <v>114</v>
      </c>
      <c r="F9" s="46" t="s">
        <v>115</v>
      </c>
      <c r="G9" s="48">
        <v>99270385463</v>
      </c>
      <c r="H9" s="48">
        <v>99270385463</v>
      </c>
    </row>
    <row r="10" spans="1:8">
      <c r="A10" s="47">
        <v>120120</v>
      </c>
      <c r="B10" s="46" t="s">
        <v>260</v>
      </c>
      <c r="C10" s="45"/>
      <c r="D10" s="46" t="s">
        <v>115</v>
      </c>
      <c r="E10" s="52" t="s">
        <v>116</v>
      </c>
      <c r="F10" s="46" t="s">
        <v>115</v>
      </c>
      <c r="G10" s="48">
        <v>5041096</v>
      </c>
      <c r="H10" s="48">
        <v>5041096</v>
      </c>
    </row>
    <row r="11" spans="1:8">
      <c r="A11" s="47">
        <v>132100</v>
      </c>
      <c r="B11" s="46" t="s">
        <v>260</v>
      </c>
      <c r="C11" s="47">
        <v>7</v>
      </c>
      <c r="D11" s="46" t="s">
        <v>115</v>
      </c>
      <c r="E11" s="52" t="s">
        <v>150</v>
      </c>
      <c r="F11" s="46" t="s">
        <v>115</v>
      </c>
      <c r="G11" s="48">
        <v>75750000</v>
      </c>
      <c r="H11" s="48">
        <v>75750000</v>
      </c>
    </row>
    <row r="12" spans="1:8">
      <c r="A12" s="47">
        <v>140130</v>
      </c>
      <c r="B12" s="46" t="s">
        <v>260</v>
      </c>
      <c r="C12" s="47">
        <v>7</v>
      </c>
      <c r="D12" s="46" t="s">
        <v>115</v>
      </c>
      <c r="E12" s="52" t="s">
        <v>117</v>
      </c>
      <c r="F12" s="46" t="s">
        <v>115</v>
      </c>
      <c r="G12" s="48">
        <v>697247341</v>
      </c>
      <c r="H12" s="48">
        <v>697247341</v>
      </c>
    </row>
    <row r="13" spans="1:8">
      <c r="A13" s="45"/>
      <c r="B13" s="45"/>
      <c r="C13" s="45"/>
      <c r="D13" s="45"/>
      <c r="E13" s="52" t="s">
        <v>118</v>
      </c>
      <c r="F13" s="45"/>
      <c r="G13" s="45"/>
      <c r="H13" s="45"/>
    </row>
    <row r="14" spans="1:8">
      <c r="A14" s="47">
        <v>161100</v>
      </c>
      <c r="B14" s="46" t="s">
        <v>260</v>
      </c>
      <c r="C14" s="45"/>
      <c r="D14" s="46" t="s">
        <v>115</v>
      </c>
      <c r="E14" s="52" t="s">
        <v>119</v>
      </c>
      <c r="F14" s="46" t="s">
        <v>115</v>
      </c>
      <c r="G14" s="49">
        <v>-20209998863</v>
      </c>
      <c r="H14" s="49">
        <v>-20209998863</v>
      </c>
    </row>
    <row r="15" spans="1:8">
      <c r="A15" s="47">
        <v>213103</v>
      </c>
      <c r="B15" s="46" t="s">
        <v>260</v>
      </c>
      <c r="C15" s="45"/>
      <c r="D15" s="46" t="s">
        <v>115</v>
      </c>
      <c r="E15" s="52" t="s">
        <v>120</v>
      </c>
      <c r="F15" s="46" t="s">
        <v>115</v>
      </c>
      <c r="G15" s="49">
        <v>-20350000</v>
      </c>
      <c r="H15" s="49">
        <v>-20350000</v>
      </c>
    </row>
    <row r="16" spans="1:8">
      <c r="A16" s="47">
        <v>213105</v>
      </c>
      <c r="B16" s="46" t="s">
        <v>260</v>
      </c>
      <c r="C16" s="45"/>
      <c r="D16" s="46" t="s">
        <v>115</v>
      </c>
      <c r="E16" s="52" t="s">
        <v>121</v>
      </c>
      <c r="F16" s="46" t="s">
        <v>115</v>
      </c>
      <c r="G16" s="49">
        <v>-47433628</v>
      </c>
      <c r="H16" s="49">
        <v>-47433628</v>
      </c>
    </row>
    <row r="17" spans="1:8">
      <c r="A17" s="47">
        <v>213107</v>
      </c>
      <c r="B17" s="46" t="s">
        <v>260</v>
      </c>
      <c r="C17" s="45"/>
      <c r="D17" s="46" t="s">
        <v>115</v>
      </c>
      <c r="E17" s="52" t="s">
        <v>122</v>
      </c>
      <c r="F17" s="46" t="s">
        <v>115</v>
      </c>
      <c r="G17" s="49">
        <v>-10500000</v>
      </c>
      <c r="H17" s="49">
        <v>-10500000</v>
      </c>
    </row>
    <row r="18" spans="1:8">
      <c r="A18" s="47">
        <v>213108</v>
      </c>
      <c r="B18" s="46" t="s">
        <v>260</v>
      </c>
      <c r="C18" s="45"/>
      <c r="D18" s="46" t="s">
        <v>115</v>
      </c>
      <c r="E18" s="52" t="s">
        <v>123</v>
      </c>
      <c r="F18" s="46" t="s">
        <v>115</v>
      </c>
      <c r="G18" s="49">
        <v>-4500000</v>
      </c>
      <c r="H18" s="49">
        <v>-4500000</v>
      </c>
    </row>
    <row r="19" spans="1:8">
      <c r="A19" s="47">
        <v>213110</v>
      </c>
      <c r="B19" s="46" t="s">
        <v>260</v>
      </c>
      <c r="C19" s="45"/>
      <c r="D19" s="46" t="s">
        <v>115</v>
      </c>
      <c r="E19" s="52" t="s">
        <v>124</v>
      </c>
      <c r="F19" s="46" t="s">
        <v>115</v>
      </c>
      <c r="G19" s="49">
        <v>-23100000</v>
      </c>
      <c r="H19" s="49">
        <v>-23100000</v>
      </c>
    </row>
    <row r="20" spans="1:8">
      <c r="A20" s="47">
        <v>213129</v>
      </c>
      <c r="B20" s="46" t="s">
        <v>260</v>
      </c>
      <c r="C20" s="45"/>
      <c r="D20" s="46" t="s">
        <v>115</v>
      </c>
      <c r="E20" s="52" t="s">
        <v>126</v>
      </c>
      <c r="F20" s="46" t="s">
        <v>115</v>
      </c>
      <c r="G20" s="49">
        <v>-16500000</v>
      </c>
      <c r="H20" s="49">
        <v>-16500000</v>
      </c>
    </row>
    <row r="21" spans="1:8">
      <c r="A21" s="47">
        <v>213154</v>
      </c>
      <c r="B21" s="46" t="s">
        <v>260</v>
      </c>
      <c r="C21" s="45"/>
      <c r="D21" s="46" t="s">
        <v>115</v>
      </c>
      <c r="E21" s="52" t="s">
        <v>127</v>
      </c>
      <c r="F21" s="46" t="s">
        <v>115</v>
      </c>
      <c r="G21" s="49">
        <v>-7479452</v>
      </c>
      <c r="H21" s="49">
        <v>-7479452</v>
      </c>
    </row>
    <row r="22" spans="1:8">
      <c r="A22" s="47">
        <v>213162</v>
      </c>
      <c r="B22" s="46" t="s">
        <v>260</v>
      </c>
      <c r="C22" s="45"/>
      <c r="D22" s="46" t="s">
        <v>115</v>
      </c>
      <c r="E22" s="52" t="s">
        <v>263</v>
      </c>
      <c r="F22" s="46" t="s">
        <v>115</v>
      </c>
      <c r="G22" s="49">
        <v>-29917808</v>
      </c>
      <c r="H22" s="49">
        <v>-29917808</v>
      </c>
    </row>
    <row r="23" spans="1:8">
      <c r="A23" s="47">
        <v>213500</v>
      </c>
      <c r="B23" s="46" t="s">
        <v>260</v>
      </c>
      <c r="C23" s="45"/>
      <c r="D23" s="46" t="s">
        <v>115</v>
      </c>
      <c r="E23" s="52" t="s">
        <v>128</v>
      </c>
      <c r="F23" s="46" t="s">
        <v>115</v>
      </c>
      <c r="G23" s="49">
        <v>-32794200</v>
      </c>
      <c r="H23" s="49">
        <v>-32794200</v>
      </c>
    </row>
    <row r="24" spans="1:8">
      <c r="A24" s="45"/>
      <c r="B24" s="45"/>
      <c r="C24" s="45"/>
      <c r="D24" s="45"/>
      <c r="E24" s="52" t="s">
        <v>513</v>
      </c>
      <c r="F24" s="45"/>
      <c r="G24" s="45"/>
      <c r="H24" s="45"/>
    </row>
    <row r="25" spans="1:8">
      <c r="A25" s="47">
        <v>301000</v>
      </c>
      <c r="B25" s="46" t="s">
        <v>260</v>
      </c>
      <c r="C25" s="45"/>
      <c r="D25" s="46" t="s">
        <v>115</v>
      </c>
      <c r="E25" s="52" t="s">
        <v>129</v>
      </c>
      <c r="F25" s="46" t="s">
        <v>115</v>
      </c>
      <c r="G25" s="49">
        <v>-103000000000</v>
      </c>
      <c r="H25" s="49">
        <v>-103000000000</v>
      </c>
    </row>
    <row r="26" spans="1:8">
      <c r="A26" s="47">
        <v>302000</v>
      </c>
      <c r="B26" s="46" t="s">
        <v>260</v>
      </c>
      <c r="C26" s="45"/>
      <c r="D26" s="46" t="s">
        <v>115</v>
      </c>
      <c r="E26" s="52" t="s">
        <v>130</v>
      </c>
      <c r="F26" s="46" t="s">
        <v>115</v>
      </c>
      <c r="G26" s="48">
        <v>2000000000</v>
      </c>
      <c r="H26" s="48">
        <v>2000000000</v>
      </c>
    </row>
    <row r="27" spans="1:8">
      <c r="A27" s="47">
        <v>303102</v>
      </c>
      <c r="B27" s="46" t="s">
        <v>260</v>
      </c>
      <c r="C27" s="45"/>
      <c r="D27" s="46" t="s">
        <v>115</v>
      </c>
      <c r="E27" s="52" t="s">
        <v>131</v>
      </c>
      <c r="F27" s="46" t="s">
        <v>115</v>
      </c>
      <c r="G27" s="49">
        <v>-39292726</v>
      </c>
      <c r="H27" s="49">
        <v>-39292726</v>
      </c>
    </row>
    <row r="28" spans="1:8">
      <c r="A28" s="47">
        <v>411100</v>
      </c>
      <c r="B28" s="46" t="s">
        <v>260</v>
      </c>
      <c r="C28" s="45"/>
      <c r="D28" s="46" t="s">
        <v>115</v>
      </c>
      <c r="E28" s="52" t="s">
        <v>132</v>
      </c>
      <c r="F28" s="46" t="s">
        <v>115</v>
      </c>
      <c r="G28" s="49">
        <v>-906550970</v>
      </c>
      <c r="H28" s="49">
        <v>-906550970</v>
      </c>
    </row>
    <row r="29" spans="1:8">
      <c r="A29" s="47">
        <v>431100</v>
      </c>
      <c r="B29" s="46" t="s">
        <v>260</v>
      </c>
      <c r="C29" s="45"/>
      <c r="D29" s="46" t="s">
        <v>115</v>
      </c>
      <c r="E29" s="52" t="s">
        <v>133</v>
      </c>
      <c r="F29" s="46" t="s">
        <v>115</v>
      </c>
      <c r="G29" s="48">
        <v>20209998863</v>
      </c>
      <c r="H29" s="48">
        <v>20209998863</v>
      </c>
    </row>
    <row r="30" spans="1:8">
      <c r="A30" s="47">
        <v>451100</v>
      </c>
      <c r="B30" s="46" t="s">
        <v>260</v>
      </c>
      <c r="C30" s="45"/>
      <c r="D30" s="46" t="s">
        <v>115</v>
      </c>
      <c r="E30" s="52" t="s">
        <v>134</v>
      </c>
      <c r="F30" s="46" t="s">
        <v>115</v>
      </c>
      <c r="G30" s="49">
        <v>-2943136162</v>
      </c>
      <c r="H30" s="49">
        <v>-2943136162</v>
      </c>
    </row>
    <row r="31" spans="1:8">
      <c r="A31" s="47">
        <v>511100</v>
      </c>
      <c r="B31" s="46" t="s">
        <v>260</v>
      </c>
      <c r="C31" s="45"/>
      <c r="D31" s="46" t="s">
        <v>115</v>
      </c>
      <c r="E31" s="52" t="s">
        <v>135</v>
      </c>
      <c r="F31" s="46" t="s">
        <v>115</v>
      </c>
      <c r="G31" s="48">
        <v>3608505507</v>
      </c>
      <c r="H31" s="48">
        <v>3608505507</v>
      </c>
    </row>
    <row r="32" spans="1:8">
      <c r="A32" s="47">
        <v>511190</v>
      </c>
      <c r="B32" s="46" t="s">
        <v>260</v>
      </c>
      <c r="C32" s="45"/>
      <c r="D32" s="46" t="s">
        <v>115</v>
      </c>
      <c r="E32" s="52" t="s">
        <v>270</v>
      </c>
      <c r="F32" s="46" t="s">
        <v>115</v>
      </c>
      <c r="G32" s="48">
        <v>46000000</v>
      </c>
      <c r="H32" s="48">
        <v>46000000</v>
      </c>
    </row>
    <row r="33" spans="1:8">
      <c r="A33" s="45"/>
      <c r="B33" s="45"/>
      <c r="C33" s="45"/>
      <c r="D33" s="45"/>
      <c r="E33" s="52" t="s">
        <v>109</v>
      </c>
      <c r="F33" s="45"/>
      <c r="G33" s="45"/>
      <c r="H33" s="45"/>
    </row>
    <row r="34" spans="1:8">
      <c r="A34" s="47">
        <v>553103</v>
      </c>
      <c r="B34" s="46" t="s">
        <v>260</v>
      </c>
      <c r="C34" s="45"/>
      <c r="D34" s="46" t="s">
        <v>115</v>
      </c>
      <c r="E34" s="52" t="s">
        <v>136</v>
      </c>
      <c r="F34" s="46" t="s">
        <v>115</v>
      </c>
      <c r="G34" s="48">
        <v>203500000</v>
      </c>
      <c r="H34" s="48">
        <v>203500000</v>
      </c>
    </row>
    <row r="35" spans="1:8">
      <c r="A35" s="47">
        <v>553105</v>
      </c>
      <c r="B35" s="46" t="s">
        <v>260</v>
      </c>
      <c r="C35" s="45"/>
      <c r="D35" s="46" t="s">
        <v>115</v>
      </c>
      <c r="E35" s="52" t="s">
        <v>137</v>
      </c>
      <c r="F35" s="46" t="s">
        <v>115</v>
      </c>
      <c r="G35" s="48">
        <v>47433628</v>
      </c>
      <c r="H35" s="48">
        <v>47433628</v>
      </c>
    </row>
    <row r="36" spans="1:8">
      <c r="A36" s="47">
        <v>553107</v>
      </c>
      <c r="B36" s="46" t="s">
        <v>260</v>
      </c>
      <c r="C36" s="45"/>
      <c r="D36" s="46" t="s">
        <v>115</v>
      </c>
      <c r="E36" s="52" t="s">
        <v>138</v>
      </c>
      <c r="F36" s="46" t="s">
        <v>115</v>
      </c>
      <c r="G36" s="48">
        <v>105000000</v>
      </c>
      <c r="H36" s="48">
        <v>105000000</v>
      </c>
    </row>
    <row r="37" spans="1:8">
      <c r="A37" s="47">
        <v>553108</v>
      </c>
      <c r="B37" s="46" t="s">
        <v>260</v>
      </c>
      <c r="C37" s="45"/>
      <c r="D37" s="46" t="s">
        <v>115</v>
      </c>
      <c r="E37" s="52" t="s">
        <v>139</v>
      </c>
      <c r="F37" s="46" t="s">
        <v>115</v>
      </c>
      <c r="G37" s="48">
        <v>120000000</v>
      </c>
      <c r="H37" s="48">
        <v>120000000</v>
      </c>
    </row>
    <row r="38" spans="1:8">
      <c r="A38" s="47">
        <v>553110</v>
      </c>
      <c r="B38" s="46" t="s">
        <v>260</v>
      </c>
      <c r="C38" s="45"/>
      <c r="D38" s="46" t="s">
        <v>115</v>
      </c>
      <c r="E38" s="52" t="s">
        <v>140</v>
      </c>
      <c r="F38" s="46" t="s">
        <v>115</v>
      </c>
      <c r="G38" s="48">
        <v>231000000</v>
      </c>
      <c r="H38" s="48">
        <v>231000000</v>
      </c>
    </row>
    <row r="39" spans="1:8">
      <c r="A39" s="47">
        <v>553115</v>
      </c>
      <c r="B39" s="46" t="s">
        <v>260</v>
      </c>
      <c r="C39" s="45"/>
      <c r="D39" s="46" t="s">
        <v>115</v>
      </c>
      <c r="E39" s="52" t="s">
        <v>271</v>
      </c>
      <c r="F39" s="46" t="s">
        <v>115</v>
      </c>
      <c r="G39" s="48">
        <v>61500000</v>
      </c>
      <c r="H39" s="48">
        <v>61500000</v>
      </c>
    </row>
    <row r="40" spans="1:8">
      <c r="A40" s="47">
        <v>553122</v>
      </c>
      <c r="B40" s="46" t="s">
        <v>260</v>
      </c>
      <c r="C40" s="45"/>
      <c r="D40" s="46" t="s">
        <v>115</v>
      </c>
      <c r="E40" s="52" t="s">
        <v>141</v>
      </c>
      <c r="F40" s="46" t="s">
        <v>115</v>
      </c>
      <c r="G40" s="48">
        <v>21528659</v>
      </c>
      <c r="H40" s="48">
        <v>21528659</v>
      </c>
    </row>
    <row r="41" spans="1:8">
      <c r="A41" s="47">
        <v>553128</v>
      </c>
      <c r="B41" s="46" t="s">
        <v>260</v>
      </c>
      <c r="C41" s="45"/>
      <c r="D41" s="46" t="s">
        <v>115</v>
      </c>
      <c r="E41" s="52" t="s">
        <v>142</v>
      </c>
      <c r="F41" s="46" t="s">
        <v>115</v>
      </c>
      <c r="G41" s="48">
        <v>13450000</v>
      </c>
      <c r="H41" s="48">
        <v>13450000</v>
      </c>
    </row>
    <row r="42" spans="1:8">
      <c r="A42" s="47">
        <v>553129</v>
      </c>
      <c r="B42" s="46" t="s">
        <v>260</v>
      </c>
      <c r="C42" s="45"/>
      <c r="D42" s="46" t="s">
        <v>115</v>
      </c>
      <c r="E42" s="52" t="s">
        <v>143</v>
      </c>
      <c r="F42" s="46" t="s">
        <v>115</v>
      </c>
      <c r="G42" s="48">
        <v>53225807</v>
      </c>
      <c r="H42" s="48">
        <v>53225807</v>
      </c>
    </row>
    <row r="43" spans="1:8">
      <c r="A43" s="47">
        <v>553130</v>
      </c>
      <c r="B43" s="46" t="s">
        <v>260</v>
      </c>
      <c r="C43" s="45"/>
      <c r="D43" s="46" t="s">
        <v>115</v>
      </c>
      <c r="E43" s="52" t="s">
        <v>144</v>
      </c>
      <c r="F43" s="46" t="s">
        <v>115</v>
      </c>
      <c r="G43" s="48">
        <v>63998505</v>
      </c>
      <c r="H43" s="48">
        <v>63998505</v>
      </c>
    </row>
    <row r="44" spans="1:8">
      <c r="A44" s="47">
        <v>553135</v>
      </c>
      <c r="B44" s="46" t="s">
        <v>260</v>
      </c>
      <c r="C44" s="45"/>
      <c r="D44" s="46" t="s">
        <v>115</v>
      </c>
      <c r="E44" s="52" t="s">
        <v>145</v>
      </c>
      <c r="F44" s="46" t="s">
        <v>115</v>
      </c>
      <c r="G44" s="48">
        <v>15000000</v>
      </c>
      <c r="H44" s="48">
        <v>15000000</v>
      </c>
    </row>
    <row r="45" spans="1:8">
      <c r="A45" s="47">
        <v>553141</v>
      </c>
      <c r="B45" s="46" t="s">
        <v>260</v>
      </c>
      <c r="C45" s="45"/>
      <c r="D45" s="46" t="s">
        <v>115</v>
      </c>
      <c r="E45" s="52" t="s">
        <v>146</v>
      </c>
      <c r="F45" s="46" t="s">
        <v>115</v>
      </c>
      <c r="G45" s="48">
        <v>3333671</v>
      </c>
      <c r="H45" s="48">
        <v>3333671</v>
      </c>
    </row>
    <row r="46" spans="1:8">
      <c r="A46" s="47">
        <v>553194</v>
      </c>
      <c r="B46" s="46" t="s">
        <v>260</v>
      </c>
      <c r="C46" s="45"/>
      <c r="D46" s="46" t="s">
        <v>115</v>
      </c>
      <c r="E46" s="52" t="s">
        <v>264</v>
      </c>
      <c r="F46" s="46" t="s">
        <v>115</v>
      </c>
      <c r="G46" s="48">
        <v>29917808</v>
      </c>
      <c r="H46" s="48">
        <v>29917808</v>
      </c>
    </row>
    <row r="47" spans="1:8">
      <c r="A47" s="47">
        <v>553249</v>
      </c>
      <c r="B47" s="46" t="s">
        <v>260</v>
      </c>
      <c r="C47" s="45"/>
      <c r="D47" s="46" t="s">
        <v>115</v>
      </c>
      <c r="E47" s="52" t="s">
        <v>147</v>
      </c>
      <c r="F47" s="46" t="s">
        <v>115</v>
      </c>
      <c r="G47" s="48">
        <v>8866160</v>
      </c>
      <c r="H47" s="48">
        <v>8866160</v>
      </c>
    </row>
    <row r="48" spans="1:8">
      <c r="A48" s="47">
        <v>553381</v>
      </c>
      <c r="B48" s="46" t="s">
        <v>260</v>
      </c>
      <c r="C48" s="45"/>
      <c r="D48" s="46" t="s">
        <v>115</v>
      </c>
      <c r="E48" s="52" t="s">
        <v>189</v>
      </c>
      <c r="F48" s="46" t="s">
        <v>115</v>
      </c>
      <c r="G48" s="48">
        <v>927300</v>
      </c>
      <c r="H48" s="48">
        <v>927300</v>
      </c>
    </row>
    <row r="49" spans="1:8">
      <c r="A49" s="47">
        <v>555100</v>
      </c>
      <c r="B49" s="46" t="s">
        <v>260</v>
      </c>
      <c r="C49" s="45"/>
      <c r="D49" s="46" t="s">
        <v>115</v>
      </c>
      <c r="E49" s="52" t="s">
        <v>148</v>
      </c>
      <c r="F49" s="46" t="s">
        <v>115</v>
      </c>
      <c r="G49" s="48">
        <v>355147645</v>
      </c>
      <c r="H49" s="48">
        <v>355147645</v>
      </c>
    </row>
    <row r="50" spans="1:8">
      <c r="A50" s="47">
        <v>555167</v>
      </c>
      <c r="B50" s="46" t="s">
        <v>260</v>
      </c>
      <c r="C50" s="45"/>
      <c r="D50" s="46" t="s">
        <v>115</v>
      </c>
      <c r="E50" s="52" t="s">
        <v>149</v>
      </c>
      <c r="F50" s="46" t="s">
        <v>115</v>
      </c>
      <c r="G50" s="48">
        <v>27438356</v>
      </c>
      <c r="H50" s="48">
        <v>27438356</v>
      </c>
    </row>
    <row r="51" spans="1:8">
      <c r="A51" s="47">
        <v>555204</v>
      </c>
      <c r="B51" s="46" t="s">
        <v>260</v>
      </c>
      <c r="C51" s="45"/>
      <c r="D51" s="46" t="s">
        <v>115</v>
      </c>
      <c r="E51" s="52" t="s">
        <v>272</v>
      </c>
      <c r="F51" s="46" t="s">
        <v>115</v>
      </c>
      <c r="G51" s="48">
        <v>17358000</v>
      </c>
      <c r="H51" s="48">
        <v>17358000</v>
      </c>
    </row>
    <row r="52" spans="1:8">
      <c r="A52" s="45"/>
      <c r="B52" s="45"/>
      <c r="C52" s="45"/>
      <c r="D52" s="45"/>
      <c r="E52" s="45"/>
      <c r="F52" s="45"/>
      <c r="G52" s="46" t="s">
        <v>527</v>
      </c>
      <c r="H52" s="50">
        <v>0</v>
      </c>
    </row>
    <row r="53" spans="1:8">
      <c r="A53" s="45"/>
      <c r="B53" s="45"/>
      <c r="C53" s="45"/>
      <c r="D53" s="45"/>
      <c r="E53" s="45"/>
      <c r="F53" s="45"/>
      <c r="G53" s="46" t="s">
        <v>528</v>
      </c>
      <c r="H53" s="48">
        <v>127291553809</v>
      </c>
    </row>
    <row r="54" spans="1:8">
      <c r="A54" s="45"/>
      <c r="B54" s="45"/>
      <c r="C54" s="45"/>
      <c r="D54" s="45"/>
      <c r="E54" s="45"/>
      <c r="F54" s="45"/>
      <c r="G54" s="46" t="s">
        <v>529</v>
      </c>
      <c r="H54" s="48">
        <v>127291553809</v>
      </c>
    </row>
    <row r="55" spans="1:8">
      <c r="A55" s="45"/>
      <c r="B55" s="45"/>
      <c r="C55" s="45"/>
      <c r="D55" s="45"/>
      <c r="E55" s="45"/>
      <c r="F55" s="45"/>
      <c r="G55" s="46" t="s">
        <v>530</v>
      </c>
      <c r="H55" s="48">
        <v>79645849949</v>
      </c>
    </row>
    <row r="56" spans="1:8">
      <c r="A56" s="45"/>
      <c r="B56" s="45"/>
      <c r="C56" s="45"/>
      <c r="D56" s="45"/>
      <c r="E56" s="45"/>
      <c r="F56" s="45"/>
      <c r="G56" s="46" t="s">
        <v>515</v>
      </c>
      <c r="H56" s="49">
        <v>-79645849949</v>
      </c>
    </row>
    <row r="57" spans="1:8">
      <c r="A57" s="45"/>
      <c r="B57" s="45"/>
      <c r="C57" s="45"/>
      <c r="D57" s="45"/>
      <c r="E57" s="45"/>
      <c r="F57" s="45"/>
      <c r="G57" s="46" t="s">
        <v>516</v>
      </c>
      <c r="H57" s="50">
        <v>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3"/>
  <sheetViews>
    <sheetView workbookViewId="0">
      <selection activeCell="D20" sqref="D20"/>
    </sheetView>
  </sheetViews>
  <sheetFormatPr defaultRowHeight="15"/>
  <cols>
    <col min="2" max="2" width="37.28515625" customWidth="1"/>
    <col min="3" max="3" width="16.28515625" customWidth="1"/>
  </cols>
  <sheetData>
    <row r="1" spans="1:3">
      <c r="A1" s="11">
        <v>101100</v>
      </c>
      <c r="B1" s="13" t="s">
        <v>114</v>
      </c>
      <c r="C1" s="15">
        <v>97723061107</v>
      </c>
    </row>
    <row r="2" spans="1:3">
      <c r="A2" s="11">
        <v>120120</v>
      </c>
      <c r="B2" s="13" t="s">
        <v>116</v>
      </c>
      <c r="C2" s="15">
        <v>11780821</v>
      </c>
    </row>
    <row r="3" spans="1:3">
      <c r="A3" s="11">
        <v>132100</v>
      </c>
      <c r="B3" s="13" t="s">
        <v>150</v>
      </c>
      <c r="C3" s="15">
        <v>344463000</v>
      </c>
    </row>
    <row r="4" spans="1:3">
      <c r="A4" s="11">
        <v>140130</v>
      </c>
      <c r="B4" s="13" t="s">
        <v>117</v>
      </c>
      <c r="C4" s="15">
        <v>721758470</v>
      </c>
    </row>
    <row r="5" spans="1:3">
      <c r="A5" s="10"/>
      <c r="B5" s="13" t="s">
        <v>118</v>
      </c>
      <c r="C5" s="14"/>
    </row>
    <row r="6" spans="1:3">
      <c r="A6" s="11">
        <v>161100</v>
      </c>
      <c r="B6" s="13" t="s">
        <v>119</v>
      </c>
      <c r="C6" s="16">
        <v>-11716973407</v>
      </c>
    </row>
    <row r="7" spans="1:3">
      <c r="A7" s="11">
        <v>212261</v>
      </c>
      <c r="B7" s="13" t="s">
        <v>278</v>
      </c>
      <c r="C7" s="16">
        <v>-1665240</v>
      </c>
    </row>
    <row r="8" spans="1:3">
      <c r="A8" s="11">
        <v>213103</v>
      </c>
      <c r="B8" s="13" t="s">
        <v>120</v>
      </c>
      <c r="C8" s="16">
        <v>-20350000</v>
      </c>
    </row>
    <row r="9" spans="1:3">
      <c r="A9" s="11">
        <v>213105</v>
      </c>
      <c r="B9" s="13" t="s">
        <v>121</v>
      </c>
      <c r="C9" s="16">
        <v>-4247788</v>
      </c>
    </row>
    <row r="10" spans="1:3">
      <c r="A10" s="11">
        <v>213107</v>
      </c>
      <c r="B10" s="13" t="s">
        <v>122</v>
      </c>
      <c r="C10" s="16">
        <v>-10500000</v>
      </c>
    </row>
    <row r="11" spans="1:3">
      <c r="A11" s="11">
        <v>213108</v>
      </c>
      <c r="B11" s="13" t="s">
        <v>123</v>
      </c>
      <c r="C11" s="16">
        <v>-30000000</v>
      </c>
    </row>
    <row r="12" spans="1:3">
      <c r="A12" s="11">
        <v>213110</v>
      </c>
      <c r="B12" s="13" t="s">
        <v>124</v>
      </c>
      <c r="C12" s="16">
        <v>-23100000</v>
      </c>
    </row>
    <row r="13" spans="1:3">
      <c r="A13" s="11">
        <v>213128</v>
      </c>
      <c r="B13" s="13" t="s">
        <v>125</v>
      </c>
      <c r="C13" s="16">
        <v>-2800000</v>
      </c>
    </row>
    <row r="14" spans="1:3">
      <c r="A14" s="11">
        <v>213129</v>
      </c>
      <c r="B14" s="13" t="s">
        <v>126</v>
      </c>
      <c r="C14" s="16">
        <v>-11000000</v>
      </c>
    </row>
    <row r="15" spans="1:3">
      <c r="A15" s="11">
        <v>213154</v>
      </c>
      <c r="B15" s="13" t="s">
        <v>127</v>
      </c>
      <c r="C15" s="16">
        <v>-4191780</v>
      </c>
    </row>
    <row r="16" spans="1:3">
      <c r="A16" s="11">
        <v>213162</v>
      </c>
      <c r="B16" s="13" t="s">
        <v>263</v>
      </c>
      <c r="C16" s="16">
        <v>-16547945</v>
      </c>
    </row>
    <row r="17" spans="1:3">
      <c r="A17" s="11">
        <v>213500</v>
      </c>
      <c r="B17" s="13" t="s">
        <v>128</v>
      </c>
      <c r="C17" s="16">
        <v>-34960748</v>
      </c>
    </row>
    <row r="18" spans="1:3">
      <c r="A18" s="10"/>
      <c r="B18" s="12"/>
      <c r="C18" s="14"/>
    </row>
    <row r="19" spans="1:3">
      <c r="A19" s="11">
        <v>213505</v>
      </c>
      <c r="B19" s="13" t="s">
        <v>269</v>
      </c>
      <c r="C19" s="16">
        <v>-35004754</v>
      </c>
    </row>
    <row r="20" spans="1:3">
      <c r="A20" s="11">
        <v>301000</v>
      </c>
      <c r="B20" s="13" t="s">
        <v>129</v>
      </c>
      <c r="C20" s="16">
        <v>-103000000000</v>
      </c>
    </row>
    <row r="21" spans="1:3">
      <c r="A21" s="11">
        <v>302000</v>
      </c>
      <c r="B21" s="13" t="s">
        <v>130</v>
      </c>
      <c r="C21" s="15">
        <v>2000000000</v>
      </c>
    </row>
    <row r="22" spans="1:3">
      <c r="A22" s="11">
        <v>303102</v>
      </c>
      <c r="B22" s="13" t="s">
        <v>131</v>
      </c>
      <c r="C22" s="16">
        <v>-39292726</v>
      </c>
    </row>
    <row r="23" spans="1:3">
      <c r="A23" s="11">
        <v>411100</v>
      </c>
      <c r="B23" s="13" t="s">
        <v>132</v>
      </c>
      <c r="C23" s="16">
        <v>-121322718</v>
      </c>
    </row>
    <row r="24" spans="1:3">
      <c r="A24" s="11">
        <v>431100</v>
      </c>
      <c r="B24" s="13" t="s">
        <v>133</v>
      </c>
      <c r="C24" s="15">
        <v>11716973407</v>
      </c>
    </row>
    <row r="25" spans="1:3">
      <c r="A25" s="11">
        <v>451100</v>
      </c>
      <c r="B25" s="13" t="s">
        <v>134</v>
      </c>
      <c r="C25" s="16">
        <v>-1700896162</v>
      </c>
    </row>
    <row r="26" spans="1:3">
      <c r="A26" s="11">
        <v>511100</v>
      </c>
      <c r="B26" s="13" t="s">
        <v>135</v>
      </c>
      <c r="C26" s="15">
        <v>3383871611</v>
      </c>
    </row>
    <row r="27" spans="1:3">
      <c r="A27" s="11">
        <v>511190</v>
      </c>
      <c r="B27" s="13" t="s">
        <v>270</v>
      </c>
      <c r="C27" s="15">
        <v>46000000</v>
      </c>
    </row>
    <row r="28" spans="1:3">
      <c r="A28" s="10"/>
      <c r="B28" s="12"/>
      <c r="C28" s="14"/>
    </row>
    <row r="29" spans="1:3">
      <c r="A29" s="11">
        <v>553103</v>
      </c>
      <c r="B29" s="13" t="s">
        <v>136</v>
      </c>
      <c r="C29" s="15">
        <v>122100000</v>
      </c>
    </row>
    <row r="30" spans="1:3">
      <c r="A30" s="11">
        <v>553105</v>
      </c>
      <c r="B30" s="13" t="s">
        <v>137</v>
      </c>
      <c r="C30" s="15">
        <v>4247788</v>
      </c>
    </row>
    <row r="31" spans="1:3">
      <c r="A31" s="11">
        <v>553107</v>
      </c>
      <c r="B31" s="13" t="s">
        <v>138</v>
      </c>
      <c r="C31" s="15">
        <v>63000000</v>
      </c>
    </row>
    <row r="32" spans="1:3">
      <c r="A32" s="11">
        <v>553108</v>
      </c>
      <c r="B32" s="13" t="s">
        <v>139</v>
      </c>
      <c r="C32" s="15">
        <v>60000000</v>
      </c>
    </row>
    <row r="33" spans="1:3">
      <c r="A33" s="11">
        <v>553110</v>
      </c>
      <c r="B33" s="13" t="s">
        <v>140</v>
      </c>
      <c r="C33" s="15">
        <v>138600000</v>
      </c>
    </row>
    <row r="34" spans="1:3">
      <c r="A34" s="11">
        <v>553115</v>
      </c>
      <c r="B34" s="13" t="s">
        <v>271</v>
      </c>
      <c r="C34" s="15">
        <v>61500000</v>
      </c>
    </row>
    <row r="35" spans="1:3">
      <c r="A35" s="11">
        <v>553122</v>
      </c>
      <c r="B35" s="13" t="s">
        <v>141</v>
      </c>
      <c r="C35" s="15">
        <v>11476340</v>
      </c>
    </row>
    <row r="36" spans="1:3">
      <c r="A36" s="11">
        <v>553128</v>
      </c>
      <c r="B36" s="13" t="s">
        <v>142</v>
      </c>
      <c r="C36" s="15">
        <v>10350000</v>
      </c>
    </row>
    <row r="37" spans="1:3">
      <c r="A37" s="11">
        <v>553129</v>
      </c>
      <c r="B37" s="13" t="s">
        <v>143</v>
      </c>
      <c r="C37" s="15">
        <v>31225807</v>
      </c>
    </row>
    <row r="38" spans="1:3">
      <c r="A38" s="11">
        <v>553130</v>
      </c>
      <c r="B38" s="13" t="s">
        <v>144</v>
      </c>
      <c r="C38" s="15">
        <v>35269890</v>
      </c>
    </row>
    <row r="39" spans="1:3">
      <c r="A39" s="11">
        <v>553135</v>
      </c>
      <c r="B39" s="13" t="s">
        <v>145</v>
      </c>
      <c r="C39" s="15">
        <v>15000000</v>
      </c>
    </row>
    <row r="40" spans="1:3">
      <c r="A40" s="11">
        <v>553141</v>
      </c>
      <c r="B40" s="13" t="s">
        <v>146</v>
      </c>
      <c r="C40" s="15">
        <v>1864935</v>
      </c>
    </row>
    <row r="41" spans="1:3">
      <c r="A41" s="11">
        <v>553194</v>
      </c>
      <c r="B41" s="13" t="s">
        <v>264</v>
      </c>
      <c r="C41" s="15">
        <v>16547945</v>
      </c>
    </row>
    <row r="42" spans="1:3">
      <c r="A42" s="11">
        <v>553249</v>
      </c>
      <c r="B42" s="13" t="s">
        <v>147</v>
      </c>
      <c r="C42" s="15">
        <v>8866160</v>
      </c>
    </row>
    <row r="43" spans="1:3">
      <c r="A43" s="11">
        <v>553381</v>
      </c>
      <c r="B43" s="13" t="s">
        <v>189</v>
      </c>
      <c r="C43" s="15">
        <v>240850</v>
      </c>
    </row>
    <row r="44" spans="1:3">
      <c r="A44" s="11">
        <v>555100</v>
      </c>
      <c r="B44" s="13" t="s">
        <v>148</v>
      </c>
      <c r="C44" s="15">
        <v>209886178</v>
      </c>
    </row>
    <row r="45" spans="1:3">
      <c r="A45" s="11">
        <v>555167</v>
      </c>
      <c r="B45" s="13" t="s">
        <v>149</v>
      </c>
      <c r="C45" s="15">
        <v>17410959</v>
      </c>
    </row>
    <row r="46" spans="1:3">
      <c r="A46" s="11">
        <v>555204</v>
      </c>
      <c r="B46" s="13" t="s">
        <v>272</v>
      </c>
      <c r="C46" s="15">
        <v>17358000</v>
      </c>
    </row>
    <row r="154" spans="1:1">
      <c r="A154" s="8"/>
    </row>
    <row r="155" spans="1:1">
      <c r="A155" s="8"/>
    </row>
    <row r="156" spans="1:1">
      <c r="A156" s="8"/>
    </row>
    <row r="157" spans="1:1">
      <c r="A157" s="8"/>
    </row>
    <row r="158" spans="1:1">
      <c r="A158" s="8"/>
    </row>
    <row r="159" spans="1:1">
      <c r="A159" s="8"/>
    </row>
    <row r="160" spans="1:1">
      <c r="A160" s="8"/>
    </row>
    <row r="161" spans="1:1">
      <c r="A161" s="8"/>
    </row>
    <row r="162" spans="1:1">
      <c r="A162" s="8"/>
    </row>
    <row r="163" spans="1:1">
      <c r="A163" s="8"/>
    </row>
    <row r="164" spans="1:1">
      <c r="A164" s="8"/>
    </row>
    <row r="165" spans="1:1">
      <c r="A165" s="8"/>
    </row>
    <row r="166" spans="1:1">
      <c r="A166" s="8"/>
    </row>
    <row r="167" spans="1:1">
      <c r="A167" s="8"/>
    </row>
    <row r="168" spans="1:1">
      <c r="A168" s="8"/>
    </row>
    <row r="169" spans="1:1">
      <c r="A169" s="8"/>
    </row>
    <row r="170" spans="1:1">
      <c r="A170" s="8"/>
    </row>
    <row r="171" spans="1:1">
      <c r="A171" s="8"/>
    </row>
    <row r="172" spans="1:1">
      <c r="A172" s="8"/>
    </row>
    <row r="173" spans="1:1">
      <c r="A173" s="8"/>
    </row>
    <row r="174" spans="1:1">
      <c r="A174" s="8"/>
    </row>
    <row r="175" spans="1:1">
      <c r="A175" s="8"/>
    </row>
    <row r="176" spans="1:1">
      <c r="A176" s="8"/>
    </row>
    <row r="177" spans="1:1">
      <c r="A177" s="8"/>
    </row>
    <row r="178" spans="1:1">
      <c r="A178" s="8"/>
    </row>
    <row r="179" spans="1:1">
      <c r="A179" s="8"/>
    </row>
    <row r="180" spans="1:1">
      <c r="A180" s="8"/>
    </row>
    <row r="181" spans="1:1">
      <c r="A181" s="8"/>
    </row>
    <row r="182" spans="1:1">
      <c r="A182" s="8"/>
    </row>
    <row r="183" spans="1:1">
      <c r="A183" s="8"/>
    </row>
    <row r="184" spans="1:1">
      <c r="A184" s="8"/>
    </row>
    <row r="185" spans="1:1">
      <c r="A185" s="8"/>
    </row>
    <row r="186" spans="1:1">
      <c r="A186" s="8"/>
    </row>
    <row r="187" spans="1:1">
      <c r="A187" s="8"/>
    </row>
    <row r="188" spans="1:1">
      <c r="A188" s="8"/>
    </row>
    <row r="189" spans="1:1">
      <c r="A189" s="8"/>
    </row>
    <row r="190" spans="1:1">
      <c r="A190" s="8"/>
    </row>
    <row r="191" spans="1:1">
      <c r="A191" s="8"/>
    </row>
    <row r="192" spans="1:1">
      <c r="A192" s="8"/>
    </row>
    <row r="193" spans="1:1">
      <c r="A193" s="8"/>
    </row>
    <row r="194" spans="1:1">
      <c r="A194" s="8"/>
    </row>
    <row r="195" spans="1:1">
      <c r="A195" s="8"/>
    </row>
    <row r="196" spans="1:1">
      <c r="A196" s="8"/>
    </row>
    <row r="197" spans="1:1">
      <c r="A197" s="8"/>
    </row>
    <row r="198" spans="1:1">
      <c r="A198" s="8"/>
    </row>
    <row r="199" spans="1:1">
      <c r="A199" s="8"/>
    </row>
    <row r="200" spans="1:1">
      <c r="A200" s="8"/>
    </row>
    <row r="201" spans="1:1">
      <c r="A201" s="8"/>
    </row>
    <row r="202" spans="1:1">
      <c r="A202" s="8"/>
    </row>
    <row r="203" spans="1:1">
      <c r="A203" s="8"/>
    </row>
    <row r="204" spans="1:1">
      <c r="A204" s="8"/>
    </row>
    <row r="205" spans="1:1">
      <c r="A205" s="8"/>
    </row>
    <row r="206" spans="1:1">
      <c r="A206" s="8"/>
    </row>
    <row r="207" spans="1:1">
      <c r="A207" s="8"/>
    </row>
    <row r="208" spans="1:1">
      <c r="A208" s="8"/>
    </row>
    <row r="209" spans="1:1">
      <c r="A209" s="8"/>
    </row>
    <row r="210" spans="1:1">
      <c r="A210" s="8"/>
    </row>
    <row r="211" spans="1:1">
      <c r="A211" s="8"/>
    </row>
    <row r="212" spans="1:1">
      <c r="A212" s="8"/>
    </row>
    <row r="213" spans="1:1">
      <c r="A213" s="8"/>
    </row>
    <row r="214" spans="1:1">
      <c r="A214" s="8"/>
    </row>
    <row r="215" spans="1:1">
      <c r="A215" s="8"/>
    </row>
    <row r="216" spans="1:1">
      <c r="A216" s="8"/>
    </row>
    <row r="217" spans="1:1">
      <c r="A217" s="8"/>
    </row>
    <row r="218" spans="1:1">
      <c r="A218" s="8"/>
    </row>
    <row r="219" spans="1:1">
      <c r="A219" s="8"/>
    </row>
    <row r="220" spans="1:1">
      <c r="A220" s="8"/>
    </row>
    <row r="221" spans="1:1">
      <c r="A221" s="8"/>
    </row>
    <row r="222" spans="1:1">
      <c r="A222" s="8"/>
    </row>
    <row r="223" spans="1:1">
      <c r="A223" s="8"/>
    </row>
    <row r="224" spans="1:1">
      <c r="A224" s="8"/>
    </row>
    <row r="225" spans="1:1">
      <c r="A225" s="8"/>
    </row>
    <row r="226" spans="1:1">
      <c r="A226" s="8"/>
    </row>
    <row r="227" spans="1:1">
      <c r="A227" s="8"/>
    </row>
    <row r="228" spans="1:1">
      <c r="A228" s="8"/>
    </row>
    <row r="229" spans="1:1">
      <c r="A229" s="8"/>
    </row>
    <row r="230" spans="1:1">
      <c r="A230" s="8"/>
    </row>
    <row r="231" spans="1:1">
      <c r="A231" s="8"/>
    </row>
    <row r="232" spans="1:1">
      <c r="A232" s="8"/>
    </row>
    <row r="233" spans="1:1">
      <c r="A233" s="8"/>
    </row>
    <row r="234" spans="1:1">
      <c r="A234" s="8"/>
    </row>
    <row r="235" spans="1:1">
      <c r="A235" s="8"/>
    </row>
    <row r="236" spans="1:1">
      <c r="A236" s="8"/>
    </row>
    <row r="237" spans="1:1">
      <c r="A237" s="8"/>
    </row>
    <row r="238" spans="1:1">
      <c r="A238" s="8"/>
    </row>
    <row r="239" spans="1:1">
      <c r="A239" s="8"/>
    </row>
    <row r="284" spans="1:1">
      <c r="A284" s="8"/>
    </row>
    <row r="285" spans="1:1">
      <c r="A285" s="8"/>
    </row>
    <row r="292" spans="1:1">
      <c r="A292" s="9"/>
    </row>
    <row r="313" spans="1:1">
      <c r="A313" s="8"/>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69"/>
  <sheetViews>
    <sheetView topLeftCell="A13" workbookViewId="0">
      <selection activeCell="A16" sqref="A16"/>
    </sheetView>
  </sheetViews>
  <sheetFormatPr defaultRowHeight="15"/>
  <cols>
    <col min="5" max="5" width="19.42578125" customWidth="1"/>
    <col min="7" max="7" width="25.85546875" bestFit="1" customWidth="1"/>
    <col min="8" max="8" width="22.85546875" customWidth="1"/>
    <col min="9" max="9" width="19.7109375" style="1" bestFit="1" customWidth="1"/>
  </cols>
  <sheetData>
    <row r="2" spans="1:9" ht="16.5">
      <c r="A2" s="22"/>
      <c r="B2" s="22"/>
      <c r="C2" s="22"/>
      <c r="D2" s="22"/>
      <c r="E2" s="28" t="s">
        <v>108</v>
      </c>
      <c r="F2" s="22"/>
      <c r="G2" s="22"/>
      <c r="H2" s="22"/>
    </row>
    <row r="3" spans="1:9">
      <c r="A3" s="22"/>
      <c r="B3" s="22"/>
      <c r="C3" s="22"/>
      <c r="D3" s="22"/>
      <c r="E3" s="29" t="s">
        <v>109</v>
      </c>
      <c r="F3" s="23" t="s">
        <v>506</v>
      </c>
      <c r="G3" s="23" t="s">
        <v>517</v>
      </c>
      <c r="H3" s="23" t="s">
        <v>257</v>
      </c>
    </row>
    <row r="4" spans="1:9">
      <c r="A4" s="23" t="s">
        <v>110</v>
      </c>
      <c r="B4" s="22"/>
      <c r="C4" s="22"/>
      <c r="D4" s="22"/>
      <c r="E4" s="29" t="s">
        <v>518</v>
      </c>
      <c r="F4" s="22"/>
      <c r="G4" s="23" t="s">
        <v>519</v>
      </c>
      <c r="H4" s="23" t="s">
        <v>259</v>
      </c>
    </row>
    <row r="5" spans="1:9">
      <c r="A5" s="22"/>
      <c r="B5" s="22"/>
      <c r="C5" s="22"/>
      <c r="D5" s="22"/>
      <c r="E5" s="22"/>
      <c r="F5" s="22"/>
      <c r="G5" s="22"/>
      <c r="H5" s="23" t="s">
        <v>520</v>
      </c>
    </row>
    <row r="6" spans="1:9">
      <c r="A6" s="22"/>
      <c r="B6" s="22"/>
      <c r="C6" s="22"/>
      <c r="D6" s="22"/>
      <c r="E6" s="29" t="s">
        <v>111</v>
      </c>
      <c r="F6" s="22"/>
      <c r="G6" s="22"/>
      <c r="H6" s="22"/>
    </row>
    <row r="7" spans="1:9">
      <c r="A7" s="23" t="s">
        <v>112</v>
      </c>
      <c r="B7" s="23" t="s">
        <v>507</v>
      </c>
      <c r="C7" s="23" t="s">
        <v>508</v>
      </c>
      <c r="D7" s="23" t="s">
        <v>509</v>
      </c>
      <c r="E7" s="29" t="s">
        <v>113</v>
      </c>
      <c r="F7" s="22"/>
      <c r="G7" s="23" t="s">
        <v>521</v>
      </c>
      <c r="H7" s="23" t="s">
        <v>261</v>
      </c>
    </row>
    <row r="8" spans="1:9">
      <c r="A8" s="22"/>
      <c r="B8" s="23" t="s">
        <v>510</v>
      </c>
      <c r="C8" s="22"/>
      <c r="D8" s="23" t="s">
        <v>511</v>
      </c>
      <c r="E8" s="22"/>
      <c r="F8" s="22"/>
      <c r="G8" s="23" t="s">
        <v>512</v>
      </c>
      <c r="H8" s="23" t="s">
        <v>262</v>
      </c>
    </row>
    <row r="9" spans="1:9">
      <c r="A9" s="24">
        <v>101100</v>
      </c>
      <c r="B9" s="23" t="s">
        <v>260</v>
      </c>
      <c r="C9" s="22"/>
      <c r="D9" s="23" t="s">
        <v>115</v>
      </c>
      <c r="E9" s="29" t="s">
        <v>114</v>
      </c>
      <c r="F9" s="23" t="s">
        <v>115</v>
      </c>
      <c r="G9" s="25">
        <v>97953061107</v>
      </c>
      <c r="H9" s="25">
        <v>97953061107</v>
      </c>
      <c r="I9" s="1" t="e">
        <f>VLOOKUP(A9,#REF!,7,0)</f>
        <v>#REF!</v>
      </c>
    </row>
    <row r="10" spans="1:9">
      <c r="A10" s="24">
        <v>120120</v>
      </c>
      <c r="B10" s="23" t="s">
        <v>260</v>
      </c>
      <c r="C10" s="22"/>
      <c r="D10" s="23" t="s">
        <v>115</v>
      </c>
      <c r="E10" s="29" t="s">
        <v>116</v>
      </c>
      <c r="F10" s="23" t="s">
        <v>115</v>
      </c>
      <c r="G10" s="25">
        <v>10082192</v>
      </c>
      <c r="H10" s="25">
        <v>10082192</v>
      </c>
      <c r="I10" s="1" t="e">
        <f>VLOOKUP(A10,#REF!,7,0)</f>
        <v>#REF!</v>
      </c>
    </row>
    <row r="11" spans="1:9">
      <c r="A11" s="24">
        <v>132100</v>
      </c>
      <c r="B11" s="23" t="s">
        <v>260</v>
      </c>
      <c r="C11" s="24">
        <v>7</v>
      </c>
      <c r="D11" s="23" t="s">
        <v>115</v>
      </c>
      <c r="E11" s="29" t="s">
        <v>150</v>
      </c>
      <c r="F11" s="23" t="s">
        <v>115</v>
      </c>
      <c r="G11" s="25">
        <v>236280000</v>
      </c>
      <c r="H11" s="25">
        <v>236280000</v>
      </c>
      <c r="I11" s="1" t="e">
        <f>VLOOKUP(A11,#REF!,7,0)</f>
        <v>#REF!</v>
      </c>
    </row>
    <row r="12" spans="1:9">
      <c r="A12" s="24">
        <v>140130</v>
      </c>
      <c r="B12" s="23" t="s">
        <v>260</v>
      </c>
      <c r="C12" s="24">
        <v>7</v>
      </c>
      <c r="D12" s="23" t="s">
        <v>115</v>
      </c>
      <c r="E12" s="29" t="s">
        <v>117</v>
      </c>
      <c r="F12" s="23" t="s">
        <v>115</v>
      </c>
      <c r="G12" s="25">
        <v>845470295</v>
      </c>
      <c r="H12" s="25">
        <v>845470295</v>
      </c>
      <c r="I12" s="1" t="e">
        <f>VLOOKUP(A12,#REF!,7,0)</f>
        <v>#REF!</v>
      </c>
    </row>
    <row r="13" spans="1:9">
      <c r="A13" s="22"/>
      <c r="B13" s="22"/>
      <c r="C13" s="22"/>
      <c r="D13" s="22"/>
      <c r="E13" s="29" t="s">
        <v>118</v>
      </c>
      <c r="F13" s="22"/>
      <c r="G13" s="22"/>
      <c r="H13" s="22"/>
      <c r="I13" s="1" t="e">
        <f>VLOOKUP(A13,#REF!,7,0)</f>
        <v>#REF!</v>
      </c>
    </row>
    <row r="14" spans="1:9">
      <c r="A14" s="24">
        <v>161100</v>
      </c>
      <c r="B14" s="23" t="s">
        <v>260</v>
      </c>
      <c r="C14" s="22"/>
      <c r="D14" s="23" t="s">
        <v>115</v>
      </c>
      <c r="E14" s="29" t="s">
        <v>119</v>
      </c>
      <c r="F14" s="23" t="s">
        <v>115</v>
      </c>
      <c r="G14" s="26">
        <v>-9276506607</v>
      </c>
      <c r="H14" s="26">
        <v>-9276506607</v>
      </c>
      <c r="I14" s="1" t="e">
        <f>VLOOKUP(A14,#REF!,7,0)</f>
        <v>#REF!</v>
      </c>
    </row>
    <row r="15" spans="1:9">
      <c r="A15" s="24">
        <v>212261</v>
      </c>
      <c r="B15" s="23" t="s">
        <v>260</v>
      </c>
      <c r="C15" s="22"/>
      <c r="D15" s="23" t="s">
        <v>115</v>
      </c>
      <c r="E15" s="29" t="s">
        <v>278</v>
      </c>
      <c r="F15" s="23" t="s">
        <v>115</v>
      </c>
      <c r="G15" s="26">
        <v>-1665240</v>
      </c>
      <c r="H15" s="26">
        <v>-1665240</v>
      </c>
      <c r="I15" s="1" t="e">
        <f>VLOOKUP(A15,#REF!,7,0)</f>
        <v>#REF!</v>
      </c>
    </row>
    <row r="16" spans="1:9">
      <c r="A16" s="24">
        <v>213103</v>
      </c>
      <c r="B16" s="23" t="s">
        <v>260</v>
      </c>
      <c r="C16" s="22"/>
      <c r="D16" s="23" t="s">
        <v>115</v>
      </c>
      <c r="E16" s="29" t="s">
        <v>120</v>
      </c>
      <c r="F16" s="23" t="s">
        <v>115</v>
      </c>
      <c r="G16" s="26">
        <v>-20350000</v>
      </c>
      <c r="H16" s="26">
        <v>-20350000</v>
      </c>
      <c r="I16" s="1" t="e">
        <f>VLOOKUP(A16,#REF!,7,0)</f>
        <v>#REF!</v>
      </c>
    </row>
    <row r="17" spans="1:9">
      <c r="A17" s="24">
        <v>213105</v>
      </c>
      <c r="B17" s="23" t="s">
        <v>260</v>
      </c>
      <c r="C17" s="22"/>
      <c r="D17" s="23" t="s">
        <v>115</v>
      </c>
      <c r="E17" s="29" t="s">
        <v>121</v>
      </c>
      <c r="F17" s="23" t="s">
        <v>115</v>
      </c>
      <c r="G17" s="26">
        <v>-14867257</v>
      </c>
      <c r="H17" s="26">
        <v>-14867257</v>
      </c>
      <c r="I17" s="1" t="e">
        <f>VLOOKUP(A17,#REF!,7,0)</f>
        <v>#REF!</v>
      </c>
    </row>
    <row r="18" spans="1:9">
      <c r="A18" s="24">
        <v>213107</v>
      </c>
      <c r="B18" s="23" t="s">
        <v>260</v>
      </c>
      <c r="C18" s="22"/>
      <c r="D18" s="23" t="s">
        <v>115</v>
      </c>
      <c r="E18" s="29" t="s">
        <v>122</v>
      </c>
      <c r="F18" s="23" t="s">
        <v>115</v>
      </c>
      <c r="G18" s="26">
        <v>-10500000</v>
      </c>
      <c r="H18" s="26">
        <v>-10500000</v>
      </c>
      <c r="I18" s="1" t="e">
        <f>VLOOKUP(A18,#REF!,7,0)</f>
        <v>#REF!</v>
      </c>
    </row>
    <row r="19" spans="1:9">
      <c r="A19" s="24">
        <v>213108</v>
      </c>
      <c r="B19" s="23" t="s">
        <v>260</v>
      </c>
      <c r="C19" s="22"/>
      <c r="D19" s="23" t="s">
        <v>115</v>
      </c>
      <c r="E19" s="29" t="s">
        <v>123</v>
      </c>
      <c r="F19" s="23" t="s">
        <v>115</v>
      </c>
      <c r="G19" s="26">
        <v>-4500000</v>
      </c>
      <c r="H19" s="26">
        <v>-4500000</v>
      </c>
      <c r="I19" s="1" t="e">
        <f>VLOOKUP(A19,#REF!,7,0)</f>
        <v>#REF!</v>
      </c>
    </row>
    <row r="20" spans="1:9">
      <c r="A20" s="24">
        <v>213110</v>
      </c>
      <c r="B20" s="23" t="s">
        <v>260</v>
      </c>
      <c r="C20" s="22"/>
      <c r="D20" s="23" t="s">
        <v>115</v>
      </c>
      <c r="E20" s="29" t="s">
        <v>124</v>
      </c>
      <c r="F20" s="23" t="s">
        <v>115</v>
      </c>
      <c r="G20" s="26">
        <v>-23100000</v>
      </c>
      <c r="H20" s="26">
        <v>-23100000</v>
      </c>
      <c r="I20" s="1" t="e">
        <f>VLOOKUP(A20,#REF!,7,0)</f>
        <v>#REF!</v>
      </c>
    </row>
    <row r="21" spans="1:9">
      <c r="A21" s="24">
        <v>213128</v>
      </c>
      <c r="B21" s="23" t="s">
        <v>260</v>
      </c>
      <c r="C21" s="22"/>
      <c r="D21" s="23" t="s">
        <v>115</v>
      </c>
      <c r="E21" s="29" t="s">
        <v>125</v>
      </c>
      <c r="F21" s="23" t="s">
        <v>115</v>
      </c>
      <c r="G21" s="26">
        <v>-100000</v>
      </c>
      <c r="H21" s="26">
        <v>-100000</v>
      </c>
      <c r="I21" s="1" t="e">
        <f>VLOOKUP(A21,#REF!,7,0)</f>
        <v>#REF!</v>
      </c>
    </row>
    <row r="22" spans="1:9">
      <c r="A22" s="24">
        <v>213129</v>
      </c>
      <c r="B22" s="23" t="s">
        <v>260</v>
      </c>
      <c r="C22" s="22"/>
      <c r="D22" s="23" t="s">
        <v>115</v>
      </c>
      <c r="E22" s="29" t="s">
        <v>126</v>
      </c>
      <c r="F22" s="23" t="s">
        <v>115</v>
      </c>
      <c r="G22" s="26">
        <v>-16500000</v>
      </c>
      <c r="H22" s="26">
        <v>-16500000</v>
      </c>
      <c r="I22" s="1" t="e">
        <f>VLOOKUP(A22,#REF!,7,0)</f>
        <v>#REF!</v>
      </c>
    </row>
    <row r="23" spans="1:9">
      <c r="A23" s="24">
        <v>213154</v>
      </c>
      <c r="B23" s="23" t="s">
        <v>260</v>
      </c>
      <c r="C23" s="22"/>
      <c r="D23" s="23" t="s">
        <v>115</v>
      </c>
      <c r="E23" s="29" t="s">
        <v>127</v>
      </c>
      <c r="F23" s="23" t="s">
        <v>115</v>
      </c>
      <c r="G23" s="26">
        <v>-4958904</v>
      </c>
      <c r="H23" s="26">
        <v>-4958904</v>
      </c>
      <c r="I23" s="1" t="e">
        <f>VLOOKUP(A23,#REF!,7,0)</f>
        <v>#REF!</v>
      </c>
    </row>
    <row r="24" spans="1:9">
      <c r="A24" s="24">
        <v>213162</v>
      </c>
      <c r="B24" s="23" t="s">
        <v>260</v>
      </c>
      <c r="C24" s="22"/>
      <c r="D24" s="23" t="s">
        <v>115</v>
      </c>
      <c r="E24" s="29" t="s">
        <v>263</v>
      </c>
      <c r="F24" s="23" t="s">
        <v>115</v>
      </c>
      <c r="G24" s="26">
        <v>-19835616</v>
      </c>
      <c r="H24" s="26">
        <v>-19835616</v>
      </c>
      <c r="I24" s="1" t="e">
        <f>VLOOKUP(A24,#REF!,7,0)</f>
        <v>#REF!</v>
      </c>
    </row>
    <row r="25" spans="1:9">
      <c r="A25" s="24">
        <v>213500</v>
      </c>
      <c r="B25" s="23" t="s">
        <v>260</v>
      </c>
      <c r="C25" s="22"/>
      <c r="D25" s="23" t="s">
        <v>115</v>
      </c>
      <c r="E25" s="29" t="s">
        <v>128</v>
      </c>
      <c r="F25" s="23" t="s">
        <v>115</v>
      </c>
      <c r="G25" s="26">
        <v>-37665310</v>
      </c>
      <c r="H25" s="26">
        <v>-37665310</v>
      </c>
      <c r="I25" s="1" t="e">
        <f>VLOOKUP(A25,#REF!,7,0)</f>
        <v>#REF!</v>
      </c>
    </row>
    <row r="26" spans="1:9">
      <c r="A26" s="22"/>
      <c r="B26" s="22"/>
      <c r="C26" s="22"/>
      <c r="D26" s="22"/>
      <c r="E26" s="29" t="s">
        <v>513</v>
      </c>
      <c r="F26" s="22"/>
      <c r="G26" s="22"/>
      <c r="H26" s="22"/>
      <c r="I26" s="1" t="e">
        <f>VLOOKUP(A26,#REF!,7,0)</f>
        <v>#REF!</v>
      </c>
    </row>
    <row r="27" spans="1:9">
      <c r="A27" s="24">
        <v>301000</v>
      </c>
      <c r="B27" s="23" t="s">
        <v>260</v>
      </c>
      <c r="C27" s="22"/>
      <c r="D27" s="23" t="s">
        <v>115</v>
      </c>
      <c r="E27" s="29" t="s">
        <v>129</v>
      </c>
      <c r="F27" s="23" t="s">
        <v>115</v>
      </c>
      <c r="G27" s="26">
        <v>-103000000000</v>
      </c>
      <c r="H27" s="26">
        <v>-103000000000</v>
      </c>
      <c r="I27" s="1" t="e">
        <f>VLOOKUP(A27,#REF!,7,0)</f>
        <v>#REF!</v>
      </c>
    </row>
    <row r="28" spans="1:9">
      <c r="A28" s="24">
        <v>302000</v>
      </c>
      <c r="B28" s="23" t="s">
        <v>260</v>
      </c>
      <c r="C28" s="22"/>
      <c r="D28" s="23" t="s">
        <v>115</v>
      </c>
      <c r="E28" s="29" t="s">
        <v>130</v>
      </c>
      <c r="F28" s="23" t="s">
        <v>115</v>
      </c>
      <c r="G28" s="25">
        <v>2000000000</v>
      </c>
      <c r="H28" s="25">
        <v>2000000000</v>
      </c>
      <c r="I28" s="1" t="e">
        <f>VLOOKUP(A28,#REF!,7,0)</f>
        <v>#REF!</v>
      </c>
    </row>
    <row r="29" spans="1:9">
      <c r="A29" s="24">
        <v>303102</v>
      </c>
      <c r="B29" s="23" t="s">
        <v>260</v>
      </c>
      <c r="C29" s="22"/>
      <c r="D29" s="23" t="s">
        <v>115</v>
      </c>
      <c r="E29" s="29" t="s">
        <v>131</v>
      </c>
      <c r="F29" s="23" t="s">
        <v>115</v>
      </c>
      <c r="G29" s="26">
        <v>-39292726</v>
      </c>
      <c r="H29" s="26">
        <v>-39292726</v>
      </c>
      <c r="I29" s="1" t="e">
        <f>VLOOKUP(A29,#REF!,7,0)</f>
        <v>#REF!</v>
      </c>
    </row>
    <row r="30" spans="1:9">
      <c r="A30" s="24">
        <v>411100</v>
      </c>
      <c r="B30" s="23" t="s">
        <v>260</v>
      </c>
      <c r="C30" s="22"/>
      <c r="D30" s="23" t="s">
        <v>115</v>
      </c>
      <c r="E30" s="29" t="s">
        <v>132</v>
      </c>
      <c r="F30" s="23" t="s">
        <v>115</v>
      </c>
      <c r="G30" s="26">
        <v>-121322718</v>
      </c>
      <c r="H30" s="26">
        <v>-121322718</v>
      </c>
      <c r="I30" s="1" t="e">
        <f>VLOOKUP(A30,#REF!,7,0)</f>
        <v>#REF!</v>
      </c>
    </row>
    <row r="31" spans="1:9">
      <c r="A31" s="24">
        <v>431100</v>
      </c>
      <c r="B31" s="23" t="s">
        <v>260</v>
      </c>
      <c r="C31" s="22"/>
      <c r="D31" s="23" t="s">
        <v>115</v>
      </c>
      <c r="E31" s="29" t="s">
        <v>133</v>
      </c>
      <c r="F31" s="23" t="s">
        <v>115</v>
      </c>
      <c r="G31" s="25">
        <v>9276506607</v>
      </c>
      <c r="H31" s="25">
        <v>9276506607</v>
      </c>
      <c r="I31" s="1" t="e">
        <f>VLOOKUP(A31,#REF!,7,0)</f>
        <v>#REF!</v>
      </c>
    </row>
    <row r="32" spans="1:9">
      <c r="A32" s="24">
        <v>451100</v>
      </c>
      <c r="B32" s="23" t="s">
        <v>260</v>
      </c>
      <c r="C32" s="22"/>
      <c r="D32" s="23" t="s">
        <v>115</v>
      </c>
      <c r="E32" s="29" t="s">
        <v>134</v>
      </c>
      <c r="F32" s="23" t="s">
        <v>115</v>
      </c>
      <c r="G32" s="26">
        <v>-2116956162</v>
      </c>
      <c r="H32" s="26">
        <v>-2116956162</v>
      </c>
      <c r="I32" s="1" t="e">
        <f>VLOOKUP(A32,#REF!,7,0)</f>
        <v>#REF!</v>
      </c>
    </row>
    <row r="33" spans="1:9">
      <c r="A33" s="24">
        <v>511100</v>
      </c>
      <c r="B33" s="23" t="s">
        <v>260</v>
      </c>
      <c r="C33" s="22"/>
      <c r="D33" s="23" t="s">
        <v>115</v>
      </c>
      <c r="E33" s="29" t="s">
        <v>135</v>
      </c>
      <c r="F33" s="23" t="s">
        <v>115</v>
      </c>
      <c r="G33" s="25">
        <v>3383871611</v>
      </c>
      <c r="H33" s="25">
        <v>3383871611</v>
      </c>
      <c r="I33" s="1" t="e">
        <f>VLOOKUP(A33,#REF!,7,0)</f>
        <v>#REF!</v>
      </c>
    </row>
    <row r="34" spans="1:9">
      <c r="A34" s="24">
        <v>511190</v>
      </c>
      <c r="B34" s="23" t="s">
        <v>260</v>
      </c>
      <c r="C34" s="22"/>
      <c r="D34" s="23" t="s">
        <v>115</v>
      </c>
      <c r="E34" s="29" t="s">
        <v>270</v>
      </c>
      <c r="F34" s="23" t="s">
        <v>115</v>
      </c>
      <c r="G34" s="25">
        <v>46000000</v>
      </c>
      <c r="H34" s="25">
        <v>46000000</v>
      </c>
      <c r="I34" s="1" t="e">
        <f>VLOOKUP(A34,#REF!,7,0)</f>
        <v>#REF!</v>
      </c>
    </row>
    <row r="35" spans="1:9">
      <c r="A35" s="22"/>
      <c r="B35" s="22"/>
      <c r="C35" s="22"/>
      <c r="D35" s="22"/>
      <c r="E35" s="29" t="s">
        <v>109</v>
      </c>
      <c r="F35" s="22"/>
      <c r="G35" s="22"/>
      <c r="H35" s="22"/>
      <c r="I35" s="1" t="e">
        <f>VLOOKUP(A35,#REF!,7,0)</f>
        <v>#REF!</v>
      </c>
    </row>
    <row r="36" spans="1:9">
      <c r="A36" s="24">
        <v>553103</v>
      </c>
      <c r="B36" s="23" t="s">
        <v>260</v>
      </c>
      <c r="C36" s="22"/>
      <c r="D36" s="23" t="s">
        <v>115</v>
      </c>
      <c r="E36" s="29" t="s">
        <v>136</v>
      </c>
      <c r="F36" s="23" t="s">
        <v>115</v>
      </c>
      <c r="G36" s="25">
        <v>142450000</v>
      </c>
      <c r="H36" s="25">
        <v>142450000</v>
      </c>
      <c r="I36" s="1" t="e">
        <f>VLOOKUP(A36,#REF!,7,0)</f>
        <v>#REF!</v>
      </c>
    </row>
    <row r="37" spans="1:9">
      <c r="A37" s="24">
        <v>553105</v>
      </c>
      <c r="B37" s="23" t="s">
        <v>260</v>
      </c>
      <c r="C37" s="22"/>
      <c r="D37" s="23" t="s">
        <v>115</v>
      </c>
      <c r="E37" s="29" t="s">
        <v>137</v>
      </c>
      <c r="F37" s="23" t="s">
        <v>115</v>
      </c>
      <c r="G37" s="25">
        <v>14867257</v>
      </c>
      <c r="H37" s="25">
        <v>14867257</v>
      </c>
      <c r="I37" s="1" t="e">
        <f>VLOOKUP(A37,#REF!,7,0)</f>
        <v>#REF!</v>
      </c>
    </row>
    <row r="38" spans="1:9">
      <c r="A38" s="24">
        <v>553107</v>
      </c>
      <c r="B38" s="23" t="s">
        <v>260</v>
      </c>
      <c r="C38" s="22"/>
      <c r="D38" s="23" t="s">
        <v>115</v>
      </c>
      <c r="E38" s="29" t="s">
        <v>138</v>
      </c>
      <c r="F38" s="23" t="s">
        <v>115</v>
      </c>
      <c r="G38" s="25">
        <v>73500000</v>
      </c>
      <c r="H38" s="25">
        <v>73500000</v>
      </c>
      <c r="I38" s="1" t="e">
        <f>VLOOKUP(A38,#REF!,7,0)</f>
        <v>#REF!</v>
      </c>
    </row>
    <row r="39" spans="1:9">
      <c r="A39" s="24">
        <v>553108</v>
      </c>
      <c r="B39" s="23" t="s">
        <v>260</v>
      </c>
      <c r="C39" s="22"/>
      <c r="D39" s="23" t="s">
        <v>115</v>
      </c>
      <c r="E39" s="29" t="s">
        <v>139</v>
      </c>
      <c r="F39" s="23" t="s">
        <v>115</v>
      </c>
      <c r="G39" s="25">
        <v>75000000</v>
      </c>
      <c r="H39" s="25">
        <v>75000000</v>
      </c>
      <c r="I39" s="1" t="e">
        <f>VLOOKUP(A39,#REF!,7,0)</f>
        <v>#REF!</v>
      </c>
    </row>
    <row r="40" spans="1:9">
      <c r="A40" s="24">
        <v>553110</v>
      </c>
      <c r="B40" s="23" t="s">
        <v>260</v>
      </c>
      <c r="C40" s="22"/>
      <c r="D40" s="23" t="s">
        <v>115</v>
      </c>
      <c r="E40" s="29" t="s">
        <v>140</v>
      </c>
      <c r="F40" s="23" t="s">
        <v>115</v>
      </c>
      <c r="G40" s="25">
        <v>161700000</v>
      </c>
      <c r="H40" s="25">
        <v>161700000</v>
      </c>
      <c r="I40" s="1" t="e">
        <f>VLOOKUP(A40,#REF!,7,0)</f>
        <v>#REF!</v>
      </c>
    </row>
    <row r="41" spans="1:9">
      <c r="A41" s="24">
        <v>553115</v>
      </c>
      <c r="B41" s="23" t="s">
        <v>260</v>
      </c>
      <c r="C41" s="22"/>
      <c r="D41" s="23" t="s">
        <v>115</v>
      </c>
      <c r="E41" s="29" t="s">
        <v>271</v>
      </c>
      <c r="F41" s="23" t="s">
        <v>115</v>
      </c>
      <c r="G41" s="25">
        <v>61500000</v>
      </c>
      <c r="H41" s="25">
        <v>61500000</v>
      </c>
      <c r="I41" s="1" t="e">
        <f>VLOOKUP(A41,#REF!,7,0)</f>
        <v>#REF!</v>
      </c>
    </row>
    <row r="42" spans="1:9">
      <c r="A42" s="24">
        <v>553122</v>
      </c>
      <c r="B42" s="23" t="s">
        <v>260</v>
      </c>
      <c r="C42" s="22"/>
      <c r="D42" s="23" t="s">
        <v>115</v>
      </c>
      <c r="E42" s="29" t="s">
        <v>141</v>
      </c>
      <c r="F42" s="23" t="s">
        <v>115</v>
      </c>
      <c r="G42" s="25">
        <v>13933613</v>
      </c>
      <c r="H42" s="25">
        <v>13933613</v>
      </c>
      <c r="I42" s="1" t="e">
        <f>VLOOKUP(A42,#REF!,7,0)</f>
        <v>#REF!</v>
      </c>
    </row>
    <row r="43" spans="1:9">
      <c r="A43" s="24">
        <v>553128</v>
      </c>
      <c r="B43" s="23" t="s">
        <v>260</v>
      </c>
      <c r="C43" s="22"/>
      <c r="D43" s="23" t="s">
        <v>115</v>
      </c>
      <c r="E43" s="29" t="s">
        <v>142</v>
      </c>
      <c r="F43" s="23" t="s">
        <v>115</v>
      </c>
      <c r="G43" s="25">
        <v>10450000</v>
      </c>
      <c r="H43" s="25">
        <v>10450000</v>
      </c>
      <c r="I43" s="1" t="e">
        <f>VLOOKUP(A43,#REF!,7,0)</f>
        <v>#REF!</v>
      </c>
    </row>
    <row r="44" spans="1:9">
      <c r="A44" s="24">
        <v>553129</v>
      </c>
      <c r="B44" s="23" t="s">
        <v>260</v>
      </c>
      <c r="C44" s="22"/>
      <c r="D44" s="23" t="s">
        <v>115</v>
      </c>
      <c r="E44" s="29" t="s">
        <v>143</v>
      </c>
      <c r="F44" s="23" t="s">
        <v>115</v>
      </c>
      <c r="G44" s="25">
        <v>36725807</v>
      </c>
      <c r="H44" s="25">
        <v>36725807</v>
      </c>
      <c r="I44" s="1" t="e">
        <f>VLOOKUP(A44,#REF!,7,0)</f>
        <v>#REF!</v>
      </c>
    </row>
    <row r="45" spans="1:9">
      <c r="A45" s="24">
        <v>553130</v>
      </c>
      <c r="B45" s="23" t="s">
        <v>260</v>
      </c>
      <c r="C45" s="22"/>
      <c r="D45" s="23" t="s">
        <v>115</v>
      </c>
      <c r="E45" s="29" t="s">
        <v>144</v>
      </c>
      <c r="F45" s="23" t="s">
        <v>115</v>
      </c>
      <c r="G45" s="25">
        <v>35614890</v>
      </c>
      <c r="H45" s="25">
        <v>35614890</v>
      </c>
      <c r="I45" s="1" t="e">
        <f>VLOOKUP(A45,#REF!,7,0)</f>
        <v>#REF!</v>
      </c>
    </row>
    <row r="46" spans="1:9">
      <c r="A46" s="24">
        <v>553135</v>
      </c>
      <c r="B46" s="23" t="s">
        <v>260</v>
      </c>
      <c r="C46" s="22"/>
      <c r="D46" s="23" t="s">
        <v>115</v>
      </c>
      <c r="E46" s="29" t="s">
        <v>145</v>
      </c>
      <c r="F46" s="23" t="s">
        <v>115</v>
      </c>
      <c r="G46" s="25">
        <v>15000000</v>
      </c>
      <c r="H46" s="25">
        <v>15000000</v>
      </c>
      <c r="I46" s="1" t="e">
        <f>VLOOKUP(A46,#REF!,7,0)</f>
        <v>#REF!</v>
      </c>
    </row>
    <row r="47" spans="1:9">
      <c r="A47" s="24">
        <v>553141</v>
      </c>
      <c r="B47" s="23" t="s">
        <v>260</v>
      </c>
      <c r="C47" s="22"/>
      <c r="D47" s="23" t="s">
        <v>115</v>
      </c>
      <c r="E47" s="29" t="s">
        <v>146</v>
      </c>
      <c r="F47" s="23" t="s">
        <v>115</v>
      </c>
      <c r="G47" s="25">
        <v>2004635</v>
      </c>
      <c r="H47" s="25">
        <v>2004635</v>
      </c>
      <c r="I47" s="1" t="e">
        <f>VLOOKUP(A47,#REF!,7,0)</f>
        <v>#REF!</v>
      </c>
    </row>
    <row r="48" spans="1:9">
      <c r="A48" s="24">
        <v>553194</v>
      </c>
      <c r="B48" s="23" t="s">
        <v>260</v>
      </c>
      <c r="C48" s="22"/>
      <c r="D48" s="23" t="s">
        <v>115</v>
      </c>
      <c r="E48" s="29" t="s">
        <v>264</v>
      </c>
      <c r="F48" s="23" t="s">
        <v>115</v>
      </c>
      <c r="G48" s="25">
        <v>18630137</v>
      </c>
      <c r="H48" s="25">
        <v>18630137</v>
      </c>
      <c r="I48" s="1" t="e">
        <f>VLOOKUP(A48,#REF!,7,0)</f>
        <v>#REF!</v>
      </c>
    </row>
    <row r="49" spans="1:9">
      <c r="A49" s="24">
        <v>553249</v>
      </c>
      <c r="B49" s="23" t="s">
        <v>260</v>
      </c>
      <c r="C49" s="22"/>
      <c r="D49" s="23" t="s">
        <v>115</v>
      </c>
      <c r="E49" s="29" t="s">
        <v>147</v>
      </c>
      <c r="F49" s="23" t="s">
        <v>115</v>
      </c>
      <c r="G49" s="25">
        <v>8866160</v>
      </c>
      <c r="H49" s="25">
        <v>8866160</v>
      </c>
      <c r="I49" s="1" t="e">
        <f>VLOOKUP(A49,#REF!,7,0)</f>
        <v>#REF!</v>
      </c>
    </row>
    <row r="50" spans="1:9">
      <c r="A50" s="24">
        <v>553381</v>
      </c>
      <c r="B50" s="23" t="s">
        <v>260</v>
      </c>
      <c r="C50" s="22"/>
      <c r="D50" s="23" t="s">
        <v>115</v>
      </c>
      <c r="E50" s="29" t="s">
        <v>189</v>
      </c>
      <c r="F50" s="23" t="s">
        <v>115</v>
      </c>
      <c r="G50" s="25">
        <v>614550</v>
      </c>
      <c r="H50" s="25">
        <v>614550</v>
      </c>
      <c r="I50" s="1" t="e">
        <f>VLOOKUP(A50,#REF!,7,0)</f>
        <v>#REF!</v>
      </c>
    </row>
    <row r="51" spans="1:9">
      <c r="A51" s="24">
        <v>555100</v>
      </c>
      <c r="B51" s="23" t="s">
        <v>260</v>
      </c>
      <c r="C51" s="22"/>
      <c r="D51" s="23" t="s">
        <v>115</v>
      </c>
      <c r="E51" s="29" t="s">
        <v>148</v>
      </c>
      <c r="F51" s="23" t="s">
        <v>115</v>
      </c>
      <c r="G51" s="25">
        <v>247551488</v>
      </c>
      <c r="H51" s="25">
        <v>247551488</v>
      </c>
      <c r="I51" s="1" t="e">
        <f>VLOOKUP(A51,#REF!,7,0)</f>
        <v>#REF!</v>
      </c>
    </row>
    <row r="52" spans="1:9">
      <c r="A52" s="24">
        <v>555167</v>
      </c>
      <c r="B52" s="23" t="s">
        <v>260</v>
      </c>
      <c r="C52" s="22"/>
      <c r="D52" s="23" t="s">
        <v>115</v>
      </c>
      <c r="E52" s="29" t="s">
        <v>149</v>
      </c>
      <c r="F52" s="23" t="s">
        <v>115</v>
      </c>
      <c r="G52" s="25">
        <v>21082191</v>
      </c>
      <c r="H52" s="25">
        <v>21082191</v>
      </c>
      <c r="I52" s="1" t="e">
        <f>VLOOKUP(A52,#REF!,7,0)</f>
        <v>#REF!</v>
      </c>
    </row>
    <row r="53" spans="1:9">
      <c r="A53" s="24">
        <v>555204</v>
      </c>
      <c r="B53" s="23" t="s">
        <v>260</v>
      </c>
      <c r="C53" s="22"/>
      <c r="D53" s="23" t="s">
        <v>115</v>
      </c>
      <c r="E53" s="29" t="s">
        <v>272</v>
      </c>
      <c r="F53" s="23" t="s">
        <v>115</v>
      </c>
      <c r="G53" s="25">
        <v>17358000</v>
      </c>
      <c r="H53" s="25">
        <v>17358000</v>
      </c>
      <c r="I53" s="1" t="e">
        <f>VLOOKUP(A53,#REF!,7,0)</f>
        <v>#REF!</v>
      </c>
    </row>
    <row r="54" spans="1:9">
      <c r="A54" s="22"/>
      <c r="B54" s="22"/>
      <c r="C54" s="22"/>
      <c r="D54" s="22"/>
      <c r="E54" s="22"/>
      <c r="F54" s="22"/>
      <c r="G54" s="22"/>
      <c r="H54" s="27">
        <v>0</v>
      </c>
      <c r="I54" s="1" t="e">
        <f>VLOOKUP(A54,#REF!,7,0)</f>
        <v>#REF!</v>
      </c>
    </row>
    <row r="55" spans="1:9">
      <c r="A55" s="22"/>
      <c r="B55" s="22"/>
      <c r="C55" s="22"/>
      <c r="D55" s="22"/>
      <c r="E55" s="22"/>
      <c r="F55" s="22"/>
      <c r="G55" s="22"/>
      <c r="H55" s="25">
        <v>114708120540</v>
      </c>
      <c r="I55" s="1" t="e">
        <f>VLOOKUP(A55,#REF!,7,0)</f>
        <v>#REF!</v>
      </c>
    </row>
    <row r="56" spans="1:9">
      <c r="A56" s="22"/>
      <c r="B56" s="22"/>
      <c r="C56" s="22"/>
      <c r="D56" s="22"/>
      <c r="E56" s="22"/>
      <c r="F56" s="22"/>
      <c r="G56" s="22"/>
      <c r="H56" s="25">
        <v>114708120540</v>
      </c>
      <c r="I56" s="1" t="e">
        <f>VLOOKUP(A56,#REF!,7,0)</f>
        <v>#REF!</v>
      </c>
    </row>
    <row r="57" spans="1:9">
      <c r="A57" s="22"/>
      <c r="B57" s="22"/>
      <c r="C57" s="22"/>
      <c r="D57" s="22"/>
      <c r="E57" s="22"/>
      <c r="F57" s="22"/>
      <c r="G57" s="22"/>
      <c r="H57" s="25">
        <v>89614344660</v>
      </c>
      <c r="I57" s="1" t="e">
        <f>VLOOKUP(A57,#REF!,7,0)</f>
        <v>#REF!</v>
      </c>
    </row>
    <row r="58" spans="1:9">
      <c r="A58" s="17"/>
      <c r="B58" s="17"/>
      <c r="C58" s="17"/>
      <c r="D58" s="17"/>
      <c r="E58" s="17"/>
      <c r="F58" s="17"/>
      <c r="G58" s="18"/>
      <c r="H58" s="19"/>
      <c r="I58" s="1" t="e">
        <f>VLOOKUP(A58,#REF!,7,0)</f>
        <v>#REF!</v>
      </c>
    </row>
    <row r="59" spans="1:9" ht="16.5">
      <c r="A59" s="22"/>
      <c r="B59" s="22"/>
      <c r="C59" s="22"/>
      <c r="D59" s="22"/>
      <c r="E59" s="28" t="s">
        <v>108</v>
      </c>
      <c r="F59" s="22"/>
      <c r="G59" s="22"/>
      <c r="H59" s="22"/>
      <c r="I59" s="1" t="e">
        <f>VLOOKUP(A59,#REF!,7,0)</f>
        <v>#REF!</v>
      </c>
    </row>
    <row r="60" spans="1:9">
      <c r="A60" s="22"/>
      <c r="B60" s="22"/>
      <c r="C60" s="22"/>
      <c r="D60" s="22"/>
      <c r="E60" s="29" t="s">
        <v>109</v>
      </c>
      <c r="F60" s="23" t="s">
        <v>506</v>
      </c>
      <c r="G60" s="23" t="s">
        <v>517</v>
      </c>
      <c r="H60" s="23" t="s">
        <v>514</v>
      </c>
      <c r="I60" s="1" t="e">
        <f>VLOOKUP(A60,#REF!,7,0)</f>
        <v>#REF!</v>
      </c>
    </row>
    <row r="61" spans="1:9">
      <c r="A61" s="23" t="s">
        <v>110</v>
      </c>
      <c r="B61" s="22"/>
      <c r="C61" s="22"/>
      <c r="D61" s="22"/>
      <c r="E61" s="29" t="s">
        <v>518</v>
      </c>
      <c r="F61" s="22"/>
      <c r="G61" s="23" t="s">
        <v>519</v>
      </c>
      <c r="H61" s="23" t="s">
        <v>259</v>
      </c>
      <c r="I61" s="1" t="e">
        <f>VLOOKUP(A61,#REF!,7,0)</f>
        <v>#REF!</v>
      </c>
    </row>
    <row r="62" spans="1:9">
      <c r="A62" s="22"/>
      <c r="B62" s="22"/>
      <c r="C62" s="22"/>
      <c r="D62" s="22"/>
      <c r="E62" s="22"/>
      <c r="F62" s="22"/>
      <c r="G62" s="22"/>
      <c r="H62" s="23" t="s">
        <v>520</v>
      </c>
      <c r="I62" s="1" t="e">
        <f>VLOOKUP(A62,#REF!,7,0)</f>
        <v>#REF!</v>
      </c>
    </row>
    <row r="63" spans="1:9">
      <c r="A63" s="22"/>
      <c r="B63" s="22"/>
      <c r="C63" s="22"/>
      <c r="D63" s="22"/>
      <c r="E63" s="29" t="s">
        <v>111</v>
      </c>
      <c r="F63" s="22"/>
      <c r="G63" s="22"/>
      <c r="H63" s="22"/>
      <c r="I63" s="1" t="e">
        <f>VLOOKUP(A63,#REF!,7,0)</f>
        <v>#REF!</v>
      </c>
    </row>
    <row r="64" spans="1:9">
      <c r="A64" s="23" t="s">
        <v>112</v>
      </c>
      <c r="B64" s="23" t="s">
        <v>507</v>
      </c>
      <c r="C64" s="23" t="s">
        <v>508</v>
      </c>
      <c r="D64" s="23" t="s">
        <v>509</v>
      </c>
      <c r="E64" s="29" t="s">
        <v>113</v>
      </c>
      <c r="F64" s="22"/>
      <c r="G64" s="23" t="s">
        <v>521</v>
      </c>
      <c r="H64" s="23" t="s">
        <v>261</v>
      </c>
      <c r="I64" s="1" t="e">
        <f>VLOOKUP(A64,#REF!,7,0)</f>
        <v>#REF!</v>
      </c>
    </row>
    <row r="65" spans="1:9">
      <c r="A65" s="18"/>
      <c r="B65" s="23" t="s">
        <v>510</v>
      </c>
      <c r="C65" s="22"/>
      <c r="D65" s="23" t="s">
        <v>511</v>
      </c>
      <c r="E65" s="22"/>
      <c r="F65" s="22"/>
      <c r="G65" s="23" t="s">
        <v>512</v>
      </c>
      <c r="H65" s="23" t="s">
        <v>262</v>
      </c>
      <c r="I65" s="1" t="e">
        <f>VLOOKUP(A65,#REF!,7,0)</f>
        <v>#REF!</v>
      </c>
    </row>
    <row r="66" spans="1:9">
      <c r="A66" s="17"/>
      <c r="B66" s="22"/>
      <c r="C66" s="22"/>
      <c r="D66" s="22"/>
      <c r="E66" s="22"/>
      <c r="F66" s="22"/>
      <c r="G66" s="22"/>
      <c r="H66" s="26">
        <v>-89614344660</v>
      </c>
      <c r="I66" s="1" t="e">
        <f>VLOOKUP(A66,#REF!,7,0)</f>
        <v>#REF!</v>
      </c>
    </row>
    <row r="67" spans="1:9">
      <c r="A67" s="17"/>
      <c r="B67" s="22"/>
      <c r="C67" s="22"/>
      <c r="D67" s="22"/>
      <c r="E67" s="22"/>
      <c r="F67" s="22"/>
      <c r="G67" s="22"/>
      <c r="H67" s="27">
        <v>0</v>
      </c>
      <c r="I67" s="1" t="e">
        <f>VLOOKUP(A67,#REF!,7,0)</f>
        <v>#REF!</v>
      </c>
    </row>
    <row r="68" spans="1:9">
      <c r="A68" s="17"/>
      <c r="B68" s="17"/>
      <c r="C68" s="17"/>
      <c r="D68" s="17"/>
      <c r="E68" s="17"/>
      <c r="F68" s="17"/>
      <c r="G68" s="18" t="s">
        <v>515</v>
      </c>
      <c r="H68" s="20">
        <v>-90551696130</v>
      </c>
      <c r="I68" s="1" t="e">
        <f>VLOOKUP(A68,#REF!,7,0)</f>
        <v>#REF!</v>
      </c>
    </row>
    <row r="69" spans="1:9">
      <c r="A69" s="17"/>
      <c r="B69" s="17"/>
      <c r="C69" s="17"/>
      <c r="D69" s="17"/>
      <c r="E69" s="17"/>
      <c r="F69" s="17"/>
      <c r="G69" s="18" t="s">
        <v>516</v>
      </c>
      <c r="H69" s="21">
        <v>0</v>
      </c>
      <c r="I69" s="1" t="e">
        <f>VLOOKUP(A69,#REF!,7,0)</f>
        <v>#REF!</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AF105"/>
  <sheetViews>
    <sheetView topLeftCell="A28" workbookViewId="0">
      <selection activeCell="K19" sqref="K19"/>
    </sheetView>
  </sheetViews>
  <sheetFormatPr defaultRowHeight="15"/>
  <cols>
    <col min="5" max="5" width="27.7109375" customWidth="1"/>
    <col min="13" max="13" width="16.140625" bestFit="1" customWidth="1"/>
    <col min="15" max="15" width="14.7109375" customWidth="1"/>
    <col min="16" max="16" width="13.5703125" bestFit="1" customWidth="1"/>
  </cols>
  <sheetData>
    <row r="2" spans="1:32" ht="16.5">
      <c r="A2" s="37"/>
      <c r="B2" s="37"/>
      <c r="C2" s="37"/>
      <c r="D2" s="37"/>
      <c r="E2" s="43" t="s">
        <v>108</v>
      </c>
      <c r="F2" s="37"/>
      <c r="G2" s="37"/>
      <c r="H2" s="37"/>
      <c r="I2" s="37"/>
      <c r="J2" s="37"/>
      <c r="K2" s="37"/>
      <c r="L2" s="37"/>
      <c r="M2" s="37"/>
      <c r="N2" s="37"/>
      <c r="O2" s="37"/>
      <c r="P2" s="37"/>
      <c r="Q2" s="37"/>
      <c r="R2" s="37"/>
      <c r="S2" s="37"/>
      <c r="T2" s="37"/>
      <c r="U2" s="37"/>
      <c r="V2" s="37"/>
      <c r="W2" s="37"/>
      <c r="X2" s="37"/>
      <c r="Y2" s="37"/>
      <c r="Z2" s="37"/>
      <c r="AA2" s="37"/>
      <c r="AB2" s="37"/>
      <c r="AC2" s="37"/>
      <c r="AD2" s="37"/>
      <c r="AE2" s="30"/>
      <c r="AF2" s="30"/>
    </row>
    <row r="3" spans="1:32">
      <c r="A3" s="37"/>
      <c r="B3" s="37"/>
      <c r="C3" s="37"/>
      <c r="D3" s="37"/>
      <c r="E3" s="37"/>
      <c r="F3" s="38" t="s">
        <v>109</v>
      </c>
      <c r="G3" s="38" t="s">
        <v>506</v>
      </c>
      <c r="H3" s="38" t="s">
        <v>531</v>
      </c>
      <c r="I3" s="37"/>
      <c r="J3" s="37"/>
      <c r="K3" s="37"/>
      <c r="L3" s="37"/>
      <c r="M3" s="37"/>
      <c r="N3" s="37"/>
      <c r="O3" s="37"/>
      <c r="P3" s="37"/>
      <c r="Q3" s="37"/>
      <c r="R3" s="37"/>
      <c r="S3" s="37"/>
      <c r="T3" s="38" t="s">
        <v>517</v>
      </c>
      <c r="U3" s="37"/>
      <c r="V3" s="38"/>
      <c r="W3" s="39"/>
      <c r="X3" s="37"/>
      <c r="Y3" s="37"/>
      <c r="Z3" s="37"/>
      <c r="AA3" s="37"/>
      <c r="AB3" s="37"/>
      <c r="AC3" s="37"/>
      <c r="AD3" s="37"/>
      <c r="AE3" s="30"/>
      <c r="AF3" s="30"/>
    </row>
    <row r="4" spans="1:32">
      <c r="A4" s="38" t="s">
        <v>110</v>
      </c>
      <c r="B4" s="37"/>
      <c r="C4" s="37"/>
      <c r="D4" s="37"/>
      <c r="E4" s="44" t="s">
        <v>523</v>
      </c>
      <c r="F4" s="38" t="s">
        <v>524</v>
      </c>
      <c r="G4" s="37"/>
      <c r="H4" s="38" t="s">
        <v>258</v>
      </c>
      <c r="I4" s="37"/>
      <c r="J4" s="37"/>
      <c r="K4" s="37"/>
      <c r="L4" s="37"/>
      <c r="M4" s="37"/>
      <c r="N4" s="37"/>
      <c r="O4" s="37"/>
      <c r="P4" s="37"/>
      <c r="Q4" s="37"/>
      <c r="R4" s="37"/>
      <c r="S4" s="37"/>
      <c r="T4" s="38" t="s">
        <v>519</v>
      </c>
      <c r="U4" s="37"/>
      <c r="V4" s="37"/>
      <c r="W4" s="38"/>
      <c r="X4" s="37"/>
      <c r="Y4" s="37"/>
      <c r="Z4" s="37"/>
      <c r="AA4" s="37"/>
      <c r="AB4" s="37"/>
      <c r="AC4" s="37"/>
      <c r="AD4" s="37"/>
      <c r="AE4" s="30"/>
      <c r="AF4" s="30"/>
    </row>
    <row r="5" spans="1:32">
      <c r="A5" s="37"/>
      <c r="B5" s="37"/>
      <c r="C5" s="37"/>
      <c r="D5" s="37"/>
      <c r="E5" s="37"/>
      <c r="F5" s="37"/>
      <c r="G5" s="37"/>
      <c r="H5" s="37"/>
      <c r="I5" s="37"/>
      <c r="J5" s="37"/>
      <c r="K5" s="37"/>
      <c r="L5" s="37"/>
      <c r="M5" s="37"/>
      <c r="N5" s="37"/>
      <c r="O5" s="37"/>
      <c r="P5" s="37"/>
      <c r="Q5" s="37"/>
      <c r="R5" s="37"/>
      <c r="S5" s="37"/>
      <c r="T5" s="38" t="s">
        <v>532</v>
      </c>
      <c r="U5" s="37"/>
      <c r="V5" s="37"/>
      <c r="W5" s="37"/>
      <c r="X5" s="37"/>
      <c r="Y5" s="37"/>
      <c r="Z5" s="37"/>
      <c r="AA5" s="37"/>
      <c r="AB5" s="37"/>
      <c r="AC5" s="37"/>
      <c r="AD5" s="37"/>
      <c r="AE5" s="30"/>
      <c r="AF5" s="30"/>
    </row>
    <row r="6" spans="1:32">
      <c r="A6" s="37"/>
      <c r="B6" s="37"/>
      <c r="C6" s="37"/>
      <c r="D6" s="37"/>
      <c r="E6" s="37"/>
      <c r="F6" s="38" t="s">
        <v>111</v>
      </c>
      <c r="G6" s="37"/>
      <c r="H6" s="38" t="s">
        <v>525</v>
      </c>
      <c r="I6" s="37"/>
      <c r="J6" s="37"/>
      <c r="K6" s="37"/>
      <c r="L6" s="37"/>
      <c r="M6" s="37"/>
      <c r="N6" s="37"/>
      <c r="O6" s="37"/>
      <c r="P6" s="37"/>
      <c r="Q6" s="37"/>
      <c r="R6" s="37"/>
      <c r="S6" s="37"/>
      <c r="T6" s="37"/>
      <c r="U6" s="37"/>
      <c r="V6" s="37"/>
      <c r="W6" s="37"/>
      <c r="X6" s="37"/>
      <c r="Y6" s="37"/>
      <c r="Z6" s="37"/>
      <c r="AA6" s="37"/>
      <c r="AB6" s="37"/>
      <c r="AC6" s="37"/>
      <c r="AD6" s="37"/>
      <c r="AE6" s="30"/>
      <c r="AF6" s="30"/>
    </row>
    <row r="7" spans="1:32">
      <c r="A7" s="38" t="s">
        <v>112</v>
      </c>
      <c r="B7" s="38" t="s">
        <v>507</v>
      </c>
      <c r="C7" s="38" t="s">
        <v>508</v>
      </c>
      <c r="D7" s="38" t="s">
        <v>509</v>
      </c>
      <c r="E7" s="44" t="s">
        <v>113</v>
      </c>
      <c r="F7" s="37"/>
      <c r="G7" s="37"/>
      <c r="H7" s="38" t="s">
        <v>260</v>
      </c>
      <c r="I7" s="38" t="s">
        <v>260</v>
      </c>
      <c r="J7" s="38" t="s">
        <v>260</v>
      </c>
      <c r="K7" s="38" t="s">
        <v>260</v>
      </c>
      <c r="L7" s="38" t="s">
        <v>260</v>
      </c>
      <c r="M7" s="38" t="s">
        <v>260</v>
      </c>
      <c r="N7" s="38" t="s">
        <v>260</v>
      </c>
      <c r="O7" s="38" t="s">
        <v>260</v>
      </c>
      <c r="P7" s="38" t="s">
        <v>260</v>
      </c>
      <c r="Q7" s="38" t="s">
        <v>260</v>
      </c>
      <c r="R7" s="38" t="s">
        <v>260</v>
      </c>
      <c r="S7" s="38" t="s">
        <v>260</v>
      </c>
      <c r="T7" s="38" t="s">
        <v>526</v>
      </c>
      <c r="U7" s="38" t="s">
        <v>260</v>
      </c>
      <c r="V7" s="38"/>
      <c r="W7" s="38"/>
      <c r="X7" s="38"/>
      <c r="Y7" s="38"/>
      <c r="Z7" s="38"/>
      <c r="AA7" s="38"/>
      <c r="AB7" s="38"/>
      <c r="AC7" s="38"/>
      <c r="AD7" s="38" t="s">
        <v>260</v>
      </c>
      <c r="AE7" s="31"/>
      <c r="AF7" s="31"/>
    </row>
    <row r="8" spans="1:32">
      <c r="A8" s="37"/>
      <c r="B8" s="38" t="s">
        <v>510</v>
      </c>
      <c r="C8" s="37"/>
      <c r="D8" s="38" t="s">
        <v>511</v>
      </c>
      <c r="E8" s="37"/>
      <c r="F8" s="37"/>
      <c r="G8" s="37"/>
      <c r="H8" s="37"/>
      <c r="I8" s="37"/>
      <c r="J8" s="37"/>
      <c r="K8" s="37"/>
      <c r="L8" s="37"/>
      <c r="M8" s="37"/>
      <c r="N8" s="37"/>
      <c r="O8" s="37"/>
      <c r="P8" s="37"/>
      <c r="Q8" s="38" t="s">
        <v>512</v>
      </c>
      <c r="R8" s="37"/>
      <c r="S8" s="37"/>
      <c r="T8" s="37"/>
      <c r="U8" s="37"/>
      <c r="V8" s="37"/>
      <c r="W8" s="37"/>
      <c r="X8" s="38"/>
      <c r="Y8" s="37"/>
      <c r="Z8" s="37"/>
      <c r="AA8" s="37"/>
      <c r="AB8" s="37"/>
      <c r="AC8" s="38"/>
      <c r="AD8" s="37"/>
      <c r="AE8" s="31"/>
      <c r="AF8" s="30"/>
    </row>
    <row r="9" spans="1:32">
      <c r="A9" s="39">
        <v>101100</v>
      </c>
      <c r="B9" s="38" t="s">
        <v>260</v>
      </c>
      <c r="C9" s="37"/>
      <c r="D9" s="38" t="s">
        <v>115</v>
      </c>
      <c r="E9" s="44" t="s">
        <v>114</v>
      </c>
      <c r="F9" s="37"/>
      <c r="G9" s="38" t="s">
        <v>115</v>
      </c>
      <c r="H9" s="37"/>
      <c r="I9" s="37"/>
      <c r="J9" s="37"/>
      <c r="K9" s="37"/>
      <c r="L9" s="37"/>
      <c r="M9" s="1">
        <v>97118092668</v>
      </c>
      <c r="N9" s="37"/>
      <c r="O9" s="40">
        <v>97118092668</v>
      </c>
      <c r="P9" s="37"/>
      <c r="Q9" s="37"/>
      <c r="R9" s="37"/>
      <c r="S9" s="37"/>
      <c r="T9" s="37"/>
      <c r="U9" s="37"/>
      <c r="V9" s="37"/>
      <c r="W9" s="40"/>
      <c r="X9" s="37"/>
      <c r="Y9" s="37"/>
      <c r="Z9" s="37"/>
      <c r="AA9" s="37"/>
      <c r="AB9" s="37"/>
      <c r="AC9" s="37"/>
      <c r="AD9" s="37"/>
      <c r="AE9" s="30"/>
      <c r="AF9" s="30"/>
    </row>
    <row r="10" spans="1:32">
      <c r="A10" s="39">
        <v>120120</v>
      </c>
      <c r="B10" s="38" t="s">
        <v>260</v>
      </c>
      <c r="C10" s="37"/>
      <c r="D10" s="38" t="s">
        <v>115</v>
      </c>
      <c r="E10" s="44" t="s">
        <v>116</v>
      </c>
      <c r="F10" s="37"/>
      <c r="G10" s="38" t="s">
        <v>115</v>
      </c>
      <c r="H10" s="37"/>
      <c r="I10" s="37"/>
      <c r="J10" s="37"/>
      <c r="K10" s="37"/>
      <c r="L10" s="37"/>
      <c r="M10" s="1"/>
      <c r="N10" s="37"/>
      <c r="O10" s="40">
        <v>8383562</v>
      </c>
      <c r="Q10" s="37"/>
      <c r="R10" s="37"/>
      <c r="S10" s="37"/>
      <c r="T10" s="37"/>
      <c r="U10" s="37"/>
      <c r="V10" s="37"/>
      <c r="W10" s="37"/>
      <c r="X10" s="37"/>
      <c r="Y10" s="37"/>
      <c r="Z10" s="40"/>
      <c r="AA10" s="37"/>
      <c r="AB10" s="37"/>
      <c r="AC10" s="37"/>
      <c r="AD10" s="37"/>
      <c r="AE10" s="30"/>
      <c r="AF10" s="30"/>
    </row>
    <row r="11" spans="1:32">
      <c r="A11" s="39">
        <v>132100</v>
      </c>
      <c r="B11" s="38" t="s">
        <v>260</v>
      </c>
      <c r="C11" s="39">
        <v>7</v>
      </c>
      <c r="D11" s="38" t="s">
        <v>115</v>
      </c>
      <c r="E11" s="44" t="s">
        <v>150</v>
      </c>
      <c r="F11" s="37"/>
      <c r="G11" s="38" t="s">
        <v>115</v>
      </c>
      <c r="H11" s="37"/>
      <c r="I11" s="37"/>
      <c r="J11" s="37"/>
      <c r="K11" s="37"/>
      <c r="L11" s="37"/>
      <c r="M11" s="1">
        <v>8383562</v>
      </c>
      <c r="N11" s="37"/>
      <c r="O11" s="40">
        <v>702960000</v>
      </c>
      <c r="P11" s="37"/>
      <c r="Q11" s="37"/>
      <c r="R11" s="37"/>
      <c r="S11" s="37"/>
      <c r="T11" s="37"/>
      <c r="U11" s="37"/>
      <c r="V11" s="37"/>
      <c r="W11" s="37"/>
      <c r="X11" s="40"/>
      <c r="Y11" s="37"/>
      <c r="Z11" s="37"/>
      <c r="AA11" s="37"/>
      <c r="AB11" s="37"/>
      <c r="AC11" s="37"/>
      <c r="AD11" s="37"/>
      <c r="AE11" s="30"/>
      <c r="AF11" s="30"/>
    </row>
    <row r="12" spans="1:32">
      <c r="A12" s="39">
        <v>132150</v>
      </c>
      <c r="B12" s="38" t="s">
        <v>260</v>
      </c>
      <c r="C12" s="39">
        <v>7</v>
      </c>
      <c r="D12" s="38" t="s">
        <v>115</v>
      </c>
      <c r="E12" s="44" t="s">
        <v>274</v>
      </c>
      <c r="F12" s="37"/>
      <c r="G12" s="38" t="s">
        <v>115</v>
      </c>
      <c r="H12" s="37"/>
      <c r="I12" s="37"/>
      <c r="J12" s="37"/>
      <c r="K12" s="37"/>
      <c r="L12" s="37"/>
      <c r="M12" s="1">
        <v>702960000</v>
      </c>
      <c r="N12" s="37"/>
      <c r="O12" s="40">
        <v>853937170</v>
      </c>
      <c r="P12" s="37"/>
      <c r="Q12" s="37"/>
      <c r="R12" s="37"/>
      <c r="S12" s="37"/>
      <c r="T12" s="37"/>
      <c r="U12" s="37"/>
      <c r="V12" s="37"/>
      <c r="W12" s="37"/>
      <c r="X12" s="40"/>
      <c r="Y12" s="37"/>
      <c r="Z12" s="37"/>
      <c r="AA12" s="37"/>
      <c r="AB12" s="37"/>
      <c r="AC12" s="37"/>
      <c r="AD12" s="37"/>
      <c r="AE12" s="30"/>
      <c r="AF12" s="30"/>
    </row>
    <row r="13" spans="1:32">
      <c r="A13" s="39">
        <v>140130</v>
      </c>
      <c r="B13" s="38" t="s">
        <v>260</v>
      </c>
      <c r="C13" s="39">
        <v>7</v>
      </c>
      <c r="D13" s="38" t="s">
        <v>115</v>
      </c>
      <c r="E13" s="44" t="s">
        <v>117</v>
      </c>
      <c r="F13" s="37"/>
      <c r="G13" s="38" t="s">
        <v>115</v>
      </c>
      <c r="H13" s="37"/>
      <c r="I13" s="37"/>
      <c r="J13" s="37"/>
      <c r="K13" s="37"/>
      <c r="L13" s="37"/>
      <c r="M13" s="1">
        <v>984277096</v>
      </c>
      <c r="N13" s="37"/>
      <c r="O13" s="40">
        <v>984277096</v>
      </c>
      <c r="P13" s="8">
        <f>O13-O12</f>
        <v>130339926</v>
      </c>
      <c r="Q13" s="37"/>
      <c r="R13" s="37"/>
      <c r="S13" s="37"/>
      <c r="T13" s="37"/>
      <c r="U13" s="37"/>
      <c r="V13" s="37"/>
      <c r="W13" s="37"/>
      <c r="X13" s="40"/>
      <c r="Y13" s="37"/>
      <c r="Z13" s="37"/>
      <c r="AA13" s="37"/>
      <c r="AB13" s="37"/>
      <c r="AC13" s="37"/>
      <c r="AD13" s="37"/>
      <c r="AE13" s="30"/>
      <c r="AF13" s="30"/>
    </row>
    <row r="14" spans="1:32">
      <c r="A14" s="37"/>
      <c r="B14" s="37"/>
      <c r="C14" s="37"/>
      <c r="D14" s="37"/>
      <c r="E14" s="44" t="s">
        <v>118</v>
      </c>
      <c r="F14" s="37"/>
      <c r="G14" s="37"/>
      <c r="H14" s="37"/>
      <c r="I14" s="37"/>
      <c r="J14" s="37"/>
      <c r="K14" s="37"/>
      <c r="L14" s="37"/>
      <c r="M14" s="1"/>
      <c r="N14" s="37"/>
      <c r="O14" s="37"/>
      <c r="P14" s="37"/>
      <c r="Q14" s="37"/>
      <c r="R14" s="37"/>
      <c r="S14" s="37"/>
      <c r="T14" s="37"/>
      <c r="U14" s="37"/>
      <c r="V14" s="37"/>
      <c r="W14" s="37"/>
      <c r="X14" s="37"/>
      <c r="Y14" s="37"/>
      <c r="Z14" s="37"/>
      <c r="AA14" s="37"/>
      <c r="AB14" s="37"/>
      <c r="AC14" s="37"/>
      <c r="AD14" s="37"/>
      <c r="AE14" s="30"/>
      <c r="AF14" s="30"/>
    </row>
    <row r="15" spans="1:32">
      <c r="A15" s="39">
        <v>161100</v>
      </c>
      <c r="B15" s="38" t="s">
        <v>260</v>
      </c>
      <c r="C15" s="37"/>
      <c r="D15" s="38" t="s">
        <v>115</v>
      </c>
      <c r="E15" s="44" t="s">
        <v>119</v>
      </c>
      <c r="F15" s="37"/>
      <c r="G15" s="38" t="s">
        <v>115</v>
      </c>
      <c r="H15" s="37"/>
      <c r="I15" s="37"/>
      <c r="J15" s="37"/>
      <c r="K15" s="37"/>
      <c r="L15" s="37"/>
      <c r="M15" s="1">
        <v>984277096</v>
      </c>
      <c r="N15" s="37"/>
      <c r="O15" s="41">
        <v>-9111705068</v>
      </c>
      <c r="P15" s="37"/>
      <c r="Q15" s="37"/>
      <c r="R15" s="37"/>
      <c r="S15" s="37"/>
      <c r="T15" s="37"/>
      <c r="U15" s="37"/>
      <c r="V15" s="37"/>
      <c r="W15" s="41"/>
      <c r="X15" s="37"/>
      <c r="Y15" s="37"/>
      <c r="Z15" s="37"/>
      <c r="AA15" s="37"/>
      <c r="AB15" s="37"/>
      <c r="AC15" s="37"/>
      <c r="AD15" s="37"/>
      <c r="AE15" s="30"/>
      <c r="AF15" s="30"/>
    </row>
    <row r="16" spans="1:32">
      <c r="A16" s="39">
        <v>212261</v>
      </c>
      <c r="B16" s="38" t="s">
        <v>260</v>
      </c>
      <c r="C16" s="37"/>
      <c r="D16" s="38" t="s">
        <v>115</v>
      </c>
      <c r="E16" s="44" t="s">
        <v>278</v>
      </c>
      <c r="F16" s="37"/>
      <c r="G16" s="38" t="s">
        <v>115</v>
      </c>
      <c r="H16" s="37"/>
      <c r="I16" s="37"/>
      <c r="J16" s="37"/>
      <c r="K16" s="37"/>
      <c r="L16" s="37"/>
      <c r="M16" s="1">
        <v>-9111705068</v>
      </c>
      <c r="N16" s="37"/>
      <c r="O16" s="41">
        <v>-1665240</v>
      </c>
      <c r="Q16" s="37"/>
      <c r="R16" s="37"/>
      <c r="S16" s="37"/>
      <c r="T16" s="37"/>
      <c r="U16" s="37"/>
      <c r="V16" s="37"/>
      <c r="W16" s="37"/>
      <c r="X16" s="37"/>
      <c r="Y16" s="41"/>
      <c r="Z16" s="37"/>
      <c r="AA16" s="37"/>
      <c r="AB16" s="37"/>
      <c r="AC16" s="37"/>
      <c r="AD16" s="37"/>
      <c r="AE16" s="30"/>
      <c r="AF16" s="30"/>
    </row>
    <row r="17" spans="1:28">
      <c r="A17" s="39">
        <v>213103</v>
      </c>
      <c r="B17" s="38" t="s">
        <v>260</v>
      </c>
      <c r="C17" s="37"/>
      <c r="D17" s="38" t="s">
        <v>115</v>
      </c>
      <c r="E17" s="44" t="s">
        <v>120</v>
      </c>
      <c r="F17" s="37"/>
      <c r="G17" s="38" t="s">
        <v>115</v>
      </c>
      <c r="H17" s="37"/>
      <c r="I17" s="37"/>
      <c r="J17" s="37"/>
      <c r="K17" s="37"/>
      <c r="L17" s="37"/>
      <c r="M17" s="1"/>
      <c r="N17" s="37"/>
      <c r="O17" s="41">
        <v>-20350000</v>
      </c>
      <c r="P17" s="37"/>
      <c r="Q17" s="37"/>
      <c r="R17" s="37"/>
      <c r="S17" s="37"/>
      <c r="T17" s="37"/>
      <c r="U17" s="37"/>
      <c r="V17" s="37"/>
      <c r="W17" s="37"/>
      <c r="X17" s="41"/>
      <c r="Y17" s="37"/>
      <c r="Z17" s="37"/>
      <c r="AA17" s="30"/>
      <c r="AB17" s="30"/>
    </row>
    <row r="18" spans="1:28">
      <c r="A18" s="39">
        <v>213105</v>
      </c>
      <c r="B18" s="38" t="s">
        <v>260</v>
      </c>
      <c r="C18" s="37"/>
      <c r="D18" s="38" t="s">
        <v>115</v>
      </c>
      <c r="E18" s="44" t="s">
        <v>121</v>
      </c>
      <c r="F18" s="37"/>
      <c r="G18" s="38" t="s">
        <v>115</v>
      </c>
      <c r="H18" s="37"/>
      <c r="I18" s="37"/>
      <c r="J18" s="37"/>
      <c r="K18" s="37"/>
      <c r="L18" s="37"/>
      <c r="M18" s="1"/>
      <c r="N18" s="37"/>
      <c r="O18" s="41">
        <v>-25840708</v>
      </c>
      <c r="P18" s="37"/>
      <c r="Q18" s="37"/>
      <c r="R18" s="37"/>
      <c r="S18" s="37"/>
      <c r="T18" s="37"/>
      <c r="U18" s="37"/>
      <c r="V18" s="37"/>
      <c r="W18" s="37"/>
      <c r="X18" s="41"/>
      <c r="Y18" s="37"/>
      <c r="Z18" s="37"/>
      <c r="AA18" s="30"/>
      <c r="AB18" s="30"/>
    </row>
    <row r="19" spans="1:28">
      <c r="A19" s="39">
        <v>213107</v>
      </c>
      <c r="B19" s="38" t="s">
        <v>260</v>
      </c>
      <c r="C19" s="37"/>
      <c r="D19" s="38" t="s">
        <v>115</v>
      </c>
      <c r="E19" s="44" t="s">
        <v>122</v>
      </c>
      <c r="F19" s="37"/>
      <c r="G19" s="38" t="s">
        <v>115</v>
      </c>
      <c r="H19" s="37"/>
      <c r="I19" s="37"/>
      <c r="J19" s="37"/>
      <c r="K19" s="37"/>
      <c r="L19" s="37"/>
      <c r="M19" s="1">
        <v>-1665240</v>
      </c>
      <c r="N19" s="37"/>
      <c r="O19" s="41">
        <v>-10500000</v>
      </c>
      <c r="P19" s="37"/>
      <c r="Q19" s="37"/>
      <c r="R19" s="37"/>
      <c r="S19" s="37"/>
      <c r="T19" s="37"/>
      <c r="U19" s="37"/>
      <c r="V19" s="37"/>
      <c r="W19" s="37"/>
      <c r="X19" s="41"/>
      <c r="Y19" s="37"/>
      <c r="Z19" s="37"/>
      <c r="AA19" s="30"/>
      <c r="AB19" s="30"/>
    </row>
    <row r="20" spans="1:28">
      <c r="A20" s="39">
        <v>213108</v>
      </c>
      <c r="B20" s="38" t="s">
        <v>260</v>
      </c>
      <c r="C20" s="37"/>
      <c r="D20" s="38" t="s">
        <v>115</v>
      </c>
      <c r="E20" s="44" t="s">
        <v>123</v>
      </c>
      <c r="F20" s="37"/>
      <c r="G20" s="38" t="s">
        <v>115</v>
      </c>
      <c r="H20" s="37"/>
      <c r="I20" s="37"/>
      <c r="J20" s="37"/>
      <c r="K20" s="37"/>
      <c r="L20" s="37"/>
      <c r="M20" s="1">
        <v>-20350000</v>
      </c>
      <c r="N20" s="37"/>
      <c r="O20" s="41">
        <v>-19500000</v>
      </c>
      <c r="P20" s="37"/>
      <c r="Q20" s="37"/>
      <c r="R20" s="37"/>
      <c r="S20" s="37"/>
      <c r="T20" s="37"/>
      <c r="U20" s="37"/>
      <c r="V20" s="37"/>
      <c r="W20" s="37"/>
      <c r="X20" s="41"/>
      <c r="Y20" s="37"/>
      <c r="Z20" s="37"/>
      <c r="AA20" s="30"/>
      <c r="AB20" s="30"/>
    </row>
    <row r="21" spans="1:28">
      <c r="A21" s="39">
        <v>213110</v>
      </c>
      <c r="B21" s="38" t="s">
        <v>260</v>
      </c>
      <c r="C21" s="37"/>
      <c r="D21" s="38" t="s">
        <v>115</v>
      </c>
      <c r="E21" s="44" t="s">
        <v>124</v>
      </c>
      <c r="F21" s="37"/>
      <c r="G21" s="38" t="s">
        <v>115</v>
      </c>
      <c r="H21" s="37"/>
      <c r="I21" s="37"/>
      <c r="J21" s="37"/>
      <c r="K21" s="37"/>
      <c r="L21" s="37"/>
      <c r="M21" s="1">
        <v>-25840708</v>
      </c>
      <c r="N21" s="37"/>
      <c r="O21" s="41">
        <v>-23100000</v>
      </c>
      <c r="P21" s="37"/>
      <c r="Q21" s="37"/>
      <c r="R21" s="37"/>
      <c r="S21" s="37"/>
      <c r="T21" s="37"/>
      <c r="U21" s="37"/>
      <c r="V21" s="37"/>
      <c r="W21" s="37"/>
      <c r="X21" s="41"/>
      <c r="Y21" s="37"/>
      <c r="Z21" s="37"/>
      <c r="AA21" s="33"/>
      <c r="AB21" s="30"/>
    </row>
    <row r="22" spans="1:28">
      <c r="A22" s="39">
        <v>213128</v>
      </c>
      <c r="B22" s="38" t="s">
        <v>260</v>
      </c>
      <c r="C22" s="37"/>
      <c r="D22" s="38" t="s">
        <v>115</v>
      </c>
      <c r="E22" s="44" t="s">
        <v>125</v>
      </c>
      <c r="F22" s="37"/>
      <c r="G22" s="38" t="s">
        <v>115</v>
      </c>
      <c r="H22" s="37"/>
      <c r="I22" s="37"/>
      <c r="J22" s="37"/>
      <c r="K22" s="37"/>
      <c r="L22" s="37"/>
      <c r="M22" s="1">
        <v>-10500000</v>
      </c>
      <c r="N22" s="37"/>
      <c r="O22" s="41">
        <v>-200000</v>
      </c>
      <c r="P22" s="37"/>
      <c r="R22" s="37"/>
      <c r="S22" s="37"/>
      <c r="T22" s="37"/>
      <c r="U22" s="37"/>
      <c r="V22" s="37"/>
      <c r="W22" s="37"/>
      <c r="X22" s="37"/>
      <c r="Y22" s="37"/>
      <c r="Z22" s="41"/>
      <c r="AA22" s="30"/>
      <c r="AB22" s="30"/>
    </row>
    <row r="23" spans="1:28">
      <c r="A23" s="39">
        <v>213129</v>
      </c>
      <c r="B23" s="38" t="s">
        <v>260</v>
      </c>
      <c r="C23" s="37"/>
      <c r="D23" s="38" t="s">
        <v>115</v>
      </c>
      <c r="E23" s="44" t="s">
        <v>126</v>
      </c>
      <c r="F23" s="37"/>
      <c r="G23" s="38" t="s">
        <v>115</v>
      </c>
      <c r="H23" s="37"/>
      <c r="I23" s="37"/>
      <c r="J23" s="37"/>
      <c r="K23" s="37"/>
      <c r="L23" s="37"/>
      <c r="M23" s="1">
        <v>-19500000</v>
      </c>
      <c r="N23" s="37"/>
      <c r="O23" s="41">
        <v>-5500000</v>
      </c>
      <c r="Q23" s="37"/>
      <c r="R23" s="37"/>
      <c r="S23" s="37"/>
      <c r="T23" s="37"/>
      <c r="U23" s="37"/>
      <c r="V23" s="37"/>
      <c r="W23" s="37"/>
      <c r="X23" s="37"/>
      <c r="Y23" s="41"/>
      <c r="Z23" s="37"/>
      <c r="AA23" s="30"/>
      <c r="AB23" s="30"/>
    </row>
    <row r="24" spans="1:28">
      <c r="A24" s="39">
        <v>213154</v>
      </c>
      <c r="B24" s="38" t="s">
        <v>260</v>
      </c>
      <c r="C24" s="37"/>
      <c r="D24" s="38" t="s">
        <v>115</v>
      </c>
      <c r="E24" s="44" t="s">
        <v>127</v>
      </c>
      <c r="F24" s="37"/>
      <c r="G24" s="38" t="s">
        <v>115</v>
      </c>
      <c r="H24" s="37"/>
      <c r="I24" s="37"/>
      <c r="J24" s="37"/>
      <c r="K24" s="37"/>
      <c r="L24" s="37"/>
      <c r="M24" s="1">
        <v>-23100000</v>
      </c>
      <c r="N24" s="37"/>
      <c r="O24" s="41">
        <v>-5808219</v>
      </c>
      <c r="Q24" s="37"/>
      <c r="R24" s="37"/>
      <c r="S24" s="37"/>
      <c r="T24" s="37"/>
      <c r="U24" s="37"/>
      <c r="V24" s="37"/>
      <c r="W24" s="37"/>
      <c r="X24" s="37"/>
      <c r="Y24" s="41"/>
      <c r="Z24" s="37"/>
      <c r="AA24" s="30"/>
      <c r="AB24" s="30"/>
    </row>
    <row r="25" spans="1:28">
      <c r="A25" s="39">
        <v>213162</v>
      </c>
      <c r="B25" s="38" t="s">
        <v>260</v>
      </c>
      <c r="C25" s="37"/>
      <c r="D25" s="38" t="s">
        <v>115</v>
      </c>
      <c r="E25" s="44" t="s">
        <v>263</v>
      </c>
      <c r="F25" s="37"/>
      <c r="G25" s="38" t="s">
        <v>115</v>
      </c>
      <c r="H25" s="37"/>
      <c r="I25" s="37"/>
      <c r="J25" s="37"/>
      <c r="K25" s="37"/>
      <c r="L25" s="37"/>
      <c r="M25" s="1"/>
      <c r="N25" s="37"/>
      <c r="O25" s="41">
        <v>-23232877</v>
      </c>
      <c r="P25" s="37"/>
      <c r="Q25" s="37"/>
      <c r="R25" s="37"/>
      <c r="S25" s="37"/>
      <c r="T25" s="37"/>
      <c r="U25" s="37"/>
      <c r="V25" s="37"/>
      <c r="W25" s="37"/>
      <c r="X25" s="41"/>
      <c r="Y25" s="37"/>
      <c r="Z25" s="37"/>
      <c r="AA25" s="30"/>
      <c r="AB25" s="30"/>
    </row>
    <row r="26" spans="1:28">
      <c r="A26" s="39">
        <v>213500</v>
      </c>
      <c r="B26" s="38" t="s">
        <v>260</v>
      </c>
      <c r="C26" s="37"/>
      <c r="D26" s="38" t="s">
        <v>115</v>
      </c>
      <c r="E26" s="44" t="s">
        <v>128</v>
      </c>
      <c r="F26" s="37"/>
      <c r="G26" s="38" t="s">
        <v>115</v>
      </c>
      <c r="H26" s="37"/>
      <c r="I26" s="37"/>
      <c r="J26" s="37"/>
      <c r="K26" s="37"/>
      <c r="L26" s="37"/>
      <c r="M26" s="1"/>
      <c r="N26" s="37"/>
      <c r="O26" s="41">
        <v>-39255860</v>
      </c>
      <c r="P26" s="37"/>
      <c r="Q26" s="37"/>
      <c r="R26" s="37"/>
      <c r="S26" s="37"/>
      <c r="T26" s="37"/>
      <c r="U26" s="37"/>
      <c r="V26" s="37"/>
      <c r="W26" s="37"/>
      <c r="X26" s="41"/>
      <c r="Y26" s="37"/>
      <c r="Z26" s="37"/>
      <c r="AA26" s="30"/>
      <c r="AB26" s="30"/>
    </row>
    <row r="27" spans="1:28">
      <c r="A27" s="37"/>
      <c r="B27" s="37"/>
      <c r="C27" s="37"/>
      <c r="D27" s="37"/>
      <c r="E27" s="44" t="s">
        <v>513</v>
      </c>
      <c r="F27" s="37"/>
      <c r="G27" s="37"/>
      <c r="H27" s="37"/>
      <c r="I27" s="37"/>
      <c r="J27" s="37"/>
      <c r="K27" s="37"/>
      <c r="L27" s="37"/>
      <c r="M27" s="1">
        <v>-200000</v>
      </c>
      <c r="N27" s="37"/>
      <c r="O27" s="37"/>
      <c r="P27" s="37"/>
      <c r="Q27" s="37"/>
      <c r="R27" s="37"/>
      <c r="S27" s="37"/>
      <c r="T27" s="37"/>
      <c r="U27" s="37"/>
      <c r="V27" s="37"/>
      <c r="W27" s="37"/>
      <c r="X27" s="37"/>
      <c r="Y27" s="37"/>
      <c r="Z27" s="37"/>
      <c r="AA27" s="30"/>
      <c r="AB27" s="30"/>
    </row>
    <row r="28" spans="1:28">
      <c r="A28" s="39">
        <v>213505</v>
      </c>
      <c r="B28" s="38" t="s">
        <v>260</v>
      </c>
      <c r="C28" s="37"/>
      <c r="D28" s="38" t="s">
        <v>115</v>
      </c>
      <c r="E28" s="44" t="s">
        <v>269</v>
      </c>
      <c r="F28" s="37"/>
      <c r="G28" s="38" t="s">
        <v>115</v>
      </c>
      <c r="H28" s="37"/>
      <c r="I28" s="37"/>
      <c r="J28" s="37"/>
      <c r="K28" s="37"/>
      <c r="L28" s="37"/>
      <c r="M28" s="1">
        <v>-5500000</v>
      </c>
      <c r="N28" s="37"/>
      <c r="O28" s="41">
        <v>-37665310</v>
      </c>
      <c r="P28" s="37"/>
      <c r="Q28" s="37"/>
      <c r="R28" s="37"/>
      <c r="S28" s="37"/>
      <c r="T28" s="37"/>
      <c r="U28" s="37"/>
      <c r="V28" s="37"/>
      <c r="W28" s="37"/>
      <c r="X28" s="41"/>
      <c r="Y28" s="37"/>
      <c r="Z28" s="37"/>
      <c r="AA28" s="30"/>
      <c r="AB28" s="30"/>
    </row>
    <row r="29" spans="1:28">
      <c r="A29" s="39">
        <v>301000</v>
      </c>
      <c r="B29" s="38" t="s">
        <v>260</v>
      </c>
      <c r="C29" s="37"/>
      <c r="D29" s="38" t="s">
        <v>115</v>
      </c>
      <c r="E29" s="44" t="s">
        <v>129</v>
      </c>
      <c r="F29" s="37"/>
      <c r="G29" s="38" t="s">
        <v>115</v>
      </c>
      <c r="H29" s="37"/>
      <c r="I29" s="37"/>
      <c r="J29" s="37"/>
      <c r="K29" s="37"/>
      <c r="M29" s="1">
        <v>-5808219</v>
      </c>
      <c r="N29" s="37"/>
      <c r="O29" s="41">
        <v>-103000000000</v>
      </c>
      <c r="P29" s="37"/>
      <c r="Q29" s="37"/>
      <c r="R29" s="37"/>
      <c r="S29" s="37"/>
      <c r="T29" s="37"/>
      <c r="U29" s="37"/>
      <c r="V29" s="41"/>
      <c r="W29" s="37"/>
      <c r="X29" s="37"/>
      <c r="Y29" s="37"/>
      <c r="Z29" s="37"/>
      <c r="AA29" s="30"/>
      <c r="AB29" s="30"/>
    </row>
    <row r="30" spans="1:28">
      <c r="A30" s="39">
        <v>302000</v>
      </c>
      <c r="B30" s="38" t="s">
        <v>260</v>
      </c>
      <c r="C30" s="37"/>
      <c r="D30" s="38" t="s">
        <v>115</v>
      </c>
      <c r="E30" s="44" t="s">
        <v>130</v>
      </c>
      <c r="F30" s="37"/>
      <c r="G30" s="38" t="s">
        <v>115</v>
      </c>
      <c r="H30" s="37"/>
      <c r="I30" s="37"/>
      <c r="J30" s="37"/>
      <c r="K30" s="37"/>
      <c r="L30" s="37"/>
      <c r="M30" s="1"/>
      <c r="O30" s="40">
        <v>2000000000</v>
      </c>
      <c r="P30" s="37"/>
      <c r="Q30" s="37"/>
      <c r="R30" s="37"/>
      <c r="S30" s="37"/>
      <c r="T30" s="37"/>
      <c r="U30" s="37"/>
      <c r="V30" s="37"/>
      <c r="W30" s="40"/>
      <c r="X30" s="37"/>
      <c r="Y30" s="37"/>
      <c r="Z30" s="37"/>
      <c r="AA30" s="30"/>
      <c r="AB30" s="33"/>
    </row>
    <row r="31" spans="1:28">
      <c r="A31" s="39">
        <v>303102</v>
      </c>
      <c r="B31" s="38" t="s">
        <v>260</v>
      </c>
      <c r="C31" s="37"/>
      <c r="D31" s="38" t="s">
        <v>115</v>
      </c>
      <c r="E31" s="44" t="s">
        <v>131</v>
      </c>
      <c r="F31" s="37"/>
      <c r="G31" s="38" t="s">
        <v>115</v>
      </c>
      <c r="H31" s="37"/>
      <c r="I31" s="37"/>
      <c r="J31" s="37"/>
      <c r="K31" s="37"/>
      <c r="L31" s="37"/>
      <c r="M31" s="1"/>
      <c r="N31" s="37"/>
      <c r="O31" s="41">
        <v>-39292726</v>
      </c>
      <c r="P31" s="37"/>
      <c r="Q31" s="37"/>
      <c r="R31" s="37"/>
      <c r="S31" s="37"/>
      <c r="T31" s="37"/>
      <c r="U31" s="37"/>
      <c r="V31" s="37"/>
      <c r="W31" s="37"/>
      <c r="X31" s="41"/>
      <c r="Y31" s="37"/>
      <c r="Z31" s="37"/>
      <c r="AA31" s="30"/>
      <c r="AB31" s="30"/>
    </row>
    <row r="32" spans="1:28">
      <c r="A32" s="39">
        <v>411100</v>
      </c>
      <c r="B32" s="38" t="s">
        <v>260</v>
      </c>
      <c r="C32" s="37"/>
      <c r="D32" s="38" t="s">
        <v>115</v>
      </c>
      <c r="E32" s="44" t="s">
        <v>132</v>
      </c>
      <c r="F32" s="37"/>
      <c r="G32" s="38" t="s">
        <v>115</v>
      </c>
      <c r="H32" s="37"/>
      <c r="I32" s="37"/>
      <c r="J32" s="37"/>
      <c r="K32" s="37"/>
      <c r="L32" s="37"/>
      <c r="M32" s="1">
        <v>-23232877</v>
      </c>
      <c r="O32" s="41">
        <v>-121322718</v>
      </c>
      <c r="P32" s="37"/>
      <c r="Q32" s="37"/>
      <c r="R32" s="37"/>
      <c r="S32" s="37"/>
      <c r="T32" s="37"/>
      <c r="U32" s="37"/>
      <c r="V32" s="37"/>
      <c r="W32" s="37"/>
      <c r="X32" s="41"/>
      <c r="Y32" s="37"/>
      <c r="Z32" s="37"/>
      <c r="AA32" s="33"/>
      <c r="AB32" s="30"/>
    </row>
    <row r="33" spans="1:27">
      <c r="A33" s="39">
        <v>431100</v>
      </c>
      <c r="B33" s="38" t="s">
        <v>260</v>
      </c>
      <c r="C33" s="37"/>
      <c r="D33" s="38" t="s">
        <v>115</v>
      </c>
      <c r="E33" s="44" t="s">
        <v>133</v>
      </c>
      <c r="F33" s="37"/>
      <c r="G33" s="38" t="s">
        <v>115</v>
      </c>
      <c r="H33" s="37"/>
      <c r="I33" s="37"/>
      <c r="J33" s="37"/>
      <c r="K33" s="37"/>
      <c r="L33" s="37"/>
      <c r="M33" s="1">
        <v>-39255860</v>
      </c>
      <c r="O33" s="40">
        <v>9111705068</v>
      </c>
      <c r="P33" s="37"/>
      <c r="Q33" s="37"/>
      <c r="R33" s="37"/>
      <c r="S33" s="37"/>
      <c r="T33" s="37"/>
      <c r="U33" s="37"/>
      <c r="V33" s="37"/>
      <c r="W33" s="40"/>
      <c r="X33" s="37"/>
      <c r="Y33" s="37"/>
      <c r="Z33" s="30"/>
      <c r="AA33" s="30"/>
    </row>
    <row r="34" spans="1:27">
      <c r="A34" s="39">
        <v>451100</v>
      </c>
      <c r="B34" s="38" t="s">
        <v>260</v>
      </c>
      <c r="C34" s="37"/>
      <c r="D34" s="38" t="s">
        <v>115</v>
      </c>
      <c r="E34" s="44" t="s">
        <v>134</v>
      </c>
      <c r="F34" s="37"/>
      <c r="G34" s="38" t="s">
        <v>115</v>
      </c>
      <c r="H34" s="37"/>
      <c r="I34" s="37"/>
      <c r="J34" s="37"/>
      <c r="K34" s="37"/>
      <c r="L34" s="37"/>
      <c r="M34" s="1"/>
      <c r="N34" s="37"/>
      <c r="O34" s="41">
        <v>-2867386162</v>
      </c>
      <c r="P34" s="37"/>
      <c r="Q34" s="37"/>
      <c r="R34" s="37"/>
      <c r="S34" s="37"/>
      <c r="T34" s="37"/>
      <c r="U34" s="37"/>
      <c r="V34" s="37"/>
      <c r="W34" s="41"/>
      <c r="X34" s="37"/>
      <c r="Y34" s="37"/>
      <c r="Z34" s="34"/>
      <c r="AA34" s="30"/>
    </row>
    <row r="35" spans="1:27">
      <c r="A35" s="39">
        <v>511100</v>
      </c>
      <c r="B35" s="38" t="s">
        <v>260</v>
      </c>
      <c r="C35" s="37"/>
      <c r="D35" s="38" t="s">
        <v>115</v>
      </c>
      <c r="E35" s="44" t="s">
        <v>135</v>
      </c>
      <c r="F35" s="37"/>
      <c r="G35" s="38" t="s">
        <v>115</v>
      </c>
      <c r="H35" s="37"/>
      <c r="I35" s="37"/>
      <c r="J35" s="37"/>
      <c r="K35" s="37"/>
      <c r="L35" s="37"/>
      <c r="M35" s="1">
        <v>-37665310</v>
      </c>
      <c r="O35" s="40">
        <v>3435370050</v>
      </c>
      <c r="P35" s="37"/>
      <c r="Q35" s="37"/>
      <c r="R35" s="37"/>
      <c r="S35" s="37"/>
      <c r="T35" s="37"/>
      <c r="U35" s="37"/>
      <c r="V35" s="37"/>
      <c r="W35" s="40"/>
      <c r="X35" s="37"/>
      <c r="Y35" s="37"/>
      <c r="Z35" s="30"/>
      <c r="AA35" s="30"/>
    </row>
    <row r="36" spans="1:27">
      <c r="A36" s="39">
        <v>511190</v>
      </c>
      <c r="B36" s="38" t="s">
        <v>260</v>
      </c>
      <c r="C36" s="37"/>
      <c r="D36" s="38" t="s">
        <v>115</v>
      </c>
      <c r="E36" s="44" t="s">
        <v>270</v>
      </c>
      <c r="F36" s="37"/>
      <c r="G36" s="38" t="s">
        <v>115</v>
      </c>
      <c r="H36" s="37"/>
      <c r="I36" s="37"/>
      <c r="J36" s="37"/>
      <c r="K36" s="37"/>
      <c r="L36" s="37"/>
      <c r="M36" s="1"/>
      <c r="N36" s="37"/>
      <c r="O36" s="40">
        <v>46000000</v>
      </c>
      <c r="P36" s="37"/>
      <c r="Q36" s="37"/>
      <c r="R36" s="37"/>
      <c r="S36" s="37"/>
      <c r="T36" s="37"/>
      <c r="U36" s="37"/>
      <c r="V36" s="37"/>
      <c r="W36" s="37"/>
      <c r="X36" s="37"/>
      <c r="Y36" s="40"/>
      <c r="Z36" s="34"/>
      <c r="AA36" s="30"/>
    </row>
    <row r="37" spans="1:27">
      <c r="A37" s="37"/>
      <c r="B37" s="37"/>
      <c r="C37" s="37"/>
      <c r="D37" s="37"/>
      <c r="E37" s="44" t="s">
        <v>109</v>
      </c>
      <c r="F37" s="37"/>
      <c r="G37" s="37"/>
      <c r="H37" s="37"/>
      <c r="I37" s="37"/>
      <c r="J37" s="37"/>
      <c r="K37" s="37"/>
      <c r="L37" s="37"/>
      <c r="M37" s="1"/>
      <c r="N37" s="37"/>
      <c r="O37" s="37"/>
      <c r="P37" s="37"/>
      <c r="Q37" s="37"/>
      <c r="R37" s="37"/>
      <c r="S37" s="37"/>
      <c r="T37" s="37"/>
      <c r="U37" s="37"/>
      <c r="V37" s="37"/>
      <c r="W37" s="37"/>
      <c r="X37" s="37"/>
      <c r="Y37" s="37"/>
      <c r="Z37" s="30"/>
      <c r="AA37" s="30"/>
    </row>
    <row r="38" spans="1:27">
      <c r="A38" s="39">
        <v>553103</v>
      </c>
      <c r="B38" s="38" t="s">
        <v>260</v>
      </c>
      <c r="C38" s="37"/>
      <c r="D38" s="38" t="s">
        <v>115</v>
      </c>
      <c r="E38" s="44" t="s">
        <v>136</v>
      </c>
      <c r="F38" s="37"/>
      <c r="G38" s="38" t="s">
        <v>115</v>
      </c>
      <c r="H38" s="37"/>
      <c r="I38" s="37"/>
      <c r="J38" s="37"/>
      <c r="K38" s="37"/>
      <c r="L38" s="37"/>
      <c r="M38" s="1">
        <v>-103000000000</v>
      </c>
      <c r="N38" s="37"/>
      <c r="O38" s="40">
        <v>162800000</v>
      </c>
      <c r="P38" s="37"/>
      <c r="Q38" s="37"/>
      <c r="R38" s="37"/>
      <c r="S38" s="37"/>
      <c r="T38" s="37"/>
      <c r="U38" s="37"/>
      <c r="V38" s="37"/>
      <c r="W38" s="37"/>
      <c r="X38" s="40"/>
      <c r="Y38" s="37"/>
      <c r="Z38" s="34"/>
      <c r="AA38" s="30"/>
    </row>
    <row r="39" spans="1:27">
      <c r="A39" s="39">
        <v>553105</v>
      </c>
      <c r="B39" s="38" t="s">
        <v>260</v>
      </c>
      <c r="C39" s="37"/>
      <c r="D39" s="38" t="s">
        <v>115</v>
      </c>
      <c r="E39" s="44" t="s">
        <v>137</v>
      </c>
      <c r="F39" s="37"/>
      <c r="G39" s="38" t="s">
        <v>115</v>
      </c>
      <c r="H39" s="37"/>
      <c r="I39" s="37"/>
      <c r="J39" s="37"/>
      <c r="K39" s="37"/>
      <c r="L39" s="37"/>
      <c r="M39" s="1">
        <v>2000000000</v>
      </c>
      <c r="N39" s="37"/>
      <c r="O39" s="40">
        <v>25840708</v>
      </c>
      <c r="P39" s="37"/>
      <c r="Q39" s="37"/>
      <c r="R39" s="37"/>
      <c r="S39" s="37"/>
      <c r="T39" s="37"/>
      <c r="U39" s="37"/>
      <c r="V39" s="37"/>
      <c r="W39" s="37"/>
      <c r="X39" s="37"/>
      <c r="Y39" s="40"/>
      <c r="Z39" s="34"/>
      <c r="AA39" s="30"/>
    </row>
    <row r="40" spans="1:27">
      <c r="A40" s="39">
        <v>553107</v>
      </c>
      <c r="B40" s="38" t="s">
        <v>260</v>
      </c>
      <c r="C40" s="37"/>
      <c r="D40" s="38" t="s">
        <v>115</v>
      </c>
      <c r="E40" s="44" t="s">
        <v>138</v>
      </c>
      <c r="F40" s="37"/>
      <c r="G40" s="38" t="s">
        <v>115</v>
      </c>
      <c r="H40" s="37"/>
      <c r="I40" s="37"/>
      <c r="J40" s="37"/>
      <c r="K40" s="37"/>
      <c r="L40" s="37"/>
      <c r="M40" s="1">
        <v>-39292726</v>
      </c>
      <c r="N40" s="37"/>
      <c r="O40" s="40">
        <v>84000000</v>
      </c>
      <c r="P40" s="37"/>
      <c r="Q40" s="37"/>
      <c r="R40" s="37"/>
      <c r="S40" s="37"/>
      <c r="T40" s="37"/>
      <c r="U40" s="37"/>
      <c r="V40" s="37"/>
      <c r="W40" s="37"/>
      <c r="X40" s="37"/>
      <c r="Y40" s="40"/>
      <c r="Z40" s="34"/>
      <c r="AA40" s="30"/>
    </row>
    <row r="41" spans="1:27">
      <c r="A41" s="39">
        <v>553108</v>
      </c>
      <c r="B41" s="38" t="s">
        <v>260</v>
      </c>
      <c r="C41" s="37"/>
      <c r="D41" s="38" t="s">
        <v>115</v>
      </c>
      <c r="E41" s="44" t="s">
        <v>139</v>
      </c>
      <c r="F41" s="37"/>
      <c r="G41" s="38" t="s">
        <v>115</v>
      </c>
      <c r="H41" s="37"/>
      <c r="I41" s="37"/>
      <c r="J41" s="37"/>
      <c r="K41" s="37"/>
      <c r="L41" s="37"/>
      <c r="M41" s="1"/>
      <c r="N41" s="37"/>
      <c r="O41" s="40">
        <v>90000000</v>
      </c>
      <c r="P41" s="37"/>
      <c r="Q41" s="37"/>
      <c r="R41" s="37"/>
      <c r="S41" s="37"/>
      <c r="T41" s="37"/>
      <c r="U41" s="37"/>
      <c r="V41" s="37"/>
      <c r="W41" s="37"/>
      <c r="X41" s="37"/>
      <c r="Y41" s="40"/>
      <c r="Z41" s="30"/>
      <c r="AA41" s="34"/>
    </row>
    <row r="42" spans="1:27">
      <c r="A42" s="39">
        <v>553110</v>
      </c>
      <c r="B42" s="38" t="s">
        <v>260</v>
      </c>
      <c r="C42" s="37"/>
      <c r="D42" s="38" t="s">
        <v>115</v>
      </c>
      <c r="E42" s="44" t="s">
        <v>140</v>
      </c>
      <c r="F42" s="37"/>
      <c r="G42" s="38" t="s">
        <v>115</v>
      </c>
      <c r="H42" s="37"/>
      <c r="I42" s="37"/>
      <c r="J42" s="37"/>
      <c r="K42" s="37"/>
      <c r="L42" s="37"/>
      <c r="M42" s="1">
        <v>-121322718</v>
      </c>
      <c r="N42" s="37"/>
      <c r="O42" s="40">
        <v>184800000</v>
      </c>
      <c r="P42" s="37"/>
      <c r="Q42" s="37"/>
      <c r="R42" s="37"/>
      <c r="S42" s="37"/>
      <c r="T42" s="37"/>
      <c r="U42" s="37"/>
      <c r="V42" s="37"/>
      <c r="W42" s="37"/>
      <c r="X42" s="40"/>
      <c r="Y42" s="37"/>
      <c r="Z42" s="30"/>
      <c r="AA42" s="34"/>
    </row>
    <row r="43" spans="1:27">
      <c r="A43" s="39">
        <v>553115</v>
      </c>
      <c r="B43" s="38" t="s">
        <v>260</v>
      </c>
      <c r="C43" s="37"/>
      <c r="D43" s="38" t="s">
        <v>115</v>
      </c>
      <c r="E43" s="44" t="s">
        <v>271</v>
      </c>
      <c r="F43" s="37"/>
      <c r="G43" s="38" t="s">
        <v>115</v>
      </c>
      <c r="H43" s="37"/>
      <c r="I43" s="37"/>
      <c r="J43" s="37"/>
      <c r="K43" s="37"/>
      <c r="L43" s="37"/>
      <c r="M43" s="1">
        <v>9111705068</v>
      </c>
      <c r="N43" s="37"/>
      <c r="O43" s="40">
        <v>61500000</v>
      </c>
      <c r="P43" s="37"/>
      <c r="Q43" s="37"/>
      <c r="R43" s="37"/>
      <c r="S43" s="37"/>
      <c r="T43" s="37"/>
      <c r="U43" s="37"/>
      <c r="V43" s="37"/>
      <c r="W43" s="37"/>
      <c r="X43" s="37"/>
      <c r="Y43" s="40"/>
      <c r="Z43" s="34"/>
      <c r="AA43" s="30"/>
    </row>
    <row r="44" spans="1:27">
      <c r="A44" s="39">
        <v>553122</v>
      </c>
      <c r="B44" s="38" t="s">
        <v>260</v>
      </c>
      <c r="C44" s="37"/>
      <c r="D44" s="38" t="s">
        <v>115</v>
      </c>
      <c r="E44" s="44" t="s">
        <v>141</v>
      </c>
      <c r="F44" s="37"/>
      <c r="G44" s="38" t="s">
        <v>115</v>
      </c>
      <c r="H44" s="37"/>
      <c r="I44" s="37"/>
      <c r="J44" s="37"/>
      <c r="K44" s="37"/>
      <c r="L44" s="37"/>
      <c r="M44" s="1"/>
      <c r="N44" s="37"/>
      <c r="O44" s="40">
        <v>16375687</v>
      </c>
      <c r="P44" s="37"/>
      <c r="Q44" s="37"/>
      <c r="R44" s="37"/>
      <c r="S44" s="37"/>
      <c r="T44" s="37"/>
      <c r="U44" s="37"/>
      <c r="V44" s="37"/>
      <c r="W44" s="37"/>
      <c r="X44" s="37"/>
      <c r="Y44" s="40"/>
      <c r="Z44" s="34"/>
      <c r="AA44" s="30"/>
    </row>
    <row r="45" spans="1:27">
      <c r="A45" s="39">
        <v>553128</v>
      </c>
      <c r="B45" s="38" t="s">
        <v>260</v>
      </c>
      <c r="C45" s="37"/>
      <c r="D45" s="38" t="s">
        <v>115</v>
      </c>
      <c r="E45" s="44" t="s">
        <v>142</v>
      </c>
      <c r="F45" s="37"/>
      <c r="G45" s="38" t="s">
        <v>115</v>
      </c>
      <c r="H45" s="37"/>
      <c r="I45" s="37"/>
      <c r="J45" s="37"/>
      <c r="K45" s="37"/>
      <c r="L45" s="37"/>
      <c r="M45" s="1">
        <v>-2867386162</v>
      </c>
      <c r="N45" s="37"/>
      <c r="O45" s="40">
        <v>10650000</v>
      </c>
      <c r="P45" s="37"/>
      <c r="Q45" s="37"/>
      <c r="R45" s="37"/>
      <c r="S45" s="37"/>
      <c r="T45" s="37"/>
      <c r="U45" s="37"/>
      <c r="V45" s="37"/>
      <c r="W45" s="37"/>
      <c r="X45" s="37"/>
      <c r="Y45" s="40"/>
      <c r="Z45" s="34"/>
      <c r="AA45" s="30"/>
    </row>
    <row r="46" spans="1:27">
      <c r="A46" s="39">
        <v>553129</v>
      </c>
      <c r="B46" s="38" t="s">
        <v>260</v>
      </c>
      <c r="C46" s="37"/>
      <c r="D46" s="38" t="s">
        <v>115</v>
      </c>
      <c r="E46" s="44" t="s">
        <v>143</v>
      </c>
      <c r="F46" s="37"/>
      <c r="G46" s="38" t="s">
        <v>115</v>
      </c>
      <c r="H46" s="37"/>
      <c r="I46" s="37"/>
      <c r="J46" s="37"/>
      <c r="K46" s="37"/>
      <c r="L46" s="37"/>
      <c r="M46" s="1"/>
      <c r="N46" s="37"/>
      <c r="O46" s="40">
        <v>42225807</v>
      </c>
      <c r="P46" s="37"/>
      <c r="Q46" s="37"/>
      <c r="R46" s="37"/>
      <c r="S46" s="37"/>
      <c r="T46" s="37"/>
      <c r="U46" s="37"/>
      <c r="V46" s="37"/>
      <c r="W46" s="37"/>
      <c r="X46" s="37"/>
      <c r="Y46" s="40"/>
      <c r="Z46" s="34"/>
      <c r="AA46" s="30"/>
    </row>
    <row r="47" spans="1:27">
      <c r="A47" s="39">
        <v>553130</v>
      </c>
      <c r="B47" s="38" t="s">
        <v>260</v>
      </c>
      <c r="C47" s="37"/>
      <c r="D47" s="38" t="s">
        <v>115</v>
      </c>
      <c r="E47" s="44" t="s">
        <v>144</v>
      </c>
      <c r="F47" s="37"/>
      <c r="G47" s="38" t="s">
        <v>115</v>
      </c>
      <c r="H47" s="37"/>
      <c r="I47" s="37"/>
      <c r="J47" s="37"/>
      <c r="K47" s="37"/>
      <c r="L47" s="37"/>
      <c r="M47" s="1">
        <v>3435370050</v>
      </c>
      <c r="N47" s="37"/>
      <c r="O47" s="40">
        <v>37005345</v>
      </c>
      <c r="P47" s="37"/>
      <c r="Q47" s="37"/>
      <c r="R47" s="37"/>
      <c r="S47" s="37"/>
      <c r="T47" s="37"/>
      <c r="U47" s="37"/>
      <c r="V47" s="37"/>
      <c r="W47" s="37"/>
      <c r="X47" s="37"/>
      <c r="Y47" s="40"/>
      <c r="Z47" s="34"/>
      <c r="AA47" s="30"/>
    </row>
    <row r="48" spans="1:27">
      <c r="A48" s="39">
        <v>553135</v>
      </c>
      <c r="B48" s="38" t="s">
        <v>260</v>
      </c>
      <c r="C48" s="37"/>
      <c r="D48" s="38" t="s">
        <v>115</v>
      </c>
      <c r="E48" s="44" t="s">
        <v>145</v>
      </c>
      <c r="F48" s="37"/>
      <c r="G48" s="38" t="s">
        <v>115</v>
      </c>
      <c r="H48" s="37"/>
      <c r="I48" s="37"/>
      <c r="J48" s="37"/>
      <c r="K48" s="37"/>
      <c r="L48" s="37"/>
      <c r="M48" s="1">
        <v>46000000</v>
      </c>
      <c r="N48" s="37"/>
      <c r="O48" s="40">
        <v>15000000</v>
      </c>
      <c r="P48" s="37"/>
      <c r="Q48" s="37"/>
      <c r="R48" s="37"/>
      <c r="S48" s="37"/>
      <c r="T48" s="37"/>
      <c r="U48" s="37"/>
      <c r="V48" s="37"/>
      <c r="W48" s="37"/>
      <c r="X48" s="37"/>
      <c r="Y48" s="40"/>
      <c r="Z48" s="34"/>
      <c r="AA48" s="30"/>
    </row>
    <row r="49" spans="1:30">
      <c r="A49" s="39">
        <v>553141</v>
      </c>
      <c r="B49" s="38" t="s">
        <v>260</v>
      </c>
      <c r="C49" s="37"/>
      <c r="D49" s="38" t="s">
        <v>115</v>
      </c>
      <c r="E49" s="44" t="s">
        <v>146</v>
      </c>
      <c r="F49" s="37"/>
      <c r="G49" s="38" t="s">
        <v>115</v>
      </c>
      <c r="H49" s="37"/>
      <c r="I49" s="37"/>
      <c r="J49" s="37"/>
      <c r="K49" s="37"/>
      <c r="L49" s="37"/>
      <c r="M49" s="1"/>
      <c r="N49" s="37"/>
      <c r="O49" s="40">
        <v>2098135</v>
      </c>
      <c r="Q49" s="37"/>
      <c r="R49" s="37"/>
      <c r="S49" s="37"/>
      <c r="T49" s="37"/>
      <c r="U49" s="37"/>
      <c r="V49" s="37"/>
      <c r="W49" s="37"/>
      <c r="X49" s="37"/>
      <c r="Y49" s="37"/>
      <c r="Z49" s="40"/>
      <c r="AA49" s="37"/>
      <c r="AB49" s="37"/>
      <c r="AC49" s="37"/>
      <c r="AD49" s="37"/>
    </row>
    <row r="50" spans="1:30">
      <c r="A50" s="39">
        <v>553194</v>
      </c>
      <c r="B50" s="38" t="s">
        <v>260</v>
      </c>
      <c r="C50" s="37"/>
      <c r="D50" s="38" t="s">
        <v>115</v>
      </c>
      <c r="E50" s="44" t="s">
        <v>264</v>
      </c>
      <c r="F50" s="37"/>
      <c r="G50" s="38" t="s">
        <v>115</v>
      </c>
      <c r="H50" s="37"/>
      <c r="I50" s="37"/>
      <c r="J50" s="37"/>
      <c r="K50" s="37"/>
      <c r="L50" s="37"/>
      <c r="M50" s="1">
        <v>162800000</v>
      </c>
      <c r="N50" s="37"/>
      <c r="O50" s="40">
        <v>23232877</v>
      </c>
      <c r="P50" s="37"/>
      <c r="Q50" s="37"/>
      <c r="R50" s="37"/>
      <c r="S50" s="37"/>
      <c r="T50" s="37"/>
      <c r="U50" s="37"/>
      <c r="V50" s="37"/>
      <c r="W50" s="37"/>
      <c r="X50" s="37"/>
      <c r="Y50" s="40"/>
      <c r="Z50" s="37"/>
      <c r="AA50" s="37"/>
      <c r="AB50" s="37"/>
      <c r="AC50" s="37"/>
      <c r="AD50" s="37"/>
    </row>
    <row r="51" spans="1:30">
      <c r="A51" s="39">
        <v>553249</v>
      </c>
      <c r="B51" s="38" t="s">
        <v>260</v>
      </c>
      <c r="C51" s="37"/>
      <c r="D51" s="38" t="s">
        <v>115</v>
      </c>
      <c r="E51" s="44" t="s">
        <v>147</v>
      </c>
      <c r="F51" s="37"/>
      <c r="G51" s="38" t="s">
        <v>115</v>
      </c>
      <c r="H51" s="37"/>
      <c r="I51" s="37"/>
      <c r="J51" s="37"/>
      <c r="K51" s="37"/>
      <c r="L51" s="37"/>
      <c r="M51" s="1">
        <v>25840708</v>
      </c>
      <c r="N51" s="37"/>
      <c r="O51" s="40">
        <v>8866160</v>
      </c>
      <c r="Q51" s="37"/>
      <c r="R51" s="37"/>
      <c r="S51" s="37"/>
      <c r="T51" s="37"/>
      <c r="U51" s="37"/>
      <c r="V51" s="37"/>
      <c r="W51" s="37"/>
      <c r="X51" s="37"/>
      <c r="Y51" s="37"/>
      <c r="Z51" s="40"/>
      <c r="AA51" s="37"/>
      <c r="AB51" s="37"/>
      <c r="AC51" s="37"/>
      <c r="AD51" s="37"/>
    </row>
    <row r="52" spans="1:30">
      <c r="A52" s="39">
        <v>553381</v>
      </c>
      <c r="B52" s="38" t="s">
        <v>260</v>
      </c>
      <c r="C52" s="37"/>
      <c r="D52" s="38" t="s">
        <v>115</v>
      </c>
      <c r="E52" s="44" t="s">
        <v>189</v>
      </c>
      <c r="F52" s="37"/>
      <c r="G52" s="38" t="s">
        <v>115</v>
      </c>
      <c r="H52" s="37"/>
      <c r="I52" s="37"/>
      <c r="J52" s="37"/>
      <c r="K52" s="37"/>
      <c r="L52" s="37"/>
      <c r="M52" s="1">
        <v>84000000</v>
      </c>
      <c r="N52" s="37"/>
      <c r="O52" s="40">
        <v>614550</v>
      </c>
      <c r="P52" s="37"/>
      <c r="R52" s="37"/>
      <c r="S52" s="37"/>
      <c r="T52" s="37"/>
      <c r="U52" s="37"/>
      <c r="V52" s="37"/>
      <c r="W52" s="37"/>
      <c r="X52" s="37"/>
      <c r="Y52" s="37"/>
      <c r="Z52" s="40"/>
      <c r="AA52" s="37"/>
      <c r="AB52" s="37"/>
      <c r="AC52" s="37"/>
      <c r="AD52" s="37"/>
    </row>
    <row r="53" spans="1:30">
      <c r="A53" s="39">
        <v>555100</v>
      </c>
      <c r="B53" s="38" t="s">
        <v>260</v>
      </c>
      <c r="C53" s="37"/>
      <c r="D53" s="38" t="s">
        <v>115</v>
      </c>
      <c r="E53" s="44" t="s">
        <v>148</v>
      </c>
      <c r="F53" s="37"/>
      <c r="G53" s="38" t="s">
        <v>115</v>
      </c>
      <c r="H53" s="37"/>
      <c r="I53" s="37"/>
      <c r="J53" s="37"/>
      <c r="K53" s="37"/>
      <c r="L53" s="37"/>
      <c r="M53" s="1">
        <v>90000000</v>
      </c>
      <c r="N53" s="37"/>
      <c r="O53" s="40">
        <v>286807348</v>
      </c>
      <c r="P53" s="37"/>
      <c r="Q53" s="37"/>
      <c r="R53" s="37"/>
      <c r="S53" s="37"/>
      <c r="T53" s="37"/>
      <c r="U53" s="37"/>
      <c r="V53" s="37"/>
      <c r="W53" s="37"/>
      <c r="X53" s="40"/>
      <c r="Y53" s="37"/>
      <c r="Z53" s="37"/>
      <c r="AA53" s="37"/>
      <c r="AB53" s="37"/>
      <c r="AC53" s="37"/>
      <c r="AD53" s="37"/>
    </row>
    <row r="54" spans="1:30">
      <c r="A54" s="39">
        <v>555167</v>
      </c>
      <c r="B54" s="38" t="s">
        <v>260</v>
      </c>
      <c r="C54" s="37"/>
      <c r="D54" s="38" t="s">
        <v>115</v>
      </c>
      <c r="E54" s="44" t="s">
        <v>149</v>
      </c>
      <c r="F54" s="37"/>
      <c r="G54" s="38" t="s">
        <v>115</v>
      </c>
      <c r="H54" s="37"/>
      <c r="I54" s="37"/>
      <c r="J54" s="37"/>
      <c r="K54" s="37"/>
      <c r="L54" s="37"/>
      <c r="M54" s="1">
        <v>184800000</v>
      </c>
      <c r="N54" s="37"/>
      <c r="O54" s="40">
        <v>22424657</v>
      </c>
      <c r="P54" s="37"/>
      <c r="Q54" s="37"/>
      <c r="R54" s="37"/>
      <c r="S54" s="37"/>
      <c r="T54" s="37"/>
      <c r="U54" s="37"/>
      <c r="V54" s="37"/>
      <c r="W54" s="37"/>
      <c r="X54" s="37"/>
      <c r="Y54" s="40"/>
      <c r="Z54" s="37"/>
      <c r="AA54" s="37"/>
      <c r="AB54" s="37"/>
      <c r="AC54" s="37"/>
      <c r="AD54" s="37"/>
    </row>
    <row r="55" spans="1:30">
      <c r="A55" s="39">
        <v>555204</v>
      </c>
      <c r="B55" s="38" t="s">
        <v>260</v>
      </c>
      <c r="C55" s="37"/>
      <c r="D55" s="38" t="s">
        <v>115</v>
      </c>
      <c r="E55" s="44" t="s">
        <v>272</v>
      </c>
      <c r="F55" s="37"/>
      <c r="G55" s="38" t="s">
        <v>115</v>
      </c>
      <c r="H55" s="37"/>
      <c r="I55" s="37"/>
      <c r="J55" s="37"/>
      <c r="K55" s="37"/>
      <c r="L55" s="37"/>
      <c r="M55" s="1">
        <v>61500000</v>
      </c>
      <c r="N55" s="37"/>
      <c r="O55" s="40">
        <v>17358000</v>
      </c>
      <c r="P55" s="37"/>
      <c r="Q55" s="37"/>
      <c r="R55" s="37"/>
      <c r="S55" s="37"/>
      <c r="T55" s="37"/>
      <c r="U55" s="37"/>
      <c r="V55" s="37"/>
      <c r="W55" s="37"/>
      <c r="X55" s="37"/>
      <c r="Y55" s="40"/>
      <c r="Z55" s="37"/>
      <c r="AA55" s="37"/>
      <c r="AB55" s="37"/>
      <c r="AC55" s="37"/>
      <c r="AD55" s="37"/>
    </row>
    <row r="56" spans="1:30">
      <c r="A56" s="37"/>
      <c r="B56" s="37"/>
      <c r="C56" s="37"/>
      <c r="D56" s="37"/>
      <c r="E56" s="37"/>
      <c r="F56" s="37"/>
      <c r="G56" s="37"/>
      <c r="H56" s="38" t="s">
        <v>527</v>
      </c>
      <c r="I56" s="37"/>
      <c r="J56" s="37"/>
      <c r="K56" s="37"/>
      <c r="L56" s="37"/>
      <c r="M56" s="1"/>
      <c r="N56" s="37"/>
      <c r="O56" s="8"/>
      <c r="P56" s="37"/>
      <c r="Q56" s="37"/>
      <c r="R56" s="37"/>
      <c r="S56" s="37"/>
      <c r="T56" s="37"/>
      <c r="U56" s="37"/>
      <c r="V56" s="37"/>
      <c r="W56" s="37"/>
      <c r="X56" s="37"/>
      <c r="Y56" s="37"/>
      <c r="Z56" s="37"/>
      <c r="AA56" s="37"/>
      <c r="AB56" s="37"/>
      <c r="AC56" s="37"/>
      <c r="AD56" s="42">
        <v>0</v>
      </c>
    </row>
    <row r="57" spans="1:30">
      <c r="A57" s="37"/>
      <c r="B57" s="37"/>
      <c r="C57" s="37"/>
      <c r="D57" s="37"/>
      <c r="E57" s="37"/>
      <c r="F57" s="37"/>
      <c r="G57" s="37"/>
      <c r="H57" s="38" t="s">
        <v>528</v>
      </c>
      <c r="I57" s="37"/>
      <c r="J57" s="37"/>
      <c r="K57" s="37"/>
      <c r="L57" s="37"/>
      <c r="M57" s="1"/>
      <c r="N57" s="37"/>
      <c r="O57" s="37"/>
      <c r="P57" s="37"/>
      <c r="Q57" s="37"/>
      <c r="R57" s="37"/>
      <c r="S57" s="37"/>
      <c r="T57" s="37"/>
      <c r="U57" s="37"/>
      <c r="V57" s="40"/>
      <c r="W57" s="37"/>
      <c r="X57" s="37"/>
      <c r="Y57" s="37"/>
      <c r="Z57" s="37"/>
      <c r="AA57" s="37"/>
      <c r="AB57" s="37"/>
      <c r="AC57" s="37"/>
      <c r="AD57" s="37"/>
    </row>
    <row r="58" spans="1:30">
      <c r="A58" s="37"/>
      <c r="B58" s="37"/>
      <c r="C58" s="37"/>
      <c r="D58" s="37"/>
      <c r="E58" s="37"/>
      <c r="F58" s="37"/>
      <c r="G58" s="37"/>
      <c r="H58" s="38" t="s">
        <v>529</v>
      </c>
      <c r="I58" s="37"/>
      <c r="J58" s="37"/>
      <c r="K58" s="37"/>
      <c r="L58" s="37"/>
      <c r="M58" s="1">
        <v>16375687</v>
      </c>
      <c r="N58" s="37"/>
      <c r="O58" s="37"/>
      <c r="P58" s="37"/>
      <c r="Q58" s="37"/>
      <c r="R58" s="37"/>
      <c r="S58" s="37"/>
      <c r="T58" s="37"/>
      <c r="U58" s="37"/>
      <c r="V58" s="40"/>
      <c r="W58" s="37"/>
      <c r="X58" s="37"/>
      <c r="Y58" s="37"/>
      <c r="Z58" s="37"/>
      <c r="AA58" s="37"/>
      <c r="AB58" s="37"/>
      <c r="AC58" s="37"/>
      <c r="AD58" s="37"/>
    </row>
    <row r="59" spans="1:30">
      <c r="A59" s="32"/>
      <c r="B59" s="31"/>
      <c r="C59" s="30"/>
      <c r="D59" s="31"/>
      <c r="E59" s="30"/>
      <c r="F59" s="30"/>
      <c r="G59" s="36"/>
      <c r="H59" s="31"/>
      <c r="I59" s="30"/>
      <c r="J59" s="30"/>
      <c r="K59" s="30"/>
      <c r="L59" s="30"/>
      <c r="M59" s="1">
        <v>10650000</v>
      </c>
      <c r="N59" s="30"/>
      <c r="O59" s="30"/>
      <c r="P59" s="30"/>
      <c r="Q59" s="30"/>
      <c r="R59" s="34"/>
      <c r="S59" s="30"/>
      <c r="T59" s="30"/>
      <c r="U59" s="30"/>
      <c r="V59" s="30"/>
      <c r="W59" s="30"/>
      <c r="X59" s="30"/>
      <c r="Y59" s="30"/>
      <c r="Z59" s="30"/>
      <c r="AA59" s="30"/>
      <c r="AB59" s="34"/>
    </row>
    <row r="60" spans="1:30" ht="16.5">
      <c r="A60" s="37"/>
      <c r="B60" s="37"/>
      <c r="C60" s="37"/>
      <c r="D60" s="37"/>
      <c r="E60" s="43" t="s">
        <v>108</v>
      </c>
      <c r="F60" s="37"/>
      <c r="G60" s="37"/>
      <c r="H60" s="37"/>
      <c r="I60" s="37"/>
      <c r="J60" s="37"/>
      <c r="K60" s="37"/>
      <c r="L60" s="37"/>
      <c r="M60" s="1">
        <v>42225807</v>
      </c>
      <c r="N60" s="37"/>
      <c r="O60" s="37"/>
      <c r="P60" s="37"/>
      <c r="Q60" s="37"/>
      <c r="R60" s="37"/>
      <c r="S60" s="37"/>
      <c r="T60" s="37"/>
      <c r="U60" s="37"/>
      <c r="V60" s="37"/>
      <c r="W60" s="37"/>
      <c r="X60" s="37"/>
      <c r="Y60" s="37"/>
      <c r="Z60" s="37"/>
      <c r="AA60" s="37"/>
      <c r="AB60" s="37"/>
      <c r="AC60" s="37"/>
      <c r="AD60" s="37"/>
    </row>
    <row r="61" spans="1:30">
      <c r="A61" s="37"/>
      <c r="B61" s="37"/>
      <c r="C61" s="37"/>
      <c r="D61" s="37"/>
      <c r="E61" s="37"/>
      <c r="F61" s="38" t="s">
        <v>109</v>
      </c>
      <c r="G61" s="38" t="s">
        <v>506</v>
      </c>
      <c r="H61" s="38" t="s">
        <v>531</v>
      </c>
      <c r="I61" s="37"/>
      <c r="J61" s="37"/>
      <c r="K61" s="37"/>
      <c r="L61" s="37"/>
      <c r="M61" s="1">
        <v>37005345</v>
      </c>
      <c r="N61" s="37"/>
      <c r="O61" s="37"/>
      <c r="P61" s="37"/>
      <c r="Q61" s="37"/>
      <c r="R61" s="37"/>
      <c r="S61" s="37"/>
      <c r="T61" s="38" t="s">
        <v>517</v>
      </c>
      <c r="U61" s="37"/>
      <c r="V61" s="38"/>
      <c r="W61" s="39"/>
      <c r="X61" s="37"/>
      <c r="Y61" s="37"/>
      <c r="Z61" s="37"/>
      <c r="AA61" s="37"/>
      <c r="AB61" s="37"/>
      <c r="AC61" s="37"/>
      <c r="AD61" s="37"/>
    </row>
    <row r="62" spans="1:30">
      <c r="A62" s="38" t="s">
        <v>110</v>
      </c>
      <c r="B62" s="37"/>
      <c r="C62" s="37"/>
      <c r="D62" s="37"/>
      <c r="E62" s="44" t="s">
        <v>523</v>
      </c>
      <c r="F62" s="38" t="s">
        <v>524</v>
      </c>
      <c r="G62" s="37"/>
      <c r="H62" s="38" t="s">
        <v>258</v>
      </c>
      <c r="I62" s="37"/>
      <c r="J62" s="37"/>
      <c r="K62" s="37"/>
      <c r="L62" s="37"/>
      <c r="M62" s="1">
        <v>15000000</v>
      </c>
      <c r="N62" s="37"/>
      <c r="O62" s="37"/>
      <c r="P62" s="37"/>
      <c r="Q62" s="37"/>
      <c r="R62" s="37"/>
      <c r="S62" s="37"/>
      <c r="T62" s="38" t="s">
        <v>519</v>
      </c>
      <c r="U62" s="37"/>
      <c r="V62" s="37"/>
      <c r="W62" s="38"/>
      <c r="X62" s="37"/>
      <c r="Y62" s="37"/>
      <c r="Z62" s="37"/>
      <c r="AA62" s="37"/>
      <c r="AB62" s="37"/>
      <c r="AC62" s="37"/>
      <c r="AD62" s="37"/>
    </row>
    <row r="63" spans="1:30">
      <c r="A63" s="37"/>
      <c r="B63" s="37"/>
      <c r="C63" s="37"/>
      <c r="D63" s="37"/>
      <c r="E63" s="37"/>
      <c r="F63" s="37"/>
      <c r="G63" s="37"/>
      <c r="H63" s="37"/>
      <c r="I63" s="37"/>
      <c r="J63" s="37"/>
      <c r="K63" s="37"/>
      <c r="L63" s="37"/>
      <c r="M63" s="1">
        <v>2098135</v>
      </c>
      <c r="N63" s="37"/>
      <c r="O63" s="37"/>
      <c r="P63" s="37"/>
      <c r="Q63" s="37"/>
      <c r="R63" s="37"/>
      <c r="S63" s="37"/>
      <c r="T63" s="38" t="s">
        <v>532</v>
      </c>
      <c r="U63" s="37"/>
      <c r="V63" s="37"/>
      <c r="W63" s="37"/>
      <c r="X63" s="37"/>
      <c r="Y63" s="37"/>
      <c r="Z63" s="37"/>
      <c r="AA63" s="37"/>
      <c r="AB63" s="37"/>
      <c r="AC63" s="37"/>
      <c r="AD63" s="37"/>
    </row>
    <row r="64" spans="1:30">
      <c r="A64" s="37"/>
      <c r="B64" s="37"/>
      <c r="C64" s="37"/>
      <c r="D64" s="37"/>
      <c r="E64" s="37"/>
      <c r="F64" s="38" t="s">
        <v>111</v>
      </c>
      <c r="G64" s="37"/>
      <c r="H64" s="38" t="s">
        <v>525</v>
      </c>
      <c r="I64" s="37"/>
      <c r="J64" s="37"/>
      <c r="K64" s="37"/>
      <c r="L64" s="37"/>
      <c r="M64" s="1">
        <v>23232877</v>
      </c>
      <c r="N64" s="37"/>
      <c r="O64" s="37"/>
      <c r="P64" s="37"/>
      <c r="Q64" s="37"/>
      <c r="R64" s="37"/>
      <c r="S64" s="37"/>
      <c r="T64" s="37"/>
      <c r="U64" s="37"/>
      <c r="V64" s="37"/>
      <c r="W64" s="37"/>
      <c r="X64" s="37"/>
      <c r="Y64" s="37"/>
      <c r="Z64" s="37"/>
      <c r="AA64" s="37"/>
      <c r="AB64" s="37"/>
      <c r="AC64" s="37"/>
      <c r="AD64" s="37"/>
    </row>
    <row r="65" spans="1:32">
      <c r="A65" s="38" t="s">
        <v>112</v>
      </c>
      <c r="B65" s="38" t="s">
        <v>507</v>
      </c>
      <c r="C65" s="38" t="s">
        <v>508</v>
      </c>
      <c r="D65" s="38" t="s">
        <v>509</v>
      </c>
      <c r="E65" s="44" t="s">
        <v>113</v>
      </c>
      <c r="F65" s="37"/>
      <c r="G65" s="37"/>
      <c r="H65" s="38" t="s">
        <v>260</v>
      </c>
      <c r="I65" s="38" t="s">
        <v>260</v>
      </c>
      <c r="J65" s="38" t="s">
        <v>260</v>
      </c>
      <c r="K65" s="38" t="s">
        <v>260</v>
      </c>
      <c r="L65" s="38" t="s">
        <v>260</v>
      </c>
      <c r="M65" s="7"/>
      <c r="N65" s="38" t="s">
        <v>260</v>
      </c>
      <c r="O65" s="38" t="s">
        <v>260</v>
      </c>
      <c r="P65" s="38" t="s">
        <v>260</v>
      </c>
      <c r="Q65" s="38" t="s">
        <v>260</v>
      </c>
      <c r="R65" s="38" t="s">
        <v>260</v>
      </c>
      <c r="S65" s="38" t="s">
        <v>260</v>
      </c>
      <c r="T65" s="38" t="s">
        <v>526</v>
      </c>
      <c r="U65" s="38" t="s">
        <v>260</v>
      </c>
      <c r="V65" s="38"/>
      <c r="W65" s="38"/>
      <c r="X65" s="38"/>
      <c r="Y65" s="38"/>
      <c r="Z65" s="38"/>
      <c r="AA65" s="38"/>
      <c r="AB65" s="38"/>
      <c r="AC65" s="38"/>
      <c r="AD65" s="38" t="s">
        <v>260</v>
      </c>
      <c r="AE65" s="30"/>
      <c r="AF65" s="30"/>
    </row>
    <row r="66" spans="1:32">
      <c r="A66" s="37"/>
      <c r="B66" s="38" t="s">
        <v>510</v>
      </c>
      <c r="C66" s="37"/>
      <c r="D66" s="38" t="s">
        <v>511</v>
      </c>
      <c r="E66" s="37"/>
      <c r="F66" s="37"/>
      <c r="G66" s="37"/>
      <c r="H66" s="37"/>
      <c r="I66" s="37"/>
      <c r="J66" s="37"/>
      <c r="K66" s="37"/>
      <c r="L66" s="37"/>
      <c r="M66" s="1">
        <v>8866160</v>
      </c>
      <c r="N66" s="37"/>
      <c r="O66" s="37"/>
      <c r="P66" s="37"/>
      <c r="Q66" s="38" t="s">
        <v>512</v>
      </c>
      <c r="R66" s="37"/>
      <c r="S66" s="37"/>
      <c r="T66" s="37"/>
      <c r="U66" s="37"/>
      <c r="V66" s="37"/>
      <c r="W66" s="37"/>
      <c r="X66" s="38"/>
      <c r="Y66" s="37"/>
      <c r="Z66" s="37"/>
      <c r="AA66" s="37"/>
      <c r="AB66" s="37"/>
      <c r="AC66" s="38"/>
      <c r="AD66" s="37"/>
      <c r="AE66" s="30"/>
      <c r="AF66" s="30"/>
    </row>
    <row r="67" spans="1:32">
      <c r="A67" s="37"/>
      <c r="B67" s="37"/>
      <c r="C67" s="37"/>
      <c r="D67" s="37"/>
      <c r="E67" s="37"/>
      <c r="F67" s="37"/>
      <c r="G67" s="37"/>
      <c r="H67" s="38" t="s">
        <v>530</v>
      </c>
      <c r="I67" s="37"/>
      <c r="J67" s="37"/>
      <c r="K67" s="37"/>
      <c r="L67" s="37"/>
      <c r="M67" s="1">
        <v>614550</v>
      </c>
      <c r="N67" s="37"/>
      <c r="O67" s="37"/>
      <c r="P67" s="37"/>
      <c r="Q67" s="37"/>
      <c r="R67" s="37"/>
      <c r="S67" s="37"/>
      <c r="T67" s="37"/>
      <c r="U67" s="37"/>
      <c r="V67" s="40"/>
      <c r="W67" s="37"/>
      <c r="X67" s="37"/>
      <c r="Y67" s="37"/>
      <c r="Z67" s="37"/>
      <c r="AA67" s="37"/>
      <c r="AB67" s="37"/>
      <c r="AC67" s="37"/>
      <c r="AD67" s="37"/>
      <c r="AE67" s="30"/>
      <c r="AF67" s="30"/>
    </row>
    <row r="68" spans="1:32">
      <c r="A68" s="37"/>
      <c r="B68" s="37"/>
      <c r="C68" s="37"/>
      <c r="D68" s="37"/>
      <c r="E68" s="37"/>
      <c r="F68" s="37"/>
      <c r="G68" s="37"/>
      <c r="H68" s="38" t="s">
        <v>515</v>
      </c>
      <c r="I68" s="37"/>
      <c r="J68" s="37"/>
      <c r="K68" s="37"/>
      <c r="L68" s="37"/>
      <c r="M68" s="1">
        <v>286807348</v>
      </c>
      <c r="N68" s="37"/>
      <c r="O68" s="37"/>
      <c r="P68" s="37"/>
      <c r="Q68" s="37"/>
      <c r="R68" s="37"/>
      <c r="S68" s="37"/>
      <c r="T68" s="37"/>
      <c r="U68" s="37"/>
      <c r="V68" s="41"/>
      <c r="W68" s="37"/>
      <c r="X68" s="37"/>
      <c r="Y68" s="37"/>
      <c r="Z68" s="37"/>
      <c r="AA68" s="37"/>
      <c r="AB68" s="37"/>
      <c r="AC68" s="37"/>
      <c r="AD68" s="37"/>
      <c r="AE68" s="31"/>
      <c r="AF68" s="31"/>
    </row>
    <row r="69" spans="1:32">
      <c r="A69" s="37"/>
      <c r="B69" s="37"/>
      <c r="C69" s="37"/>
      <c r="D69" s="37"/>
      <c r="E69" s="37"/>
      <c r="F69" s="37"/>
      <c r="G69" s="37"/>
      <c r="H69" s="38" t="s">
        <v>516</v>
      </c>
      <c r="I69" s="37"/>
      <c r="J69" s="37"/>
      <c r="K69" s="37"/>
      <c r="L69" s="37"/>
      <c r="M69" s="1"/>
      <c r="N69" s="37"/>
      <c r="O69" s="37"/>
      <c r="P69" s="37"/>
      <c r="Q69" s="37"/>
      <c r="R69" s="37"/>
      <c r="S69" s="37"/>
      <c r="T69" s="37"/>
      <c r="U69" s="37"/>
      <c r="V69" s="37"/>
      <c r="W69" s="37"/>
      <c r="X69" s="37"/>
      <c r="Y69" s="37"/>
      <c r="Z69" s="37"/>
      <c r="AA69" s="37"/>
      <c r="AB69" s="37"/>
      <c r="AC69" s="37"/>
      <c r="AD69" s="42">
        <v>0</v>
      </c>
      <c r="AE69" s="31"/>
      <c r="AF69" s="30"/>
    </row>
    <row r="70" spans="1:32">
      <c r="A70" s="32"/>
      <c r="B70" s="31"/>
      <c r="C70" s="30"/>
      <c r="D70" s="31"/>
      <c r="E70" s="30"/>
      <c r="F70" s="30"/>
      <c r="G70" s="36"/>
      <c r="H70" s="31"/>
      <c r="I70" s="30"/>
      <c r="J70" s="30"/>
      <c r="K70" s="30"/>
      <c r="L70" s="30"/>
      <c r="M70" s="1">
        <v>22424657</v>
      </c>
      <c r="N70" s="34"/>
      <c r="O70" s="30"/>
      <c r="P70" s="30"/>
      <c r="Q70" s="30"/>
      <c r="R70" s="30"/>
      <c r="S70" s="30"/>
      <c r="T70" s="30"/>
      <c r="U70" s="30"/>
      <c r="V70" s="30"/>
      <c r="W70" s="30"/>
      <c r="X70" s="34"/>
      <c r="Y70" s="30"/>
      <c r="Z70" s="30"/>
      <c r="AA70" s="30"/>
      <c r="AB70" s="30"/>
      <c r="AC70" s="30"/>
      <c r="AD70" s="30"/>
      <c r="AE70" s="30"/>
      <c r="AF70" s="30"/>
    </row>
    <row r="71" spans="1:32">
      <c r="A71" s="32"/>
      <c r="B71" s="31"/>
      <c r="C71" s="30"/>
      <c r="D71" s="31"/>
      <c r="E71" s="30"/>
      <c r="F71" s="30"/>
      <c r="G71" s="36"/>
      <c r="H71" s="31"/>
      <c r="I71" s="30"/>
      <c r="J71" s="30"/>
      <c r="K71" s="30"/>
      <c r="L71" s="30"/>
      <c r="M71" s="1">
        <v>17358000</v>
      </c>
      <c r="N71" s="33"/>
      <c r="O71" s="30"/>
      <c r="P71" s="30"/>
      <c r="Q71" s="30"/>
      <c r="R71" s="30"/>
      <c r="S71" s="30"/>
      <c r="T71" s="30"/>
      <c r="U71" s="30"/>
      <c r="V71" s="30"/>
      <c r="W71" s="30"/>
      <c r="X71" s="30"/>
      <c r="Y71" s="33"/>
      <c r="Z71" s="30"/>
      <c r="AA71" s="30"/>
      <c r="AB71" s="30"/>
      <c r="AC71" s="30"/>
      <c r="AD71" s="30"/>
      <c r="AE71" s="30"/>
      <c r="AF71" s="30"/>
    </row>
    <row r="72" spans="1:32">
      <c r="A72" s="32"/>
      <c r="B72" s="31"/>
      <c r="C72" s="30"/>
      <c r="D72" s="31"/>
      <c r="E72" s="30"/>
      <c r="F72" s="30"/>
      <c r="G72" s="36"/>
      <c r="H72" s="31"/>
      <c r="I72" s="30"/>
      <c r="J72" s="30"/>
      <c r="K72" s="30"/>
      <c r="L72" s="30"/>
      <c r="M72" s="30"/>
      <c r="N72" s="34"/>
      <c r="O72" s="30"/>
      <c r="P72" s="30"/>
      <c r="Q72" s="30"/>
      <c r="R72" s="30"/>
      <c r="S72" s="30"/>
      <c r="T72" s="30"/>
      <c r="U72" s="30"/>
      <c r="V72" s="30"/>
      <c r="W72" s="30"/>
      <c r="X72" s="34"/>
      <c r="Y72" s="30"/>
      <c r="Z72" s="30"/>
      <c r="AA72" s="30"/>
      <c r="AB72" s="30"/>
      <c r="AC72" s="30"/>
      <c r="AD72" s="30"/>
      <c r="AE72" s="30"/>
      <c r="AF72" s="30"/>
    </row>
    <row r="73" spans="1:32">
      <c r="A73" s="32"/>
      <c r="B73" s="31"/>
      <c r="C73" s="30"/>
      <c r="D73" s="31"/>
      <c r="E73" s="30"/>
      <c r="F73" s="30"/>
      <c r="G73" s="36"/>
      <c r="H73" s="31"/>
      <c r="I73" s="30"/>
      <c r="J73" s="30"/>
      <c r="K73" s="30"/>
      <c r="L73" s="30"/>
      <c r="M73" s="30"/>
      <c r="N73" s="34"/>
      <c r="O73" s="30"/>
      <c r="P73" s="30"/>
      <c r="Q73" s="30"/>
      <c r="R73" s="30"/>
      <c r="S73" s="30"/>
      <c r="T73" s="30"/>
      <c r="U73" s="30"/>
      <c r="V73" s="30"/>
      <c r="W73" s="30"/>
      <c r="X73" s="34"/>
      <c r="Y73" s="30"/>
      <c r="Z73" s="30"/>
      <c r="AA73" s="30"/>
      <c r="AB73" s="30"/>
      <c r="AC73" s="30"/>
      <c r="AD73" s="30"/>
      <c r="AE73" s="30"/>
      <c r="AF73" s="30"/>
    </row>
    <row r="74" spans="1:32">
      <c r="A74" s="32"/>
      <c r="B74" s="31"/>
      <c r="C74" s="30"/>
      <c r="D74" s="31"/>
      <c r="E74" s="30"/>
      <c r="F74" s="30"/>
      <c r="G74" s="36"/>
      <c r="H74" s="31"/>
      <c r="I74" s="30"/>
      <c r="J74" s="30"/>
      <c r="K74" s="30"/>
      <c r="L74" s="30"/>
      <c r="M74" s="30"/>
      <c r="N74" s="34"/>
      <c r="O74" s="30"/>
      <c r="P74" s="30"/>
      <c r="Q74" s="30"/>
      <c r="R74" s="30"/>
      <c r="S74" s="30"/>
      <c r="T74" s="30"/>
      <c r="U74" s="30"/>
      <c r="V74" s="30"/>
      <c r="W74" s="30"/>
      <c r="X74" s="30"/>
      <c r="Y74" s="34"/>
      <c r="Z74" s="30"/>
      <c r="AA74" s="30"/>
      <c r="AB74" s="30"/>
      <c r="AC74" s="30"/>
      <c r="AD74" s="30"/>
      <c r="AE74" s="30"/>
      <c r="AF74" s="30"/>
    </row>
    <row r="75" spans="1:32">
      <c r="A75" s="32"/>
      <c r="B75" s="31"/>
      <c r="C75" s="30"/>
      <c r="D75" s="31"/>
      <c r="E75" s="30"/>
      <c r="F75" s="30"/>
      <c r="G75" s="36"/>
      <c r="H75" s="31"/>
      <c r="I75" s="30"/>
      <c r="J75" s="30"/>
      <c r="K75" s="30"/>
      <c r="L75" s="30"/>
      <c r="M75" s="30"/>
      <c r="N75" s="30"/>
      <c r="O75" s="34"/>
      <c r="P75" s="30"/>
      <c r="Q75" s="30"/>
      <c r="R75" s="30"/>
      <c r="S75" s="30"/>
      <c r="T75" s="30"/>
      <c r="U75" s="30"/>
      <c r="V75" s="30"/>
      <c r="W75" s="30"/>
      <c r="X75" s="30"/>
      <c r="Y75" s="30"/>
      <c r="Z75" s="34"/>
      <c r="AA75" s="30"/>
      <c r="AB75" s="30"/>
      <c r="AC75" s="30"/>
      <c r="AD75" s="30"/>
      <c r="AE75" s="30"/>
      <c r="AF75" s="30"/>
    </row>
    <row r="76" spans="1:32">
      <c r="A76" s="32"/>
      <c r="B76" s="31"/>
      <c r="C76" s="30"/>
      <c r="D76" s="31"/>
      <c r="E76" s="30"/>
      <c r="F76" s="30"/>
      <c r="G76" s="36"/>
      <c r="H76" s="31"/>
      <c r="I76" s="30"/>
      <c r="J76" s="30"/>
      <c r="K76" s="30"/>
      <c r="L76" s="30"/>
      <c r="M76" s="30"/>
      <c r="N76" s="30"/>
      <c r="O76" s="30"/>
      <c r="P76" s="34"/>
      <c r="Q76" s="30"/>
      <c r="R76" s="30"/>
      <c r="S76" s="30"/>
      <c r="T76" s="30"/>
      <c r="U76" s="30"/>
      <c r="V76" s="30"/>
      <c r="W76" s="30"/>
      <c r="X76" s="30"/>
      <c r="Y76" s="30"/>
      <c r="Z76" s="34"/>
      <c r="AA76" s="30"/>
      <c r="AB76" s="30"/>
      <c r="AC76" s="30"/>
      <c r="AD76" s="30"/>
      <c r="AE76" s="30"/>
      <c r="AF76" s="30"/>
    </row>
    <row r="77" spans="1:32">
      <c r="A77" s="32"/>
      <c r="B77" s="31"/>
      <c r="C77" s="30"/>
      <c r="D77" s="31"/>
      <c r="E77" s="30"/>
      <c r="F77" s="30"/>
      <c r="G77" s="36"/>
      <c r="H77" s="31"/>
      <c r="I77" s="30"/>
      <c r="J77" s="30"/>
      <c r="K77" s="30"/>
      <c r="L77" s="30"/>
      <c r="M77" s="30"/>
      <c r="N77" s="33"/>
      <c r="O77" s="30"/>
      <c r="P77" s="30"/>
      <c r="Q77" s="30"/>
      <c r="R77" s="30"/>
      <c r="S77" s="30"/>
      <c r="T77" s="30"/>
      <c r="U77" s="30"/>
      <c r="V77" s="30"/>
      <c r="W77" s="30"/>
      <c r="X77" s="30"/>
      <c r="Y77" s="33"/>
      <c r="Z77" s="30"/>
      <c r="AA77" s="30"/>
      <c r="AB77" s="30"/>
      <c r="AC77" s="30"/>
      <c r="AD77" s="30"/>
      <c r="AE77" s="30"/>
      <c r="AF77" s="30"/>
    </row>
    <row r="78" spans="1:32">
      <c r="A78" s="32"/>
      <c r="B78" s="31"/>
      <c r="C78" s="30"/>
      <c r="D78" s="31"/>
      <c r="E78" s="30"/>
      <c r="F78" s="30"/>
      <c r="G78" s="36"/>
      <c r="H78" s="31"/>
      <c r="I78" s="30"/>
      <c r="J78" s="30"/>
      <c r="K78" s="30"/>
      <c r="L78" s="30"/>
      <c r="M78" s="30"/>
      <c r="N78" s="33"/>
      <c r="O78" s="30"/>
      <c r="P78" s="30"/>
      <c r="Q78" s="30"/>
      <c r="R78" s="30"/>
      <c r="S78" s="30"/>
      <c r="T78" s="30"/>
      <c r="U78" s="30"/>
      <c r="V78" s="30"/>
      <c r="W78" s="30"/>
      <c r="X78" s="30"/>
      <c r="Y78" s="33"/>
      <c r="Z78" s="30"/>
      <c r="AA78" s="30"/>
      <c r="AB78" s="30"/>
      <c r="AC78" s="30"/>
      <c r="AD78" s="30"/>
      <c r="AE78" s="30"/>
      <c r="AF78" s="30"/>
    </row>
    <row r="79" spans="1:32">
      <c r="A79" s="32"/>
      <c r="B79" s="31"/>
      <c r="C79" s="30"/>
      <c r="D79" s="31"/>
      <c r="E79" s="30"/>
      <c r="F79" s="30"/>
      <c r="G79" s="36"/>
      <c r="H79" s="31"/>
      <c r="I79" s="30"/>
      <c r="J79" s="30"/>
      <c r="K79" s="30"/>
      <c r="L79" s="30"/>
      <c r="M79" s="30"/>
      <c r="N79" s="30"/>
      <c r="O79" s="30"/>
      <c r="P79" s="33"/>
      <c r="Q79" s="30"/>
      <c r="R79" s="30"/>
      <c r="S79" s="30"/>
      <c r="T79" s="30"/>
      <c r="U79" s="30"/>
      <c r="V79" s="30"/>
      <c r="W79" s="30"/>
      <c r="X79" s="30"/>
      <c r="Y79" s="30"/>
      <c r="Z79" s="30"/>
      <c r="AA79" s="33"/>
      <c r="AB79" s="30"/>
      <c r="AC79" s="30"/>
      <c r="AD79" s="30"/>
      <c r="AE79" s="30"/>
      <c r="AF79" s="30"/>
    </row>
    <row r="80" spans="1:32">
      <c r="A80" s="32"/>
      <c r="B80" s="31"/>
      <c r="C80" s="30"/>
      <c r="D80" s="31"/>
      <c r="E80" s="30"/>
      <c r="F80" s="30"/>
      <c r="G80" s="36"/>
      <c r="H80" s="31"/>
      <c r="I80" s="30"/>
      <c r="J80" s="30"/>
      <c r="K80" s="30"/>
      <c r="L80" s="30"/>
      <c r="M80" s="30"/>
      <c r="N80" s="30"/>
      <c r="O80" s="30"/>
      <c r="P80" s="33"/>
      <c r="Q80" s="30"/>
      <c r="R80" s="30"/>
      <c r="S80" s="30"/>
      <c r="T80" s="30"/>
      <c r="U80" s="30"/>
      <c r="V80" s="30"/>
      <c r="W80" s="30"/>
      <c r="X80" s="30"/>
      <c r="Y80" s="30"/>
      <c r="Z80" s="33"/>
      <c r="AA80" s="30"/>
      <c r="AB80" s="30"/>
      <c r="AC80" s="30"/>
      <c r="AD80" s="30"/>
      <c r="AE80" s="30"/>
      <c r="AF80" s="30"/>
    </row>
    <row r="81" spans="1:28">
      <c r="A81" s="32"/>
      <c r="B81" s="31"/>
      <c r="C81" s="30"/>
      <c r="D81" s="31"/>
      <c r="E81" s="30"/>
      <c r="F81" s="30"/>
      <c r="G81" s="36"/>
      <c r="H81" s="31"/>
      <c r="I81" s="30"/>
      <c r="J81" s="30"/>
      <c r="K81" s="30"/>
      <c r="L81" s="30"/>
      <c r="M81" s="30"/>
      <c r="N81" s="30"/>
      <c r="O81" s="30"/>
      <c r="P81" s="33"/>
      <c r="Q81" s="30"/>
      <c r="R81" s="30"/>
      <c r="S81" s="30"/>
      <c r="T81" s="30"/>
      <c r="U81" s="30"/>
      <c r="V81" s="30"/>
      <c r="W81" s="30"/>
      <c r="X81" s="30"/>
      <c r="Y81" s="30"/>
      <c r="Z81" s="30"/>
      <c r="AA81" s="33"/>
      <c r="AB81" s="30"/>
    </row>
    <row r="82" spans="1:28">
      <c r="A82" s="32"/>
      <c r="B82" s="31"/>
      <c r="C82" s="30"/>
      <c r="D82" s="31"/>
      <c r="E82" s="30"/>
      <c r="F82" s="30"/>
      <c r="G82" s="36"/>
      <c r="H82" s="31"/>
      <c r="I82" s="30"/>
      <c r="J82" s="30"/>
      <c r="K82" s="30"/>
      <c r="L82" s="30"/>
      <c r="M82" s="30"/>
      <c r="N82" s="30"/>
      <c r="O82" s="30"/>
      <c r="P82" s="33"/>
      <c r="Q82" s="30"/>
      <c r="R82" s="30"/>
      <c r="S82" s="30"/>
      <c r="T82" s="30"/>
      <c r="U82" s="30"/>
      <c r="V82" s="30"/>
      <c r="W82" s="30"/>
      <c r="X82" s="30"/>
      <c r="Y82" s="30"/>
      <c r="Z82" s="33"/>
      <c r="AA82" s="30"/>
      <c r="AB82" s="30"/>
    </row>
    <row r="83" spans="1:28">
      <c r="A83" s="32"/>
      <c r="B83" s="31"/>
      <c r="C83" s="30"/>
      <c r="D83" s="31"/>
      <c r="E83" s="30"/>
      <c r="F83" s="30"/>
      <c r="G83" s="36"/>
      <c r="H83" s="31"/>
      <c r="I83" s="30"/>
      <c r="J83" s="30"/>
      <c r="K83" s="30"/>
      <c r="L83" s="30"/>
      <c r="M83" s="30"/>
      <c r="N83" s="30"/>
      <c r="O83" s="30"/>
      <c r="P83" s="33"/>
      <c r="Q83" s="30"/>
      <c r="R83" s="30"/>
      <c r="S83" s="30"/>
      <c r="T83" s="30"/>
      <c r="U83" s="30"/>
      <c r="V83" s="30"/>
      <c r="W83" s="30"/>
      <c r="X83" s="30"/>
      <c r="Y83" s="30"/>
      <c r="Z83" s="33"/>
      <c r="AA83" s="30"/>
      <c r="AB83" s="30"/>
    </row>
    <row r="84" spans="1:28">
      <c r="A84" s="32"/>
      <c r="B84" s="31"/>
      <c r="C84" s="30"/>
      <c r="D84" s="31"/>
      <c r="E84" s="30"/>
      <c r="F84" s="30"/>
      <c r="G84" s="36"/>
      <c r="H84" s="31"/>
      <c r="I84" s="30"/>
      <c r="J84" s="30"/>
      <c r="K84" s="30"/>
      <c r="L84" s="30"/>
      <c r="M84" s="30"/>
      <c r="N84" s="30"/>
      <c r="O84" s="30"/>
      <c r="P84" s="30"/>
      <c r="Q84" s="33"/>
      <c r="R84" s="30"/>
      <c r="S84" s="30"/>
      <c r="T84" s="30"/>
      <c r="U84" s="30"/>
      <c r="V84" s="30"/>
      <c r="W84" s="30"/>
      <c r="X84" s="30"/>
      <c r="Y84" s="30"/>
      <c r="Z84" s="30"/>
      <c r="AA84" s="30"/>
      <c r="AB84" s="33"/>
    </row>
    <row r="85" spans="1:28">
      <c r="A85" s="32"/>
      <c r="B85" s="31"/>
      <c r="C85" s="30"/>
      <c r="D85" s="31"/>
      <c r="E85" s="30"/>
      <c r="F85" s="30"/>
      <c r="G85" s="36"/>
      <c r="H85" s="31"/>
      <c r="I85" s="30"/>
      <c r="J85" s="30"/>
      <c r="K85" s="30"/>
      <c r="L85" s="30"/>
      <c r="M85" s="30"/>
      <c r="N85" s="30"/>
      <c r="O85" s="30"/>
      <c r="P85" s="33"/>
      <c r="Q85" s="30"/>
      <c r="R85" s="30"/>
      <c r="S85" s="30"/>
      <c r="T85" s="30"/>
      <c r="U85" s="30"/>
      <c r="V85" s="30"/>
      <c r="W85" s="30"/>
      <c r="X85" s="30"/>
      <c r="Y85" s="30"/>
      <c r="Z85" s="30"/>
      <c r="AA85" s="33"/>
      <c r="AB85" s="30"/>
    </row>
    <row r="86" spans="1:28">
      <c r="A86" s="32"/>
      <c r="B86" s="31"/>
      <c r="C86" s="30"/>
      <c r="D86" s="31"/>
      <c r="E86" s="30"/>
      <c r="F86" s="30"/>
      <c r="G86" s="36"/>
      <c r="H86" s="31"/>
      <c r="I86" s="30"/>
      <c r="J86" s="30"/>
      <c r="K86" s="30"/>
      <c r="L86" s="30"/>
      <c r="M86" s="30"/>
      <c r="N86" s="30"/>
      <c r="O86" s="30"/>
      <c r="P86" s="34"/>
      <c r="Q86" s="30"/>
      <c r="R86" s="30"/>
      <c r="S86" s="30"/>
      <c r="T86" s="30"/>
      <c r="U86" s="30"/>
      <c r="V86" s="30"/>
      <c r="W86" s="30"/>
      <c r="X86" s="30"/>
      <c r="Y86" s="30"/>
      <c r="Z86" s="34"/>
      <c r="AA86" s="30"/>
      <c r="AB86" s="30"/>
    </row>
    <row r="87" spans="1:28">
      <c r="A87" s="32"/>
      <c r="B87" s="31"/>
      <c r="C87" s="30"/>
      <c r="D87" s="31"/>
      <c r="E87" s="30"/>
      <c r="F87" s="30"/>
      <c r="G87" s="36"/>
      <c r="H87" s="31"/>
      <c r="I87" s="30"/>
      <c r="J87" s="30"/>
      <c r="K87" s="30"/>
      <c r="L87" s="30"/>
      <c r="M87" s="30"/>
      <c r="N87" s="30"/>
      <c r="O87" s="30"/>
      <c r="P87" s="33"/>
      <c r="Q87" s="30"/>
      <c r="R87" s="30"/>
      <c r="S87" s="30"/>
      <c r="T87" s="30"/>
      <c r="U87" s="30"/>
      <c r="V87" s="30"/>
      <c r="W87" s="30"/>
      <c r="X87" s="30"/>
      <c r="Y87" s="30"/>
      <c r="Z87" s="30"/>
      <c r="AA87" s="33"/>
      <c r="AB87" s="30"/>
    </row>
    <row r="88" spans="1:28">
      <c r="A88" s="32"/>
      <c r="B88" s="31"/>
      <c r="C88" s="30"/>
      <c r="D88" s="31"/>
      <c r="E88" s="30"/>
      <c r="F88" s="30"/>
      <c r="G88" s="36"/>
      <c r="H88" s="31"/>
      <c r="I88" s="30"/>
      <c r="J88" s="30"/>
      <c r="K88" s="30"/>
      <c r="L88" s="30"/>
      <c r="M88" s="30"/>
      <c r="N88" s="30"/>
      <c r="O88" s="30"/>
      <c r="P88" s="33"/>
      <c r="Q88" s="30"/>
      <c r="R88" s="30"/>
      <c r="S88" s="30"/>
      <c r="T88" s="30"/>
      <c r="U88" s="30"/>
      <c r="V88" s="30"/>
      <c r="W88" s="30"/>
      <c r="X88" s="30"/>
      <c r="Y88" s="30"/>
      <c r="Z88" s="30"/>
      <c r="AA88" s="33"/>
      <c r="AB88" s="30"/>
    </row>
    <row r="89" spans="1:28">
      <c r="A89" s="32"/>
      <c r="B89" s="31"/>
      <c r="C89" s="30"/>
      <c r="D89" s="31"/>
      <c r="E89" s="30"/>
      <c r="F89" s="30"/>
      <c r="G89" s="36"/>
      <c r="H89" s="31"/>
      <c r="I89" s="30"/>
      <c r="J89" s="30"/>
      <c r="K89" s="30"/>
      <c r="L89" s="30"/>
      <c r="M89" s="30"/>
      <c r="N89" s="30"/>
      <c r="O89" s="30"/>
      <c r="P89" s="33"/>
      <c r="Q89" s="30"/>
      <c r="R89" s="30"/>
      <c r="S89" s="30"/>
      <c r="T89" s="30"/>
      <c r="U89" s="30"/>
      <c r="V89" s="30"/>
      <c r="W89" s="30"/>
      <c r="X89" s="30"/>
      <c r="Y89" s="30"/>
      <c r="Z89" s="30"/>
      <c r="AA89" s="33"/>
      <c r="AB89" s="30"/>
    </row>
    <row r="90" spans="1:28">
      <c r="A90" s="32"/>
      <c r="B90" s="31"/>
      <c r="C90" s="30"/>
      <c r="D90" s="31"/>
      <c r="E90" s="30"/>
      <c r="F90" s="30"/>
      <c r="G90" s="36"/>
      <c r="H90" s="31"/>
      <c r="I90" s="30"/>
      <c r="J90" s="30"/>
      <c r="K90" s="30"/>
      <c r="L90" s="30"/>
      <c r="M90" s="30"/>
      <c r="N90" s="30"/>
      <c r="O90" s="30"/>
      <c r="P90" s="33"/>
      <c r="Q90" s="30"/>
      <c r="R90" s="30"/>
      <c r="S90" s="30"/>
      <c r="T90" s="30"/>
      <c r="U90" s="30"/>
      <c r="V90" s="30"/>
      <c r="W90" s="30"/>
      <c r="X90" s="30"/>
      <c r="Y90" s="30"/>
      <c r="Z90" s="30"/>
      <c r="AA90" s="33"/>
      <c r="AB90" s="30"/>
    </row>
    <row r="91" spans="1:28">
      <c r="A91" s="32"/>
      <c r="B91" s="31"/>
      <c r="C91" s="30"/>
      <c r="D91" s="31"/>
      <c r="E91" s="30"/>
      <c r="F91" s="30"/>
      <c r="G91" s="36"/>
      <c r="H91" s="31"/>
      <c r="I91" s="30"/>
      <c r="J91" s="30"/>
      <c r="K91" s="30"/>
      <c r="L91" s="30"/>
      <c r="M91" s="30"/>
      <c r="N91" s="30"/>
      <c r="O91" s="33"/>
      <c r="P91" s="30"/>
      <c r="Q91" s="30"/>
      <c r="R91" s="30"/>
      <c r="S91" s="30"/>
      <c r="T91" s="30"/>
      <c r="U91" s="30"/>
      <c r="V91" s="30"/>
      <c r="W91" s="30"/>
      <c r="X91" s="30"/>
      <c r="Y91" s="33"/>
      <c r="Z91" s="30"/>
      <c r="AA91" s="30"/>
      <c r="AB91" s="30"/>
    </row>
    <row r="92" spans="1:28">
      <c r="A92" s="32"/>
      <c r="B92" s="31"/>
      <c r="C92" s="30"/>
      <c r="D92" s="31"/>
      <c r="E92" s="30"/>
      <c r="F92" s="30"/>
      <c r="G92" s="36"/>
      <c r="H92" s="31"/>
      <c r="I92" s="30"/>
      <c r="J92" s="30"/>
      <c r="K92" s="30"/>
      <c r="L92" s="30"/>
      <c r="M92" s="30"/>
      <c r="N92" s="30"/>
      <c r="O92" s="30"/>
      <c r="P92" s="33"/>
      <c r="Q92" s="30"/>
      <c r="R92" s="30"/>
      <c r="S92" s="30"/>
      <c r="T92" s="30"/>
      <c r="U92" s="30"/>
      <c r="V92" s="30"/>
      <c r="W92" s="30"/>
      <c r="X92" s="30"/>
      <c r="Y92" s="30"/>
      <c r="Z92" s="30"/>
      <c r="AA92" s="33"/>
      <c r="AB92" s="30"/>
    </row>
    <row r="93" spans="1:28">
      <c r="A93" s="32"/>
      <c r="B93" s="31"/>
      <c r="C93" s="30"/>
      <c r="D93" s="31"/>
      <c r="E93" s="30"/>
      <c r="F93" s="30"/>
      <c r="G93" s="36"/>
      <c r="H93" s="31"/>
      <c r="I93" s="30"/>
      <c r="J93" s="30"/>
      <c r="K93" s="30"/>
      <c r="L93" s="30"/>
      <c r="M93" s="30"/>
      <c r="N93" s="30"/>
      <c r="O93" s="30"/>
      <c r="P93" s="30"/>
      <c r="Q93" s="30"/>
      <c r="R93" s="33"/>
      <c r="S93" s="30"/>
      <c r="T93" s="30"/>
      <c r="U93" s="30"/>
      <c r="V93" s="30"/>
      <c r="W93" s="30"/>
      <c r="X93" s="30"/>
      <c r="Y93" s="30"/>
      <c r="Z93" s="30"/>
      <c r="AA93" s="30"/>
      <c r="AB93" s="33"/>
    </row>
    <row r="94" spans="1:28">
      <c r="A94" s="32"/>
      <c r="B94" s="31"/>
      <c r="C94" s="30"/>
      <c r="D94" s="31"/>
      <c r="E94" s="30"/>
      <c r="F94" s="30"/>
      <c r="G94" s="36"/>
      <c r="H94" s="31"/>
      <c r="I94" s="30"/>
      <c r="J94" s="30"/>
      <c r="K94" s="30"/>
      <c r="L94" s="30"/>
      <c r="M94" s="30"/>
      <c r="N94" s="30"/>
      <c r="O94" s="30"/>
      <c r="P94" s="33"/>
      <c r="Q94" s="30"/>
      <c r="R94" s="30"/>
      <c r="S94" s="30"/>
      <c r="T94" s="30"/>
      <c r="U94" s="30"/>
      <c r="V94" s="30"/>
      <c r="W94" s="30"/>
      <c r="X94" s="30"/>
      <c r="Y94" s="30"/>
      <c r="Z94" s="30"/>
      <c r="AA94" s="33"/>
      <c r="AB94" s="30"/>
    </row>
    <row r="95" spans="1:28">
      <c r="A95" s="32"/>
      <c r="B95" s="31"/>
      <c r="C95" s="30"/>
      <c r="D95" s="31"/>
      <c r="E95" s="30"/>
      <c r="F95" s="30"/>
      <c r="G95" s="36"/>
      <c r="H95" s="31"/>
      <c r="I95" s="30"/>
      <c r="J95" s="30"/>
      <c r="K95" s="30"/>
      <c r="L95" s="30"/>
      <c r="M95" s="30"/>
      <c r="N95" s="30"/>
      <c r="O95" s="30"/>
      <c r="P95" s="34"/>
      <c r="Q95" s="30"/>
      <c r="R95" s="30"/>
      <c r="S95" s="30"/>
      <c r="T95" s="30"/>
      <c r="U95" s="30"/>
      <c r="V95" s="30"/>
      <c r="W95" s="30"/>
      <c r="X95" s="30"/>
      <c r="Y95" s="30"/>
      <c r="Z95" s="34"/>
      <c r="AA95" s="30"/>
      <c r="AB95" s="30"/>
    </row>
    <row r="96" spans="1:28">
      <c r="A96" s="32"/>
      <c r="B96" s="31"/>
      <c r="C96" s="30"/>
      <c r="D96" s="31"/>
      <c r="E96" s="30"/>
      <c r="F96" s="30"/>
      <c r="G96" s="36"/>
      <c r="H96" s="31"/>
      <c r="I96" s="30"/>
      <c r="J96" s="30"/>
      <c r="K96" s="30"/>
      <c r="L96" s="30"/>
      <c r="M96" s="30"/>
      <c r="N96" s="30"/>
      <c r="O96" s="30"/>
      <c r="P96" s="33"/>
      <c r="Q96" s="30"/>
      <c r="R96" s="30"/>
      <c r="S96" s="30"/>
      <c r="T96" s="30"/>
      <c r="U96" s="30"/>
      <c r="V96" s="30"/>
      <c r="W96" s="30"/>
      <c r="X96" s="30"/>
      <c r="Y96" s="30"/>
      <c r="Z96" s="30"/>
      <c r="AA96" s="33"/>
      <c r="AB96" s="30"/>
    </row>
    <row r="97" spans="1:32">
      <c r="A97" s="32"/>
      <c r="B97" s="31"/>
      <c r="C97" s="30"/>
      <c r="D97" s="31"/>
      <c r="E97" s="30"/>
      <c r="F97" s="30"/>
      <c r="G97" s="36"/>
      <c r="H97" s="31"/>
      <c r="I97" s="30"/>
      <c r="J97" s="30"/>
      <c r="K97" s="30"/>
      <c r="L97" s="30"/>
      <c r="M97" s="30"/>
      <c r="N97" s="30"/>
      <c r="O97" s="30"/>
      <c r="P97" s="33"/>
      <c r="Q97" s="30"/>
      <c r="R97" s="30"/>
      <c r="S97" s="30"/>
      <c r="T97" s="30"/>
      <c r="U97" s="30"/>
      <c r="V97" s="30"/>
      <c r="W97" s="30"/>
      <c r="X97" s="30"/>
      <c r="Y97" s="30"/>
      <c r="Z97" s="30"/>
      <c r="AA97" s="33"/>
      <c r="AB97" s="30"/>
      <c r="AC97" s="30"/>
      <c r="AD97" s="30"/>
      <c r="AE97" s="30"/>
      <c r="AF97" s="30"/>
    </row>
    <row r="98" spans="1:32">
      <c r="A98" s="32"/>
      <c r="B98" s="31"/>
      <c r="C98" s="30"/>
      <c r="D98" s="31"/>
      <c r="E98" s="30"/>
      <c r="F98" s="30"/>
      <c r="G98" s="36"/>
      <c r="H98" s="31"/>
      <c r="I98" s="30"/>
      <c r="J98" s="30"/>
      <c r="K98" s="30"/>
      <c r="L98" s="30"/>
      <c r="M98" s="30"/>
      <c r="N98" s="30"/>
      <c r="O98" s="33"/>
      <c r="P98" s="30"/>
      <c r="Q98" s="30"/>
      <c r="R98" s="30"/>
      <c r="S98" s="30"/>
      <c r="T98" s="30"/>
      <c r="U98" s="30"/>
      <c r="V98" s="30"/>
      <c r="W98" s="30"/>
      <c r="X98" s="30"/>
      <c r="Y98" s="33"/>
      <c r="Z98" s="30"/>
      <c r="AA98" s="30"/>
      <c r="AB98" s="30"/>
      <c r="AC98" s="30"/>
      <c r="AD98" s="30"/>
      <c r="AE98" s="30"/>
      <c r="AF98" s="30"/>
    </row>
    <row r="99" spans="1:32">
      <c r="A99" s="32"/>
      <c r="B99" s="31"/>
      <c r="C99" s="30"/>
      <c r="D99" s="31"/>
      <c r="E99" s="30"/>
      <c r="F99" s="30"/>
      <c r="G99" s="36"/>
      <c r="H99" s="31"/>
      <c r="I99" s="30"/>
      <c r="J99" s="30"/>
      <c r="K99" s="30"/>
      <c r="L99" s="30"/>
      <c r="M99" s="30"/>
      <c r="N99" s="30"/>
      <c r="O99" s="30"/>
      <c r="P99" s="30"/>
      <c r="Q99" s="33"/>
      <c r="R99" s="30"/>
      <c r="S99" s="30"/>
      <c r="T99" s="30"/>
      <c r="U99" s="30"/>
      <c r="V99" s="30"/>
      <c r="W99" s="30"/>
      <c r="X99" s="30"/>
      <c r="Y99" s="30"/>
      <c r="Z99" s="30"/>
      <c r="AA99" s="30"/>
      <c r="AB99" s="33"/>
      <c r="AC99" s="30"/>
      <c r="AD99" s="30"/>
      <c r="AE99" s="30"/>
      <c r="AF99" s="30"/>
    </row>
    <row r="100" spans="1:32">
      <c r="A100" s="30"/>
      <c r="B100" s="30"/>
      <c r="C100" s="30"/>
      <c r="D100" s="30"/>
      <c r="E100" s="30"/>
      <c r="F100" s="30"/>
      <c r="G100" s="30"/>
      <c r="H100" s="30"/>
      <c r="I100" s="31"/>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5"/>
    </row>
    <row r="101" spans="1:32">
      <c r="A101" s="30"/>
      <c r="B101" s="30"/>
      <c r="C101" s="30"/>
      <c r="D101" s="30"/>
      <c r="E101" s="30"/>
      <c r="F101" s="30"/>
      <c r="G101" s="30"/>
      <c r="H101" s="30"/>
      <c r="I101" s="31"/>
      <c r="J101" s="30"/>
      <c r="K101" s="30"/>
      <c r="L101" s="30"/>
      <c r="M101" s="30"/>
      <c r="N101" s="30"/>
      <c r="O101" s="30"/>
      <c r="P101" s="30"/>
      <c r="Q101" s="30"/>
      <c r="R101" s="30"/>
      <c r="S101" s="30"/>
      <c r="T101" s="30"/>
      <c r="U101" s="30"/>
      <c r="V101" s="30"/>
      <c r="W101" s="30"/>
      <c r="X101" s="33"/>
      <c r="Y101" s="30"/>
      <c r="Z101" s="30"/>
      <c r="AA101" s="30"/>
      <c r="AB101" s="30"/>
      <c r="AC101" s="30"/>
      <c r="AD101" s="30"/>
      <c r="AE101" s="30"/>
      <c r="AF101" s="30"/>
    </row>
    <row r="102" spans="1:32">
      <c r="A102" s="30"/>
      <c r="B102" s="30"/>
      <c r="C102" s="30"/>
      <c r="D102" s="30"/>
      <c r="E102" s="30"/>
      <c r="F102" s="30"/>
      <c r="G102" s="30"/>
      <c r="H102" s="30"/>
      <c r="I102" s="31"/>
      <c r="J102" s="30"/>
      <c r="K102" s="30"/>
      <c r="L102" s="30"/>
      <c r="M102" s="30"/>
      <c r="N102" s="30"/>
      <c r="O102" s="30"/>
      <c r="P102" s="30"/>
      <c r="Q102" s="30"/>
      <c r="R102" s="30"/>
      <c r="S102" s="30"/>
      <c r="T102" s="30"/>
      <c r="U102" s="30"/>
      <c r="V102" s="30"/>
      <c r="W102" s="30"/>
      <c r="X102" s="33"/>
      <c r="Y102" s="30"/>
      <c r="Z102" s="30"/>
      <c r="AA102" s="30"/>
      <c r="AB102" s="30"/>
      <c r="AC102" s="30"/>
      <c r="AD102" s="30"/>
      <c r="AE102" s="30"/>
      <c r="AF102" s="30"/>
    </row>
    <row r="103" spans="1:32">
      <c r="A103" s="30"/>
      <c r="B103" s="30"/>
      <c r="C103" s="30"/>
      <c r="D103" s="30"/>
      <c r="E103" s="30"/>
      <c r="F103" s="30"/>
      <c r="G103" s="30"/>
      <c r="H103" s="30"/>
      <c r="I103" s="31"/>
      <c r="J103" s="30"/>
      <c r="K103" s="30"/>
      <c r="L103" s="30"/>
      <c r="M103" s="30"/>
      <c r="N103" s="30"/>
      <c r="O103" s="30"/>
      <c r="P103" s="30"/>
      <c r="Q103" s="30"/>
      <c r="R103" s="30"/>
      <c r="S103" s="30"/>
      <c r="T103" s="30"/>
      <c r="U103" s="30"/>
      <c r="V103" s="30"/>
      <c r="W103" s="30"/>
      <c r="X103" s="33"/>
      <c r="Y103" s="30"/>
      <c r="Z103" s="30"/>
      <c r="AA103" s="30"/>
      <c r="AB103" s="30"/>
      <c r="AC103" s="30"/>
      <c r="AD103" s="30"/>
      <c r="AE103" s="30"/>
      <c r="AF103" s="30"/>
    </row>
    <row r="104" spans="1:32">
      <c r="A104" s="30"/>
      <c r="B104" s="30"/>
      <c r="C104" s="30"/>
      <c r="D104" s="30"/>
      <c r="E104" s="30"/>
      <c r="F104" s="30"/>
      <c r="G104" s="30"/>
      <c r="H104" s="30"/>
      <c r="I104" s="31"/>
      <c r="J104" s="30"/>
      <c r="K104" s="30"/>
      <c r="L104" s="30"/>
      <c r="M104" s="30"/>
      <c r="N104" s="30"/>
      <c r="O104" s="30"/>
      <c r="P104" s="30"/>
      <c r="Q104" s="30"/>
      <c r="R104" s="30"/>
      <c r="S104" s="30"/>
      <c r="T104" s="30"/>
      <c r="U104" s="30"/>
      <c r="V104" s="30"/>
      <c r="W104" s="30"/>
      <c r="X104" s="34"/>
      <c r="Y104" s="30"/>
      <c r="Z104" s="30"/>
      <c r="AA104" s="30"/>
      <c r="AB104" s="30"/>
      <c r="AC104" s="30"/>
      <c r="AD104" s="30"/>
      <c r="AE104" s="30"/>
      <c r="AF104" s="30"/>
    </row>
    <row r="105" spans="1:32">
      <c r="A105" s="30"/>
      <c r="B105" s="30"/>
      <c r="C105" s="30"/>
      <c r="D105" s="30"/>
      <c r="E105" s="30"/>
      <c r="F105" s="30"/>
      <c r="G105" s="30"/>
      <c r="H105" s="30"/>
      <c r="I105" s="31"/>
      <c r="J105" s="30"/>
      <c r="K105" s="30"/>
      <c r="L105" s="30"/>
      <c r="M105" s="30"/>
      <c r="N105" s="30"/>
      <c r="O105" s="30"/>
      <c r="P105" s="30"/>
      <c r="Q105" s="30"/>
      <c r="R105" s="30"/>
      <c r="S105" s="30"/>
      <c r="T105" s="30"/>
      <c r="U105" s="30"/>
      <c r="V105" s="30"/>
      <c r="W105" s="30"/>
      <c r="X105" s="30"/>
      <c r="Y105" s="30"/>
      <c r="Z105" s="30"/>
      <c r="AA105" s="30"/>
      <c r="AB105" s="30"/>
      <c r="AC105" s="30"/>
      <c r="AD105" s="30"/>
      <c r="AE105" s="30"/>
      <c r="AF105" s="3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94"/>
  <sheetViews>
    <sheetView workbookViewId="0">
      <selection activeCell="E22" sqref="E22"/>
    </sheetView>
  </sheetViews>
  <sheetFormatPr defaultRowHeight="15"/>
  <cols>
    <col min="1" max="1" width="12.42578125" bestFit="1" customWidth="1"/>
    <col min="4" max="4" width="17.7109375" bestFit="1" customWidth="1"/>
    <col min="5" max="6" width="25.28515625" bestFit="1" customWidth="1"/>
    <col min="7" max="7" width="16.42578125" bestFit="1" customWidth="1"/>
    <col min="8" max="8" width="14.7109375" bestFit="1" customWidth="1"/>
    <col min="9" max="9" width="14.28515625" bestFit="1" customWidth="1"/>
  </cols>
  <sheetData>
    <row r="2" spans="1:9">
      <c r="A2" s="64"/>
      <c r="B2" s="63"/>
      <c r="C2" s="64"/>
      <c r="D2" s="63"/>
      <c r="E2" s="63"/>
      <c r="F2" s="63"/>
      <c r="G2" s="63"/>
      <c r="H2" s="63"/>
      <c r="I2" s="63"/>
    </row>
    <row r="3" spans="1:9">
      <c r="A3" s="63"/>
      <c r="B3" s="63"/>
      <c r="C3" s="63"/>
      <c r="D3" s="63"/>
      <c r="E3" s="63"/>
      <c r="F3" s="65"/>
      <c r="G3" s="63"/>
      <c r="H3" s="64"/>
      <c r="I3" s="63"/>
    </row>
    <row r="4" spans="1:9">
      <c r="A4" s="64"/>
      <c r="B4" s="63"/>
      <c r="C4" s="64"/>
      <c r="D4" s="63"/>
      <c r="E4" s="63"/>
      <c r="F4" s="63"/>
      <c r="G4" s="63"/>
      <c r="H4" s="63"/>
      <c r="I4" s="64"/>
    </row>
    <row r="5" spans="1:9">
      <c r="A5" s="64"/>
      <c r="B5" s="63"/>
      <c r="C5" s="64"/>
      <c r="D5" s="63"/>
      <c r="E5" s="71"/>
      <c r="F5" s="65"/>
      <c r="G5" s="63"/>
      <c r="H5" s="64"/>
      <c r="I5" s="63"/>
    </row>
    <row r="6" spans="1:9">
      <c r="A6" s="63"/>
      <c r="B6" s="63"/>
      <c r="C6" s="63"/>
      <c r="D6" s="63"/>
      <c r="E6" s="71"/>
      <c r="F6" s="63"/>
      <c r="G6" s="63"/>
      <c r="H6" s="63"/>
      <c r="I6" s="63"/>
    </row>
    <row r="7" spans="1:9">
      <c r="A7" s="64"/>
      <c r="B7" s="64"/>
      <c r="C7" s="63"/>
      <c r="D7" s="64"/>
      <c r="E7" s="72"/>
      <c r="F7" s="64"/>
      <c r="G7" s="64"/>
      <c r="H7" s="64"/>
      <c r="I7" s="64"/>
    </row>
    <row r="8" spans="1:9">
      <c r="A8" s="64"/>
      <c r="B8" s="63"/>
      <c r="C8" s="64"/>
      <c r="D8" s="63"/>
      <c r="E8" s="63"/>
      <c r="F8" s="63"/>
      <c r="G8" s="63"/>
      <c r="H8" s="63"/>
      <c r="I8" s="63"/>
    </row>
    <row r="9" spans="1:9">
      <c r="A9" s="64"/>
      <c r="B9" s="64"/>
      <c r="C9" s="66"/>
      <c r="D9" s="66"/>
      <c r="E9" s="72"/>
      <c r="F9" s="67"/>
      <c r="G9" s="68"/>
      <c r="H9" s="69"/>
      <c r="I9" s="69"/>
    </row>
    <row r="10" spans="1:9">
      <c r="A10" s="64"/>
      <c r="B10" s="64"/>
      <c r="C10" s="66"/>
      <c r="D10" s="66"/>
      <c r="E10" s="72"/>
      <c r="F10" s="67"/>
      <c r="G10" s="68"/>
      <c r="H10" s="69"/>
      <c r="I10" s="69"/>
    </row>
    <row r="11" spans="1:9">
      <c r="A11" s="64"/>
      <c r="B11" s="64"/>
      <c r="C11" s="66"/>
      <c r="D11" s="66"/>
      <c r="E11" s="72"/>
      <c r="F11" s="67"/>
      <c r="G11" s="68"/>
      <c r="H11" s="69"/>
      <c r="I11" s="69"/>
    </row>
    <row r="12" spans="1:9">
      <c r="A12" s="64"/>
      <c r="B12" s="64"/>
      <c r="C12" s="66"/>
      <c r="D12" s="66"/>
      <c r="E12" s="72"/>
      <c r="F12" s="67"/>
      <c r="G12" s="68"/>
      <c r="H12" s="69"/>
      <c r="I12" s="69"/>
    </row>
    <row r="13" spans="1:9" s="6" customFormat="1">
      <c r="A13" s="64"/>
      <c r="B13" s="64"/>
      <c r="C13" s="66"/>
      <c r="D13" s="66"/>
      <c r="E13" s="72"/>
      <c r="F13" s="67"/>
      <c r="G13" s="68"/>
      <c r="H13" s="69"/>
      <c r="I13" s="69"/>
    </row>
    <row r="14" spans="1:9">
      <c r="A14" s="64"/>
      <c r="B14" s="64"/>
      <c r="C14" s="66"/>
      <c r="D14" s="66"/>
      <c r="E14" s="72"/>
      <c r="F14" s="67"/>
      <c r="G14" s="68"/>
      <c r="H14" s="69"/>
      <c r="I14" s="69"/>
    </row>
    <row r="15" spans="1:9">
      <c r="A15" s="64"/>
      <c r="B15" s="64"/>
      <c r="C15" s="66"/>
      <c r="D15" s="66"/>
      <c r="E15" s="72"/>
      <c r="F15" s="67"/>
      <c r="G15" s="68"/>
      <c r="H15" s="69"/>
      <c r="I15" s="69"/>
    </row>
    <row r="16" spans="1:9">
      <c r="A16" s="64"/>
      <c r="B16" s="64"/>
      <c r="C16" s="66"/>
      <c r="D16" s="66"/>
      <c r="E16" s="72"/>
      <c r="F16" s="67"/>
      <c r="G16" s="68"/>
      <c r="H16" s="69"/>
      <c r="I16" s="69"/>
    </row>
    <row r="17" spans="1:9">
      <c r="A17" s="64"/>
      <c r="B17" s="64"/>
      <c r="C17" s="66"/>
      <c r="D17" s="66"/>
      <c r="E17" s="72"/>
      <c r="F17" s="67"/>
      <c r="G17" s="68"/>
      <c r="H17" s="69"/>
      <c r="I17" s="69"/>
    </row>
    <row r="18" spans="1:9">
      <c r="A18" s="64"/>
      <c r="B18" s="64"/>
      <c r="C18" s="66"/>
      <c r="D18" s="66"/>
      <c r="E18" s="72"/>
      <c r="F18" s="67"/>
      <c r="G18" s="68"/>
      <c r="H18" s="69"/>
      <c r="I18" s="69"/>
    </row>
    <row r="19" spans="1:9">
      <c r="A19" s="64"/>
      <c r="B19" s="64"/>
      <c r="C19" s="66"/>
      <c r="D19" s="66"/>
      <c r="E19" s="72"/>
      <c r="F19" s="67"/>
      <c r="G19" s="68"/>
      <c r="H19" s="69"/>
      <c r="I19" s="69"/>
    </row>
    <row r="20" spans="1:9">
      <c r="A20" s="64"/>
      <c r="B20" s="64"/>
      <c r="C20" s="66"/>
      <c r="D20" s="66"/>
      <c r="E20" s="72"/>
      <c r="F20" s="67"/>
      <c r="G20" s="68"/>
      <c r="H20" s="69"/>
      <c r="I20" s="69"/>
    </row>
    <row r="21" spans="1:9">
      <c r="A21" s="64"/>
      <c r="B21" s="64"/>
      <c r="C21" s="66"/>
      <c r="D21" s="66"/>
      <c r="E21" s="72"/>
      <c r="F21" s="67"/>
      <c r="G21" s="68"/>
      <c r="H21" s="69"/>
      <c r="I21" s="69"/>
    </row>
    <row r="22" spans="1:9" s="6" customFormat="1">
      <c r="A22" s="64"/>
      <c r="B22" s="64"/>
      <c r="C22" s="66"/>
      <c r="D22" s="66"/>
      <c r="E22" s="72"/>
      <c r="F22" s="67"/>
      <c r="G22" s="68"/>
      <c r="H22" s="69"/>
      <c r="I22" s="69"/>
    </row>
    <row r="23" spans="1:9">
      <c r="A23" s="64"/>
      <c r="B23" s="64"/>
      <c r="C23" s="66"/>
      <c r="D23" s="66"/>
      <c r="E23" s="72"/>
      <c r="F23" s="67"/>
      <c r="G23" s="68"/>
      <c r="H23" s="69"/>
      <c r="I23" s="69"/>
    </row>
    <row r="24" spans="1:9">
      <c r="A24" s="64"/>
      <c r="B24" s="64"/>
      <c r="C24" s="66"/>
      <c r="D24" s="66"/>
      <c r="E24" s="72"/>
      <c r="F24" s="67"/>
      <c r="G24" s="68"/>
      <c r="H24" s="69"/>
      <c r="I24" s="69"/>
    </row>
    <row r="25" spans="1:9">
      <c r="A25" s="64"/>
      <c r="B25" s="64"/>
      <c r="C25" s="66"/>
      <c r="D25" s="66"/>
      <c r="E25" s="72"/>
      <c r="F25" s="67"/>
      <c r="G25" s="68"/>
      <c r="H25" s="69"/>
      <c r="I25" s="69"/>
    </row>
    <row r="26" spans="1:9">
      <c r="A26" s="64"/>
      <c r="B26" s="64"/>
      <c r="C26" s="66"/>
      <c r="D26" s="66"/>
      <c r="E26" s="72"/>
      <c r="F26" s="67"/>
      <c r="G26" s="68"/>
      <c r="H26" s="69"/>
      <c r="I26" s="69"/>
    </row>
    <row r="27" spans="1:9">
      <c r="A27" s="64"/>
      <c r="B27" s="64"/>
      <c r="C27" s="66"/>
      <c r="D27" s="66"/>
      <c r="E27" s="72"/>
      <c r="F27" s="67"/>
      <c r="G27" s="68"/>
      <c r="H27" s="69"/>
      <c r="I27" s="69"/>
    </row>
    <row r="28" spans="1:9">
      <c r="A28" s="64"/>
      <c r="B28" s="64"/>
      <c r="C28" s="66"/>
      <c r="D28" s="66"/>
      <c r="E28" s="72"/>
      <c r="F28" s="67"/>
      <c r="G28" s="68"/>
      <c r="H28" s="69"/>
      <c r="I28" s="69"/>
    </row>
    <row r="29" spans="1:9">
      <c r="A29" s="64"/>
      <c r="B29" s="64"/>
      <c r="C29" s="66"/>
      <c r="D29" s="66"/>
      <c r="E29" s="72"/>
      <c r="F29" s="67"/>
      <c r="G29" s="68"/>
      <c r="H29" s="69"/>
      <c r="I29" s="69"/>
    </row>
    <row r="30" spans="1:9">
      <c r="A30" s="64"/>
      <c r="B30" s="64"/>
      <c r="C30" s="66"/>
      <c r="D30" s="66"/>
      <c r="E30" s="72"/>
      <c r="F30" s="67"/>
      <c r="G30" s="68"/>
      <c r="H30" s="69"/>
      <c r="I30" s="69"/>
    </row>
    <row r="31" spans="1:9">
      <c r="A31" s="64"/>
      <c r="B31" s="64"/>
      <c r="C31" s="66"/>
      <c r="D31" s="66"/>
      <c r="E31" s="72"/>
      <c r="F31" s="67"/>
      <c r="G31" s="68"/>
      <c r="H31" s="69"/>
      <c r="I31" s="69"/>
    </row>
    <row r="32" spans="1:9">
      <c r="A32" s="64"/>
      <c r="B32" s="64"/>
      <c r="C32" s="66"/>
      <c r="D32" s="66"/>
      <c r="E32" s="72"/>
      <c r="F32" s="67"/>
      <c r="G32" s="68"/>
      <c r="H32" s="69"/>
      <c r="I32" s="69"/>
    </row>
    <row r="33" spans="1:9">
      <c r="A33" s="64"/>
      <c r="B33" s="64"/>
      <c r="C33" s="66"/>
      <c r="D33" s="66"/>
      <c r="E33" s="72"/>
      <c r="F33" s="67"/>
      <c r="G33" s="68"/>
      <c r="H33" s="69"/>
      <c r="I33" s="69"/>
    </row>
    <row r="34" spans="1:9">
      <c r="A34" s="64"/>
      <c r="B34" s="64"/>
      <c r="C34" s="66"/>
      <c r="D34" s="66"/>
      <c r="E34" s="72"/>
      <c r="F34" s="67"/>
      <c r="G34" s="68"/>
      <c r="H34" s="69"/>
      <c r="I34" s="69"/>
    </row>
    <row r="35" spans="1:9">
      <c r="A35" s="64"/>
      <c r="B35" s="64"/>
      <c r="C35" s="66"/>
      <c r="D35" s="66"/>
      <c r="E35" s="72"/>
      <c r="F35" s="67"/>
      <c r="G35" s="68"/>
      <c r="H35" s="69"/>
      <c r="I35" s="69"/>
    </row>
    <row r="36" spans="1:9">
      <c r="A36" s="64"/>
      <c r="B36" s="64"/>
      <c r="C36" s="66"/>
      <c r="D36" s="66"/>
      <c r="E36" s="72"/>
      <c r="F36" s="67"/>
      <c r="G36" s="68"/>
      <c r="H36" s="69"/>
      <c r="I36" s="69"/>
    </row>
    <row r="37" spans="1:9">
      <c r="A37" s="64"/>
      <c r="B37" s="64"/>
      <c r="C37" s="66"/>
      <c r="D37" s="66"/>
      <c r="E37" s="72"/>
      <c r="F37" s="67"/>
      <c r="G37" s="68"/>
      <c r="H37" s="69"/>
      <c r="I37" s="69"/>
    </row>
    <row r="38" spans="1:9">
      <c r="A38" s="64"/>
      <c r="B38" s="64"/>
      <c r="C38" s="66"/>
      <c r="D38" s="66"/>
      <c r="E38" s="72"/>
      <c r="F38" s="67"/>
      <c r="G38" s="68"/>
      <c r="H38" s="69"/>
      <c r="I38" s="69"/>
    </row>
    <row r="39" spans="1:9">
      <c r="A39" s="64"/>
      <c r="B39" s="64"/>
      <c r="C39" s="63"/>
      <c r="D39" s="66"/>
      <c r="E39" s="72"/>
      <c r="F39" s="67"/>
      <c r="G39" s="68"/>
      <c r="H39" s="69"/>
      <c r="I39" s="69"/>
    </row>
    <row r="40" spans="1:9">
      <c r="A40" s="64"/>
      <c r="B40" s="64"/>
      <c r="C40" s="63"/>
      <c r="D40" s="66"/>
      <c r="E40" s="72"/>
      <c r="F40" s="67"/>
      <c r="G40" s="68"/>
      <c r="H40" s="69"/>
      <c r="I40" s="69"/>
    </row>
    <row r="41" spans="1:9">
      <c r="A41" s="64"/>
      <c r="B41" s="64"/>
      <c r="C41" s="63"/>
      <c r="D41" s="66"/>
      <c r="E41" s="72"/>
      <c r="F41" s="67"/>
      <c r="G41" s="68"/>
      <c r="H41" s="69"/>
      <c r="I41" s="69"/>
    </row>
    <row r="42" spans="1:9">
      <c r="A42" s="64"/>
      <c r="B42" s="64"/>
      <c r="C42" s="63"/>
      <c r="D42" s="66"/>
      <c r="E42" s="72"/>
      <c r="F42" s="67"/>
      <c r="G42" s="68"/>
      <c r="H42" s="69"/>
      <c r="I42" s="69"/>
    </row>
    <row r="43" spans="1:9">
      <c r="A43" s="64"/>
      <c r="B43" s="64"/>
      <c r="C43" s="63"/>
      <c r="D43" s="66"/>
      <c r="E43" s="72"/>
      <c r="F43" s="67"/>
      <c r="G43" s="68"/>
      <c r="H43" s="69"/>
      <c r="I43" s="69"/>
    </row>
    <row r="44" spans="1:9">
      <c r="A44" s="64"/>
      <c r="B44" s="64"/>
      <c r="C44" s="63"/>
      <c r="D44" s="66"/>
      <c r="E44" s="72"/>
      <c r="F44" s="67"/>
      <c r="G44" s="68"/>
      <c r="H44" s="69"/>
      <c r="I44" s="69"/>
    </row>
    <row r="45" spans="1:9">
      <c r="A45" s="64"/>
      <c r="B45" s="64"/>
      <c r="C45" s="63"/>
      <c r="D45" s="66"/>
      <c r="E45" s="72"/>
      <c r="F45" s="67"/>
      <c r="G45" s="68"/>
      <c r="H45" s="69"/>
      <c r="I45" s="69"/>
    </row>
    <row r="46" spans="1:9">
      <c r="A46" s="64"/>
      <c r="B46" s="64"/>
      <c r="C46" s="63"/>
      <c r="D46" s="66"/>
      <c r="E46" s="72"/>
      <c r="F46" s="67"/>
      <c r="G46" s="69"/>
      <c r="H46" s="69"/>
      <c r="I46" s="69"/>
    </row>
    <row r="47" spans="1:9">
      <c r="A47" s="64"/>
      <c r="B47" s="64"/>
      <c r="C47" s="63"/>
      <c r="D47" s="66"/>
      <c r="E47" s="72"/>
      <c r="F47" s="70"/>
      <c r="G47" s="68"/>
      <c r="H47" s="69"/>
      <c r="I47" s="69"/>
    </row>
    <row r="48" spans="1:9" s="6" customFormat="1">
      <c r="E48" s="62"/>
      <c r="F48" s="58"/>
      <c r="G48" s="59"/>
      <c r="H48" s="60"/>
      <c r="I48" s="60"/>
    </row>
    <row r="50" spans="1:9">
      <c r="A50" s="63"/>
      <c r="B50" s="63"/>
      <c r="C50" s="63"/>
      <c r="D50" s="63"/>
      <c r="E50" s="63"/>
      <c r="F50" s="65" t="s">
        <v>549</v>
      </c>
      <c r="G50" s="63"/>
      <c r="H50" s="63"/>
      <c r="I50" s="63"/>
    </row>
    <row r="51" spans="1:9">
      <c r="A51" s="64" t="s">
        <v>550</v>
      </c>
      <c r="B51" s="63"/>
      <c r="C51" s="64" t="s">
        <v>566</v>
      </c>
      <c r="D51" s="63"/>
      <c r="E51" s="63"/>
      <c r="F51" s="63"/>
      <c r="G51" s="63"/>
      <c r="H51" s="63"/>
      <c r="I51" s="64" t="s">
        <v>551</v>
      </c>
    </row>
    <row r="52" spans="1:9">
      <c r="A52" s="64" t="s">
        <v>552</v>
      </c>
      <c r="B52" s="63"/>
      <c r="C52" s="64" t="s">
        <v>567</v>
      </c>
      <c r="D52" s="63"/>
      <c r="E52" s="71" t="s">
        <v>553</v>
      </c>
      <c r="F52" s="65" t="s">
        <v>531</v>
      </c>
      <c r="G52" s="63"/>
      <c r="H52" s="64" t="s">
        <v>568</v>
      </c>
      <c r="I52" s="63"/>
    </row>
    <row r="53" spans="1:9">
      <c r="A53" s="63"/>
      <c r="B53" s="63"/>
      <c r="C53" s="63"/>
      <c r="D53" s="63"/>
      <c r="E53" s="71" t="s">
        <v>569</v>
      </c>
      <c r="F53" s="63"/>
      <c r="G53" s="63"/>
      <c r="H53" s="63"/>
      <c r="I53" s="63"/>
    </row>
    <row r="54" spans="1:9">
      <c r="A54" s="64" t="s">
        <v>554</v>
      </c>
      <c r="B54" s="64" t="s">
        <v>555</v>
      </c>
      <c r="C54" s="63"/>
      <c r="D54" s="64" t="s">
        <v>556</v>
      </c>
      <c r="E54" s="72" t="s">
        <v>113</v>
      </c>
      <c r="F54" s="64" t="s">
        <v>557</v>
      </c>
      <c r="G54" s="64" t="s">
        <v>558</v>
      </c>
      <c r="H54" s="64" t="s">
        <v>559</v>
      </c>
      <c r="I54" s="64" t="s">
        <v>560</v>
      </c>
    </row>
    <row r="55" spans="1:9">
      <c r="A55" s="64" t="s">
        <v>561</v>
      </c>
      <c r="B55" s="63"/>
      <c r="C55" s="64" t="s">
        <v>564</v>
      </c>
      <c r="D55" s="63"/>
      <c r="E55" s="63"/>
      <c r="F55" s="63"/>
      <c r="G55" s="63"/>
      <c r="H55" s="63"/>
      <c r="I55" s="63"/>
    </row>
    <row r="56" spans="1:9">
      <c r="A56" s="64" t="s">
        <v>570</v>
      </c>
      <c r="B56" s="64" t="s">
        <v>571</v>
      </c>
      <c r="C56" s="66">
        <v>211</v>
      </c>
      <c r="D56" s="66">
        <v>44496</v>
      </c>
      <c r="E56" s="72" t="s">
        <v>589</v>
      </c>
      <c r="F56" s="67">
        <v>30300</v>
      </c>
      <c r="G56" s="68">
        <v>369244286</v>
      </c>
      <c r="H56" s="68">
        <v>484800000</v>
      </c>
      <c r="I56" s="68">
        <v>115555714</v>
      </c>
    </row>
    <row r="57" spans="1:9">
      <c r="A57" s="64" t="s">
        <v>570</v>
      </c>
      <c r="B57" s="64" t="s">
        <v>571</v>
      </c>
      <c r="C57" s="66">
        <v>212</v>
      </c>
      <c r="D57" s="66">
        <v>42116</v>
      </c>
      <c r="E57" s="72" t="s">
        <v>586</v>
      </c>
      <c r="F57" s="67">
        <v>20200</v>
      </c>
      <c r="G57" s="68">
        <v>597854262</v>
      </c>
      <c r="H57" s="68">
        <v>747800000</v>
      </c>
      <c r="I57" s="68">
        <v>149945738</v>
      </c>
    </row>
    <row r="58" spans="1:9">
      <c r="A58" s="64" t="s">
        <v>570</v>
      </c>
      <c r="B58" s="64" t="s">
        <v>571</v>
      </c>
      <c r="C58" s="66">
        <v>213</v>
      </c>
      <c r="D58" s="66">
        <v>17389</v>
      </c>
      <c r="E58" s="72" t="s">
        <v>581</v>
      </c>
      <c r="F58" s="67">
        <v>10100</v>
      </c>
      <c r="G58" s="68">
        <v>471935907</v>
      </c>
      <c r="H58" s="68">
        <v>616460000</v>
      </c>
      <c r="I58" s="68">
        <v>144524093</v>
      </c>
    </row>
    <row r="59" spans="1:9">
      <c r="A59" s="64" t="s">
        <v>570</v>
      </c>
      <c r="B59" s="64" t="s">
        <v>571</v>
      </c>
      <c r="C59" s="66">
        <v>214</v>
      </c>
      <c r="D59" s="66">
        <v>7521</v>
      </c>
      <c r="E59" s="72" t="s">
        <v>584</v>
      </c>
      <c r="F59" s="67">
        <v>40400</v>
      </c>
      <c r="G59" s="68">
        <v>354422221</v>
      </c>
      <c r="H59" s="68">
        <v>319160000</v>
      </c>
      <c r="I59" s="68">
        <v>-35262221</v>
      </c>
    </row>
    <row r="60" spans="1:9">
      <c r="A60" s="64" t="s">
        <v>570</v>
      </c>
      <c r="B60" s="64" t="s">
        <v>571</v>
      </c>
      <c r="C60" s="66">
        <v>215</v>
      </c>
      <c r="D60" s="66">
        <v>38121</v>
      </c>
      <c r="E60" s="72" t="s">
        <v>593</v>
      </c>
      <c r="F60" s="67">
        <v>20200</v>
      </c>
      <c r="G60" s="68">
        <v>295880000</v>
      </c>
      <c r="H60" s="68">
        <v>300180000</v>
      </c>
      <c r="I60" s="68">
        <v>4300000</v>
      </c>
    </row>
    <row r="61" spans="1:9">
      <c r="A61" s="64" t="s">
        <v>570</v>
      </c>
      <c r="B61" s="64" t="s">
        <v>571</v>
      </c>
      <c r="C61" s="66">
        <v>216</v>
      </c>
      <c r="D61" s="66">
        <v>15690</v>
      </c>
      <c r="E61" s="72" t="s">
        <v>585</v>
      </c>
      <c r="F61" s="67">
        <v>70700</v>
      </c>
      <c r="G61" s="68">
        <v>781903238</v>
      </c>
      <c r="H61" s="68">
        <v>487830000</v>
      </c>
      <c r="I61" s="68">
        <v>-294073238</v>
      </c>
    </row>
    <row r="62" spans="1:9">
      <c r="A62" s="64" t="s">
        <v>570</v>
      </c>
      <c r="B62" s="64" t="s">
        <v>571</v>
      </c>
      <c r="C62" s="66">
        <v>217</v>
      </c>
      <c r="D62" s="66">
        <v>42115</v>
      </c>
      <c r="E62" s="72" t="s">
        <v>588</v>
      </c>
      <c r="F62" s="67">
        <v>40400</v>
      </c>
      <c r="G62" s="68">
        <v>434854326</v>
      </c>
      <c r="H62" s="68">
        <v>173720000</v>
      </c>
      <c r="I62" s="68">
        <v>-261134326</v>
      </c>
    </row>
    <row r="63" spans="1:9">
      <c r="A63" s="64" t="s">
        <v>570</v>
      </c>
      <c r="B63" s="64" t="s">
        <v>571</v>
      </c>
      <c r="C63" s="66">
        <v>218</v>
      </c>
      <c r="D63" s="66">
        <v>42127</v>
      </c>
      <c r="E63" s="72" t="s">
        <v>594</v>
      </c>
      <c r="F63" s="67">
        <v>30300</v>
      </c>
      <c r="G63" s="68">
        <v>376030649</v>
      </c>
      <c r="H63" s="68">
        <v>354510000</v>
      </c>
      <c r="I63" s="68">
        <v>-21520649</v>
      </c>
    </row>
    <row r="64" spans="1:9">
      <c r="A64" s="64" t="s">
        <v>570</v>
      </c>
      <c r="B64" s="64" t="s">
        <v>571</v>
      </c>
      <c r="C64" s="66">
        <v>219</v>
      </c>
      <c r="D64" s="66">
        <v>42120</v>
      </c>
      <c r="E64" s="72" t="s">
        <v>591</v>
      </c>
      <c r="F64" s="67">
        <v>20200</v>
      </c>
      <c r="G64" s="68">
        <v>234190261</v>
      </c>
      <c r="H64" s="68">
        <v>143420000</v>
      </c>
      <c r="I64" s="68">
        <v>-90770261</v>
      </c>
    </row>
    <row r="65" spans="1:9">
      <c r="A65" s="64" t="s">
        <v>570</v>
      </c>
      <c r="B65" s="64" t="s">
        <v>571</v>
      </c>
      <c r="C65" s="66">
        <v>220</v>
      </c>
      <c r="D65" s="66">
        <v>15691</v>
      </c>
      <c r="E65" s="72" t="s">
        <v>582</v>
      </c>
      <c r="F65" s="67">
        <v>70700</v>
      </c>
      <c r="G65" s="68">
        <v>988509553</v>
      </c>
      <c r="H65" s="68">
        <v>956290000</v>
      </c>
      <c r="I65" s="68">
        <v>-32219553</v>
      </c>
    </row>
    <row r="66" spans="1:9">
      <c r="A66" s="64" t="s">
        <v>577</v>
      </c>
      <c r="B66" s="64" t="s">
        <v>571</v>
      </c>
      <c r="C66" s="66">
        <v>226</v>
      </c>
      <c r="D66" s="66">
        <v>46186</v>
      </c>
      <c r="E66" s="72" t="s">
        <v>600</v>
      </c>
      <c r="F66" s="67">
        <v>40400</v>
      </c>
      <c r="G66" s="68">
        <v>587750000</v>
      </c>
      <c r="H66" s="68">
        <v>496380000</v>
      </c>
      <c r="I66" s="68">
        <v>-91370000</v>
      </c>
    </row>
    <row r="67" spans="1:9">
      <c r="A67" s="64" t="s">
        <v>577</v>
      </c>
      <c r="B67" s="64" t="s">
        <v>571</v>
      </c>
      <c r="C67" s="66">
        <v>227</v>
      </c>
      <c r="D67" s="66">
        <v>46185</v>
      </c>
      <c r="E67" s="72" t="s">
        <v>601</v>
      </c>
      <c r="F67" s="67">
        <v>40400</v>
      </c>
      <c r="G67" s="68">
        <v>584080000</v>
      </c>
      <c r="H67" s="68">
        <v>532390000</v>
      </c>
      <c r="I67" s="68">
        <v>-51690000</v>
      </c>
    </row>
    <row r="68" spans="1:9">
      <c r="A68" s="64" t="s">
        <v>579</v>
      </c>
      <c r="B68" s="64" t="s">
        <v>571</v>
      </c>
      <c r="C68" s="66">
        <v>260</v>
      </c>
      <c r="D68" s="66">
        <v>11899</v>
      </c>
      <c r="E68" s="72" t="s">
        <v>580</v>
      </c>
      <c r="F68" s="67">
        <v>57600</v>
      </c>
      <c r="G68" s="68">
        <v>931371665</v>
      </c>
      <c r="H68" s="68">
        <v>1157760000</v>
      </c>
      <c r="I68" s="68">
        <v>226388335</v>
      </c>
    </row>
    <row r="69" spans="1:9">
      <c r="A69" s="64" t="s">
        <v>579</v>
      </c>
      <c r="B69" s="64" t="s">
        <v>571</v>
      </c>
      <c r="C69" s="66">
        <v>261</v>
      </c>
      <c r="D69" s="66">
        <v>12725</v>
      </c>
      <c r="E69" s="72" t="s">
        <v>573</v>
      </c>
      <c r="F69" s="67">
        <v>54000</v>
      </c>
      <c r="G69" s="68">
        <v>1768013258</v>
      </c>
      <c r="H69" s="68">
        <v>1096200000</v>
      </c>
      <c r="I69" s="68">
        <v>-671813258</v>
      </c>
    </row>
    <row r="70" spans="1:9">
      <c r="A70" s="64" t="s">
        <v>579</v>
      </c>
      <c r="B70" s="64" t="s">
        <v>571</v>
      </c>
      <c r="C70" s="66">
        <v>262</v>
      </c>
      <c r="D70" s="66">
        <v>42128</v>
      </c>
      <c r="E70" s="72" t="s">
        <v>575</v>
      </c>
      <c r="F70" s="67">
        <v>174600</v>
      </c>
      <c r="G70" s="68">
        <v>1384317965</v>
      </c>
      <c r="H70" s="68">
        <v>1169820000</v>
      </c>
      <c r="I70" s="68">
        <v>-214497965</v>
      </c>
    </row>
    <row r="71" spans="1:9">
      <c r="A71" s="64" t="s">
        <v>579</v>
      </c>
      <c r="B71" s="64" t="s">
        <v>571</v>
      </c>
      <c r="C71" s="66">
        <v>263</v>
      </c>
      <c r="D71" s="66">
        <v>17389</v>
      </c>
      <c r="E71" s="72" t="s">
        <v>581</v>
      </c>
      <c r="F71" s="67">
        <v>4500</v>
      </c>
      <c r="G71" s="68">
        <v>216965778</v>
      </c>
      <c r="H71" s="68">
        <v>292050000</v>
      </c>
      <c r="I71" s="68">
        <v>75084222</v>
      </c>
    </row>
    <row r="72" spans="1:9">
      <c r="A72" s="64" t="s">
        <v>579</v>
      </c>
      <c r="B72" s="64" t="s">
        <v>571</v>
      </c>
      <c r="C72" s="66">
        <v>264</v>
      </c>
      <c r="D72" s="66">
        <v>15691</v>
      </c>
      <c r="E72" s="72" t="s">
        <v>582</v>
      </c>
      <c r="F72" s="67">
        <v>25200</v>
      </c>
      <c r="G72" s="68">
        <v>350728218</v>
      </c>
      <c r="H72" s="68">
        <v>332640000</v>
      </c>
      <c r="I72" s="68">
        <v>-18088218</v>
      </c>
    </row>
    <row r="73" spans="1:9">
      <c r="A73" s="64" t="s">
        <v>579</v>
      </c>
      <c r="B73" s="64" t="s">
        <v>571</v>
      </c>
      <c r="C73" s="66">
        <v>265</v>
      </c>
      <c r="D73" s="66">
        <v>18581</v>
      </c>
      <c r="E73" s="72" t="s">
        <v>583</v>
      </c>
      <c r="F73" s="67">
        <v>11700</v>
      </c>
      <c r="G73" s="68">
        <v>333081770</v>
      </c>
      <c r="H73" s="68">
        <v>307710000</v>
      </c>
      <c r="I73" s="68">
        <v>-25371770</v>
      </c>
    </row>
    <row r="74" spans="1:9">
      <c r="A74" s="64" t="s">
        <v>579</v>
      </c>
      <c r="B74" s="64" t="s">
        <v>571</v>
      </c>
      <c r="C74" s="66">
        <v>266</v>
      </c>
      <c r="D74" s="66">
        <v>15497</v>
      </c>
      <c r="E74" s="72" t="s">
        <v>578</v>
      </c>
      <c r="F74" s="67">
        <v>27900</v>
      </c>
      <c r="G74" s="68">
        <v>367522847</v>
      </c>
      <c r="H74" s="68">
        <v>340380000</v>
      </c>
      <c r="I74" s="68">
        <v>-27142847</v>
      </c>
    </row>
    <row r="75" spans="1:9">
      <c r="A75" s="64" t="s">
        <v>579</v>
      </c>
      <c r="B75" s="64" t="s">
        <v>571</v>
      </c>
      <c r="C75" s="66">
        <v>267</v>
      </c>
      <c r="D75" s="66">
        <v>7521</v>
      </c>
      <c r="E75" s="72" t="s">
        <v>584</v>
      </c>
      <c r="F75" s="67">
        <v>35100</v>
      </c>
      <c r="G75" s="68">
        <v>307142576</v>
      </c>
      <c r="H75" s="68">
        <v>298350000</v>
      </c>
      <c r="I75" s="68">
        <v>-8792576</v>
      </c>
    </row>
    <row r="76" spans="1:9">
      <c r="A76" s="64" t="s">
        <v>579</v>
      </c>
      <c r="B76" s="64" t="s">
        <v>571</v>
      </c>
      <c r="C76" s="66">
        <v>268</v>
      </c>
      <c r="D76" s="66">
        <v>15690</v>
      </c>
      <c r="E76" s="72" t="s">
        <v>585</v>
      </c>
      <c r="F76" s="67">
        <v>39600</v>
      </c>
      <c r="G76" s="68">
        <v>424477665</v>
      </c>
      <c r="H76" s="68">
        <v>273240000</v>
      </c>
      <c r="I76" s="68">
        <v>-151237665</v>
      </c>
    </row>
    <row r="77" spans="1:9">
      <c r="A77" s="64" t="s">
        <v>579</v>
      </c>
      <c r="B77" s="64" t="s">
        <v>571</v>
      </c>
      <c r="C77" s="66">
        <v>269</v>
      </c>
      <c r="D77" s="66">
        <v>42113</v>
      </c>
      <c r="E77" s="72" t="s">
        <v>574</v>
      </c>
      <c r="F77" s="67">
        <v>20700</v>
      </c>
      <c r="G77" s="68">
        <v>260548977</v>
      </c>
      <c r="H77" s="68">
        <v>235980000</v>
      </c>
      <c r="I77" s="68">
        <v>-24568977</v>
      </c>
    </row>
    <row r="78" spans="1:9">
      <c r="A78" s="64" t="s">
        <v>579</v>
      </c>
      <c r="B78" s="64" t="s">
        <v>571</v>
      </c>
      <c r="C78" s="66">
        <v>270</v>
      </c>
      <c r="D78" s="66">
        <v>42116</v>
      </c>
      <c r="E78" s="72" t="s">
        <v>586</v>
      </c>
      <c r="F78" s="67">
        <v>4500</v>
      </c>
      <c r="G78" s="68">
        <v>136096513</v>
      </c>
      <c r="H78" s="68">
        <v>168750000</v>
      </c>
      <c r="I78" s="68">
        <v>32653487</v>
      </c>
    </row>
    <row r="79" spans="1:9">
      <c r="A79" s="64" t="s">
        <v>579</v>
      </c>
      <c r="B79" s="64" t="s">
        <v>571</v>
      </c>
      <c r="C79" s="66">
        <v>271</v>
      </c>
      <c r="D79" s="66">
        <v>35952</v>
      </c>
      <c r="E79" s="72" t="s">
        <v>587</v>
      </c>
      <c r="F79" s="67">
        <v>6300</v>
      </c>
      <c r="G79" s="68">
        <v>203014859</v>
      </c>
      <c r="H79" s="68">
        <v>197820000</v>
      </c>
      <c r="I79" s="68">
        <v>-5194859</v>
      </c>
    </row>
    <row r="80" spans="1:9">
      <c r="A80" s="64" t="s">
        <v>579</v>
      </c>
      <c r="B80" s="64" t="s">
        <v>571</v>
      </c>
      <c r="C80" s="66">
        <v>272</v>
      </c>
      <c r="D80" s="66">
        <v>42115</v>
      </c>
      <c r="E80" s="72" t="s">
        <v>588</v>
      </c>
      <c r="F80" s="67">
        <v>43200</v>
      </c>
      <c r="G80" s="68">
        <v>443911945</v>
      </c>
      <c r="H80" s="68">
        <v>207360000</v>
      </c>
      <c r="I80" s="68">
        <v>-236551945</v>
      </c>
    </row>
    <row r="81" spans="1:9">
      <c r="A81" s="64" t="s">
        <v>579</v>
      </c>
      <c r="B81" s="64" t="s">
        <v>571</v>
      </c>
      <c r="C81" s="66">
        <v>273</v>
      </c>
      <c r="D81" s="66">
        <v>44496</v>
      </c>
      <c r="E81" s="72" t="s">
        <v>589</v>
      </c>
      <c r="F81" s="67">
        <v>9900</v>
      </c>
      <c r="G81" s="68">
        <v>122518286</v>
      </c>
      <c r="H81" s="68">
        <v>143550000</v>
      </c>
      <c r="I81" s="68">
        <v>21031714</v>
      </c>
    </row>
    <row r="82" spans="1:9">
      <c r="A82" s="64" t="s">
        <v>579</v>
      </c>
      <c r="B82" s="64" t="s">
        <v>571</v>
      </c>
      <c r="C82" s="66">
        <v>274</v>
      </c>
      <c r="D82" s="66">
        <v>15687</v>
      </c>
      <c r="E82" s="72" t="s">
        <v>590</v>
      </c>
      <c r="F82" s="67">
        <v>7200</v>
      </c>
      <c r="G82" s="68">
        <v>239110030</v>
      </c>
      <c r="H82" s="68">
        <v>129600000</v>
      </c>
      <c r="I82" s="68">
        <v>-109510030</v>
      </c>
    </row>
    <row r="83" spans="1:9">
      <c r="A83" s="64" t="s">
        <v>579</v>
      </c>
      <c r="B83" s="64" t="s">
        <v>571</v>
      </c>
      <c r="C83" s="66">
        <v>275</v>
      </c>
      <c r="D83" s="66">
        <v>42120</v>
      </c>
      <c r="E83" s="72" t="s">
        <v>591</v>
      </c>
      <c r="F83" s="67">
        <v>21600</v>
      </c>
      <c r="G83" s="68">
        <v>243010075</v>
      </c>
      <c r="H83" s="68">
        <v>159840000</v>
      </c>
      <c r="I83" s="68">
        <v>-83170075</v>
      </c>
    </row>
    <row r="84" spans="1:9">
      <c r="A84" s="64" t="s">
        <v>579</v>
      </c>
      <c r="B84" s="64" t="s">
        <v>571</v>
      </c>
      <c r="C84" s="66">
        <v>276</v>
      </c>
      <c r="D84" s="66">
        <v>15688</v>
      </c>
      <c r="E84" s="72" t="s">
        <v>592</v>
      </c>
      <c r="F84" s="67">
        <v>7200</v>
      </c>
      <c r="G84" s="68">
        <v>190052762</v>
      </c>
      <c r="H84" s="68">
        <v>141840000</v>
      </c>
      <c r="I84" s="68">
        <v>-48212762</v>
      </c>
    </row>
    <row r="85" spans="1:9">
      <c r="A85" s="64" t="s">
        <v>579</v>
      </c>
      <c r="B85" s="64" t="s">
        <v>571</v>
      </c>
      <c r="C85" s="66">
        <v>277</v>
      </c>
      <c r="D85" s="66">
        <v>38121</v>
      </c>
      <c r="E85" s="72" t="s">
        <v>593</v>
      </c>
      <c r="F85" s="67">
        <v>6300</v>
      </c>
      <c r="G85" s="68">
        <v>92203364</v>
      </c>
      <c r="H85" s="68">
        <v>91350000</v>
      </c>
      <c r="I85" s="68">
        <v>-853364</v>
      </c>
    </row>
    <row r="86" spans="1:9">
      <c r="A86" s="64" t="s">
        <v>579</v>
      </c>
      <c r="B86" s="64" t="s">
        <v>602</v>
      </c>
      <c r="C86" s="63"/>
      <c r="D86" s="66">
        <v>42127</v>
      </c>
      <c r="E86" s="72" t="s">
        <v>594</v>
      </c>
      <c r="F86" s="67">
        <v>9000</v>
      </c>
      <c r="G86" s="68">
        <v>110217946</v>
      </c>
      <c r="H86" s="68">
        <v>94500000</v>
      </c>
      <c r="I86" s="68">
        <v>-15717946</v>
      </c>
    </row>
    <row r="87" spans="1:9">
      <c r="A87" s="64" t="s">
        <v>579</v>
      </c>
      <c r="B87" s="64" t="s">
        <v>603</v>
      </c>
      <c r="C87" s="63"/>
      <c r="D87" s="66">
        <v>16732</v>
      </c>
      <c r="E87" s="72" t="s">
        <v>595</v>
      </c>
      <c r="F87" s="67">
        <v>8100</v>
      </c>
      <c r="G87" s="68">
        <v>122994278</v>
      </c>
      <c r="H87" s="68">
        <v>102060000</v>
      </c>
      <c r="I87" s="68">
        <v>-20934278</v>
      </c>
    </row>
    <row r="88" spans="1:9">
      <c r="A88" s="64" t="s">
        <v>579</v>
      </c>
      <c r="B88" s="64" t="s">
        <v>604</v>
      </c>
      <c r="C88" s="63"/>
      <c r="D88" s="66">
        <v>54074</v>
      </c>
      <c r="E88" s="72" t="s">
        <v>576</v>
      </c>
      <c r="F88" s="67">
        <v>6300</v>
      </c>
      <c r="G88" s="68">
        <v>84740727</v>
      </c>
      <c r="H88" s="68">
        <v>81270000</v>
      </c>
      <c r="I88" s="68">
        <v>-3470727</v>
      </c>
    </row>
    <row r="89" spans="1:9">
      <c r="A89" s="64" t="s">
        <v>579</v>
      </c>
      <c r="B89" s="64" t="s">
        <v>605</v>
      </c>
      <c r="C89" s="63"/>
      <c r="D89" s="66">
        <v>42119</v>
      </c>
      <c r="E89" s="72" t="s">
        <v>596</v>
      </c>
      <c r="F89" s="67">
        <v>2700</v>
      </c>
      <c r="G89" s="68">
        <v>136612605</v>
      </c>
      <c r="H89" s="68">
        <v>92070000</v>
      </c>
      <c r="I89" s="68">
        <v>-44542605</v>
      </c>
    </row>
    <row r="90" spans="1:9">
      <c r="A90" s="64" t="s">
        <v>579</v>
      </c>
      <c r="B90" s="64" t="s">
        <v>606</v>
      </c>
      <c r="C90" s="63"/>
      <c r="D90" s="66">
        <v>53999</v>
      </c>
      <c r="E90" s="72" t="s">
        <v>572</v>
      </c>
      <c r="F90" s="67">
        <v>9900</v>
      </c>
      <c r="G90" s="68">
        <v>75904125</v>
      </c>
      <c r="H90" s="68">
        <v>79200000</v>
      </c>
      <c r="I90" s="68">
        <v>3295875</v>
      </c>
    </row>
    <row r="91" spans="1:9">
      <c r="A91" s="64" t="s">
        <v>579</v>
      </c>
      <c r="B91" s="64" t="s">
        <v>607</v>
      </c>
      <c r="C91" s="63"/>
      <c r="D91" s="66">
        <v>11910</v>
      </c>
      <c r="E91" s="72" t="s">
        <v>597</v>
      </c>
      <c r="F91" s="67">
        <v>4500</v>
      </c>
      <c r="G91" s="68">
        <v>74609087</v>
      </c>
      <c r="H91" s="68">
        <v>55350000</v>
      </c>
      <c r="I91" s="68">
        <v>-19259087</v>
      </c>
    </row>
    <row r="92" spans="1:9">
      <c r="A92" s="64" t="s">
        <v>579</v>
      </c>
      <c r="B92" s="64" t="s">
        <v>608</v>
      </c>
      <c r="C92" s="63"/>
      <c r="D92" s="66">
        <v>42112</v>
      </c>
      <c r="E92" s="72" t="s">
        <v>562</v>
      </c>
      <c r="F92" s="67">
        <v>3600</v>
      </c>
      <c r="G92" s="68">
        <v>82063281</v>
      </c>
      <c r="H92" s="68">
        <v>60840000</v>
      </c>
      <c r="I92" s="68">
        <v>-21223281</v>
      </c>
    </row>
    <row r="93" spans="1:9">
      <c r="A93" s="64" t="s">
        <v>598</v>
      </c>
      <c r="B93" s="64" t="s">
        <v>599</v>
      </c>
      <c r="C93" s="63"/>
      <c r="D93" s="66">
        <v>53636</v>
      </c>
      <c r="E93" s="72" t="s">
        <v>563</v>
      </c>
      <c r="F93" s="67">
        <v>30300</v>
      </c>
      <c r="G93" s="69">
        <v>0</v>
      </c>
      <c r="H93" s="69">
        <v>0</v>
      </c>
      <c r="I93" s="69">
        <v>0</v>
      </c>
    </row>
    <row r="94" spans="1:9" s="6" customFormat="1">
      <c r="E94" s="62" t="s">
        <v>565</v>
      </c>
      <c r="F94" s="58">
        <v>1065800</v>
      </c>
      <c r="G94" s="59">
        <v>14777885305</v>
      </c>
      <c r="H94" s="59">
        <v>12922470000</v>
      </c>
      <c r="I94" s="59">
        <v>-1855415305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
  <sheetViews>
    <sheetView zoomScale="80" zoomScaleNormal="80" workbookViewId="0">
      <selection activeCell="E15" sqref="E15"/>
    </sheetView>
  </sheetViews>
  <sheetFormatPr defaultColWidth="9.140625" defaultRowHeight="15"/>
  <cols>
    <col min="1" max="1" width="4.85546875" style="340" customWidth="1"/>
    <col min="2" max="2" width="47.140625" style="308" customWidth="1"/>
    <col min="3" max="3" width="9.140625" style="308"/>
    <col min="4" max="4" width="14.5703125" style="308" customWidth="1"/>
    <col min="5" max="5" width="14" style="308" customWidth="1"/>
    <col min="6" max="6" width="9.140625" style="308"/>
    <col min="7" max="7" width="18.28515625" style="308" customWidth="1"/>
    <col min="8" max="11" width="19" style="308" customWidth="1"/>
    <col min="12" max="16384" width="9.140625" style="308"/>
  </cols>
  <sheetData>
    <row r="1" spans="1:11" s="540" customFormat="1" ht="27.75" customHeight="1">
      <c r="A1" s="764" t="s">
        <v>858</v>
      </c>
      <c r="B1" s="764"/>
      <c r="C1" s="764"/>
      <c r="D1" s="764"/>
      <c r="E1" s="764"/>
      <c r="F1" s="764"/>
      <c r="G1" s="764"/>
      <c r="H1" s="764"/>
      <c r="I1" s="764"/>
      <c r="J1" s="764"/>
      <c r="K1" s="764"/>
    </row>
    <row r="2" spans="1:11" s="540" customFormat="1" ht="28.5" customHeight="1">
      <c r="A2" s="765" t="s">
        <v>859</v>
      </c>
      <c r="B2" s="765"/>
      <c r="C2" s="765"/>
      <c r="D2" s="765"/>
      <c r="E2" s="765"/>
      <c r="F2" s="765"/>
      <c r="G2" s="765"/>
      <c r="H2" s="765"/>
      <c r="I2" s="765"/>
      <c r="J2" s="765"/>
      <c r="K2" s="765"/>
    </row>
    <row r="3" spans="1:11" ht="15" customHeight="1">
      <c r="A3" s="766" t="s">
        <v>795</v>
      </c>
      <c r="B3" s="766"/>
      <c r="C3" s="766"/>
      <c r="D3" s="766"/>
      <c r="E3" s="766"/>
      <c r="F3" s="766"/>
      <c r="G3" s="766"/>
      <c r="H3" s="766"/>
      <c r="I3" s="766"/>
      <c r="J3" s="766"/>
      <c r="K3" s="766"/>
    </row>
    <row r="4" spans="1:11">
      <c r="A4" s="766"/>
      <c r="B4" s="766"/>
      <c r="C4" s="766"/>
      <c r="D4" s="766"/>
      <c r="E4" s="766"/>
      <c r="F4" s="766"/>
      <c r="G4" s="766"/>
      <c r="H4" s="766"/>
      <c r="I4" s="766"/>
      <c r="J4" s="766"/>
      <c r="K4" s="766"/>
    </row>
    <row r="5" spans="1:11" ht="14.25" customHeight="1">
      <c r="A5" s="767" t="s">
        <v>1107</v>
      </c>
      <c r="B5" s="768"/>
      <c r="C5" s="768"/>
      <c r="D5" s="768"/>
      <c r="E5" s="768"/>
      <c r="F5" s="768"/>
      <c r="G5" s="768"/>
      <c r="H5" s="768"/>
      <c r="I5" s="768"/>
      <c r="J5" s="768"/>
      <c r="K5" s="768"/>
    </row>
    <row r="6" spans="1:11" ht="5.25" customHeight="1">
      <c r="A6" s="341"/>
      <c r="B6" s="341"/>
      <c r="C6" s="341"/>
      <c r="D6" s="341"/>
      <c r="E6" s="341"/>
      <c r="F6" s="309"/>
      <c r="G6" s="310"/>
      <c r="H6" s="310"/>
      <c r="I6" s="310"/>
      <c r="J6" s="310"/>
      <c r="K6" s="310"/>
    </row>
    <row r="7" spans="1:11" ht="31.5" customHeight="1">
      <c r="A7" s="143" t="s">
        <v>280</v>
      </c>
      <c r="B7" s="193" t="s">
        <v>539</v>
      </c>
      <c r="C7" s="684" t="s">
        <v>1095</v>
      </c>
      <c r="D7" s="684"/>
      <c r="E7" s="684"/>
      <c r="F7" s="684"/>
      <c r="G7" s="684"/>
      <c r="H7" s="684"/>
      <c r="I7" s="684"/>
      <c r="J7" s="684"/>
      <c r="K7" s="684"/>
    </row>
    <row r="8" spans="1:11" ht="31.5" customHeight="1">
      <c r="A8" s="143" t="s">
        <v>281</v>
      </c>
      <c r="B8" s="193" t="s">
        <v>541</v>
      </c>
      <c r="C8" s="684" t="s">
        <v>988</v>
      </c>
      <c r="D8" s="684"/>
      <c r="E8" s="684"/>
      <c r="F8" s="684"/>
      <c r="G8" s="684"/>
      <c r="H8" s="684"/>
      <c r="I8" s="684"/>
      <c r="J8" s="684"/>
      <c r="K8" s="684"/>
    </row>
    <row r="9" spans="1:11" ht="27.75" customHeight="1">
      <c r="A9" s="143" t="s">
        <v>282</v>
      </c>
      <c r="B9" s="193" t="s">
        <v>542</v>
      </c>
      <c r="C9" s="684" t="s">
        <v>1094</v>
      </c>
      <c r="D9" s="684"/>
      <c r="E9" s="684"/>
      <c r="F9" s="684"/>
      <c r="G9" s="684"/>
      <c r="H9" s="684"/>
      <c r="I9" s="684"/>
      <c r="J9" s="684"/>
      <c r="K9" s="684"/>
    </row>
    <row r="10" spans="1:11" ht="31.5" customHeight="1">
      <c r="A10" s="143" t="s">
        <v>419</v>
      </c>
      <c r="B10" s="538" t="s">
        <v>987</v>
      </c>
      <c r="C10" s="744" t="s">
        <v>1093</v>
      </c>
      <c r="D10" s="744"/>
      <c r="E10" s="744"/>
      <c r="F10" s="744"/>
      <c r="G10" s="744"/>
      <c r="H10" s="744"/>
      <c r="I10" s="744"/>
      <c r="J10" s="744"/>
      <c r="K10" s="744"/>
    </row>
    <row r="11" spans="1:11" ht="25.5">
      <c r="A11" s="143" t="s">
        <v>422</v>
      </c>
      <c r="B11" s="193" t="s">
        <v>543</v>
      </c>
      <c r="C11" s="674" t="s">
        <v>1111</v>
      </c>
      <c r="D11" s="674"/>
      <c r="E11" s="674"/>
      <c r="F11" s="674"/>
      <c r="G11" s="674"/>
      <c r="H11" s="674"/>
      <c r="I11" s="674"/>
      <c r="J11" s="674"/>
      <c r="K11" s="674"/>
    </row>
    <row r="12" spans="1:11">
      <c r="A12" s="386" t="s">
        <v>91</v>
      </c>
      <c r="B12" s="387" t="s">
        <v>885</v>
      </c>
      <c r="C12" s="386"/>
      <c r="D12" s="386"/>
      <c r="E12" s="386"/>
      <c r="F12" s="386"/>
      <c r="G12" s="386"/>
      <c r="H12" s="386"/>
      <c r="I12" s="386"/>
      <c r="J12" s="386"/>
      <c r="K12" s="386"/>
    </row>
    <row r="13" spans="1:11" s="311" customFormat="1" ht="29.25" customHeight="1">
      <c r="A13" s="769" t="s">
        <v>710</v>
      </c>
      <c r="B13" s="769" t="s">
        <v>711</v>
      </c>
      <c r="C13" s="773" t="s">
        <v>198</v>
      </c>
      <c r="D13" s="769" t="s">
        <v>712</v>
      </c>
      <c r="E13" s="769" t="s">
        <v>713</v>
      </c>
      <c r="F13" s="769" t="s">
        <v>714</v>
      </c>
      <c r="G13" s="769" t="s">
        <v>715</v>
      </c>
      <c r="H13" s="771" t="s">
        <v>716</v>
      </c>
      <c r="I13" s="772"/>
      <c r="J13" s="771" t="s">
        <v>717</v>
      </c>
      <c r="K13" s="772"/>
    </row>
    <row r="14" spans="1:11" s="311" customFormat="1" ht="51">
      <c r="A14" s="770"/>
      <c r="B14" s="770"/>
      <c r="C14" s="774"/>
      <c r="D14" s="770"/>
      <c r="E14" s="770"/>
      <c r="F14" s="770"/>
      <c r="G14" s="770"/>
      <c r="H14" s="312" t="s">
        <v>718</v>
      </c>
      <c r="I14" s="312" t="s">
        <v>719</v>
      </c>
      <c r="J14" s="312" t="s">
        <v>720</v>
      </c>
      <c r="K14" s="312" t="s">
        <v>719</v>
      </c>
    </row>
    <row r="15" spans="1:11" s="311" customFormat="1" ht="25.5">
      <c r="A15" s="313" t="s">
        <v>291</v>
      </c>
      <c r="B15" s="314" t="s">
        <v>721</v>
      </c>
      <c r="C15" s="314" t="s">
        <v>722</v>
      </c>
      <c r="D15" s="315"/>
      <c r="E15" s="315"/>
      <c r="F15" s="316"/>
      <c r="G15" s="317"/>
      <c r="H15" s="314"/>
      <c r="I15" s="318"/>
      <c r="J15" s="319"/>
      <c r="K15" s="320"/>
    </row>
    <row r="16" spans="1:11" s="311" customFormat="1" ht="25.5">
      <c r="A16" s="313" t="s">
        <v>59</v>
      </c>
      <c r="B16" s="314" t="s">
        <v>723</v>
      </c>
      <c r="C16" s="314" t="s">
        <v>724</v>
      </c>
      <c r="D16" s="316"/>
      <c r="E16" s="316"/>
      <c r="F16" s="316"/>
      <c r="G16" s="317"/>
      <c r="H16" s="314"/>
      <c r="I16" s="318"/>
      <c r="J16" s="314"/>
      <c r="K16" s="318"/>
    </row>
    <row r="17" spans="1:11" s="311" customFormat="1" ht="25.5">
      <c r="A17" s="313" t="s">
        <v>294</v>
      </c>
      <c r="B17" s="314" t="s">
        <v>725</v>
      </c>
      <c r="C17" s="314" t="s">
        <v>726</v>
      </c>
      <c r="D17" s="316"/>
      <c r="E17" s="316"/>
      <c r="F17" s="316"/>
      <c r="G17" s="315"/>
      <c r="H17" s="314"/>
      <c r="I17" s="321"/>
      <c r="J17" s="314"/>
      <c r="K17" s="321"/>
    </row>
    <row r="18" spans="1:11" s="311" customFormat="1" ht="25.5">
      <c r="A18" s="313" t="s">
        <v>87</v>
      </c>
      <c r="B18" s="314" t="s">
        <v>727</v>
      </c>
      <c r="C18" s="314" t="s">
        <v>728</v>
      </c>
      <c r="D18" s="316"/>
      <c r="E18" s="316"/>
      <c r="F18" s="316"/>
      <c r="G18" s="317"/>
      <c r="H18" s="314"/>
      <c r="I18" s="318"/>
      <c r="J18" s="314"/>
      <c r="K18" s="318"/>
    </row>
    <row r="19" spans="1:11" s="311" customFormat="1" ht="25.5">
      <c r="A19" s="313" t="s">
        <v>482</v>
      </c>
      <c r="B19" s="314" t="s">
        <v>729</v>
      </c>
      <c r="C19" s="314" t="s">
        <v>730</v>
      </c>
      <c r="D19" s="316"/>
      <c r="E19" s="316"/>
      <c r="F19" s="316"/>
      <c r="G19" s="317"/>
      <c r="H19" s="314"/>
      <c r="I19" s="318"/>
      <c r="J19" s="314"/>
      <c r="K19" s="318"/>
    </row>
    <row r="20" spans="1:11" s="311" customFormat="1" ht="25.5">
      <c r="A20" s="313" t="s">
        <v>316</v>
      </c>
      <c r="B20" s="314" t="s">
        <v>731</v>
      </c>
      <c r="C20" s="314" t="s">
        <v>732</v>
      </c>
      <c r="D20" s="316"/>
      <c r="E20" s="316"/>
      <c r="F20" s="316"/>
      <c r="G20" s="317"/>
      <c r="H20" s="314"/>
      <c r="I20" s="318"/>
      <c r="J20" s="314"/>
      <c r="K20" s="318"/>
    </row>
    <row r="21" spans="1:11" s="311" customFormat="1" ht="25.5">
      <c r="A21" s="313" t="s">
        <v>59</v>
      </c>
      <c r="B21" s="314" t="s">
        <v>733</v>
      </c>
      <c r="C21" s="314" t="s">
        <v>742</v>
      </c>
      <c r="D21" s="316"/>
      <c r="E21" s="316"/>
      <c r="F21" s="316"/>
      <c r="G21" s="317"/>
      <c r="H21" s="314"/>
      <c r="I21" s="318"/>
      <c r="J21" s="314"/>
      <c r="K21" s="318"/>
    </row>
    <row r="22" spans="1:11" s="311" customFormat="1" ht="25.5">
      <c r="A22" s="313" t="s">
        <v>321</v>
      </c>
      <c r="B22" s="314" t="s">
        <v>734</v>
      </c>
      <c r="C22" s="314" t="s">
        <v>735</v>
      </c>
      <c r="D22" s="316"/>
      <c r="E22" s="316"/>
      <c r="F22" s="316"/>
      <c r="G22" s="317"/>
      <c r="H22" s="314"/>
      <c r="I22" s="318"/>
      <c r="J22" s="314"/>
      <c r="K22" s="318"/>
    </row>
    <row r="23" spans="1:11" s="311" customFormat="1" ht="25.5">
      <c r="A23" s="313" t="s">
        <v>87</v>
      </c>
      <c r="B23" s="314" t="s">
        <v>736</v>
      </c>
      <c r="C23" s="314" t="s">
        <v>737</v>
      </c>
      <c r="D23" s="316"/>
      <c r="E23" s="316"/>
      <c r="F23" s="316"/>
      <c r="G23" s="317"/>
      <c r="H23" s="314"/>
      <c r="I23" s="318"/>
      <c r="J23" s="314"/>
      <c r="K23" s="318"/>
    </row>
    <row r="24" spans="1:11" s="311" customFormat="1" ht="38.25">
      <c r="A24" s="313" t="s">
        <v>489</v>
      </c>
      <c r="B24" s="314" t="s">
        <v>738</v>
      </c>
      <c r="C24" s="314" t="s">
        <v>739</v>
      </c>
      <c r="D24" s="316"/>
      <c r="E24" s="316"/>
      <c r="F24" s="316"/>
      <c r="G24" s="317"/>
      <c r="H24" s="314"/>
      <c r="I24" s="318"/>
      <c r="J24" s="314"/>
      <c r="K24" s="318"/>
    </row>
    <row r="25" spans="1:11" s="311" customFormat="1" ht="12.75">
      <c r="A25" s="322"/>
      <c r="B25" s="323"/>
      <c r="C25" s="323"/>
      <c r="D25" s="316"/>
      <c r="E25" s="316"/>
      <c r="F25" s="316"/>
      <c r="G25" s="317"/>
      <c r="H25" s="314"/>
      <c r="I25" s="318"/>
      <c r="J25" s="319"/>
      <c r="K25" s="320"/>
    </row>
    <row r="26" spans="1:11" s="311" customFormat="1" ht="12.75">
      <c r="A26" s="324"/>
      <c r="B26" s="325"/>
      <c r="C26" s="325"/>
      <c r="D26" s="325"/>
      <c r="E26" s="325"/>
      <c r="F26" s="325"/>
      <c r="G26" s="325"/>
      <c r="H26" s="325"/>
      <c r="I26" s="325"/>
      <c r="J26" s="325"/>
      <c r="K26" s="325"/>
    </row>
    <row r="27" spans="1:11" s="311" customFormat="1" ht="15" customHeight="1">
      <c r="A27" s="326" t="s">
        <v>373</v>
      </c>
      <c r="B27" s="327"/>
      <c r="C27" s="328"/>
      <c r="D27" s="325"/>
      <c r="E27" s="325"/>
      <c r="F27" s="325"/>
      <c r="G27" s="325"/>
      <c r="H27" s="325"/>
      <c r="I27" s="762" t="s">
        <v>504</v>
      </c>
      <c r="J27" s="762"/>
      <c r="K27" s="762"/>
    </row>
    <row r="28" spans="1:11" s="311" customFormat="1" ht="15" customHeight="1">
      <c r="A28" s="330" t="s">
        <v>375</v>
      </c>
      <c r="B28" s="327"/>
      <c r="C28" s="328"/>
      <c r="D28" s="325"/>
      <c r="E28" s="325"/>
      <c r="F28" s="325"/>
      <c r="G28" s="325"/>
      <c r="H28" s="325"/>
      <c r="I28" s="763" t="s">
        <v>376</v>
      </c>
      <c r="J28" s="763"/>
      <c r="K28" s="763"/>
    </row>
    <row r="29" spans="1:11">
      <c r="A29" s="327"/>
      <c r="B29" s="327"/>
      <c r="C29" s="328"/>
      <c r="D29" s="310"/>
      <c r="E29" s="310"/>
      <c r="F29" s="310"/>
      <c r="G29" s="310"/>
      <c r="H29" s="310"/>
      <c r="I29" s="328"/>
      <c r="J29" s="310"/>
      <c r="K29" s="332"/>
    </row>
    <row r="30" spans="1:11">
      <c r="A30" s="327"/>
      <c r="B30" s="327"/>
      <c r="C30" s="328"/>
      <c r="D30" s="310"/>
      <c r="E30" s="310"/>
      <c r="F30" s="310"/>
      <c r="G30" s="310"/>
      <c r="H30" s="310"/>
      <c r="I30" s="328"/>
      <c r="J30" s="310"/>
      <c r="K30" s="332"/>
    </row>
    <row r="31" spans="1:11">
      <c r="A31" s="327"/>
      <c r="B31" s="327"/>
      <c r="C31" s="328"/>
      <c r="D31" s="310"/>
      <c r="E31" s="310"/>
      <c r="F31" s="310"/>
      <c r="G31" s="310"/>
      <c r="H31" s="310"/>
      <c r="I31" s="328"/>
      <c r="J31" s="310"/>
      <c r="K31" s="332"/>
    </row>
    <row r="32" spans="1:11">
      <c r="A32" s="327"/>
      <c r="B32" s="327"/>
      <c r="C32" s="328"/>
      <c r="D32" s="310"/>
      <c r="E32" s="310"/>
      <c r="F32" s="310"/>
      <c r="G32" s="310"/>
      <c r="H32" s="310"/>
      <c r="I32" s="328"/>
      <c r="J32" s="310"/>
      <c r="K32" s="332"/>
    </row>
    <row r="33" spans="1:11">
      <c r="A33" s="327"/>
      <c r="B33" s="327"/>
      <c r="C33" s="328"/>
      <c r="D33" s="310"/>
      <c r="E33" s="310"/>
      <c r="F33" s="310"/>
      <c r="G33" s="310"/>
      <c r="H33" s="310"/>
      <c r="I33" s="328"/>
      <c r="J33" s="310"/>
      <c r="K33" s="332"/>
    </row>
    <row r="34" spans="1:11">
      <c r="A34" s="333"/>
      <c r="B34" s="333"/>
      <c r="C34" s="334"/>
      <c r="D34" s="335"/>
      <c r="E34" s="310"/>
      <c r="F34" s="310"/>
      <c r="G34" s="310"/>
      <c r="H34" s="310"/>
      <c r="I34" s="334"/>
      <c r="J34" s="336"/>
      <c r="K34" s="337"/>
    </row>
    <row r="35" spans="1:11">
      <c r="A35" s="338" t="s">
        <v>740</v>
      </c>
      <c r="B35" s="327"/>
      <c r="C35" s="328"/>
      <c r="D35" s="310"/>
      <c r="E35" s="310"/>
      <c r="F35" s="310"/>
      <c r="G35" s="310"/>
      <c r="H35" s="310"/>
      <c r="I35" s="761" t="s">
        <v>1085</v>
      </c>
      <c r="J35" s="761"/>
      <c r="K35" s="761"/>
    </row>
    <row r="36" spans="1:11">
      <c r="A36" s="114" t="s">
        <v>1102</v>
      </c>
      <c r="B36" s="327"/>
      <c r="C36" s="328"/>
      <c r="D36" s="310"/>
      <c r="E36" s="310"/>
      <c r="F36" s="310"/>
      <c r="G36" s="310"/>
      <c r="H36" s="310"/>
      <c r="I36" s="114" t="s">
        <v>1106</v>
      </c>
      <c r="J36" s="114"/>
      <c r="K36" s="114"/>
    </row>
    <row r="37" spans="1:11">
      <c r="A37" s="327" t="s">
        <v>661</v>
      </c>
      <c r="B37" s="327"/>
      <c r="C37" s="328"/>
      <c r="D37" s="310"/>
      <c r="E37" s="310"/>
      <c r="F37" s="310"/>
      <c r="G37" s="310"/>
      <c r="H37" s="310"/>
      <c r="I37" s="327" t="s">
        <v>990</v>
      </c>
      <c r="J37" s="327"/>
      <c r="K37" s="327"/>
    </row>
    <row r="38" spans="1:11">
      <c r="A38" s="308"/>
    </row>
  </sheetData>
  <mergeCells count="21">
    <mergeCell ref="A1:K1"/>
    <mergeCell ref="A2:K2"/>
    <mergeCell ref="A3:K4"/>
    <mergeCell ref="A5:K5"/>
    <mergeCell ref="G13:G14"/>
    <mergeCell ref="H13:I13"/>
    <mergeCell ref="J13:K13"/>
    <mergeCell ref="A13:A14"/>
    <mergeCell ref="B13:B14"/>
    <mergeCell ref="C13:C14"/>
    <mergeCell ref="D13:D14"/>
    <mergeCell ref="E13:E14"/>
    <mergeCell ref="F13:F14"/>
    <mergeCell ref="C7:K7"/>
    <mergeCell ref="C8:K8"/>
    <mergeCell ref="C9:K9"/>
    <mergeCell ref="C10:K10"/>
    <mergeCell ref="C11:K11"/>
    <mergeCell ref="I35:K35"/>
    <mergeCell ref="I27:K27"/>
    <mergeCell ref="I28:K28"/>
  </mergeCells>
  <pageMargins left="0.49" right="0.7" top="0.35" bottom="0.35" header="0.3" footer="0.3"/>
  <pageSetup paperSize="9" scale="69" fitToHeight="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1"/>
  <sheetViews>
    <sheetView topLeftCell="A7" workbookViewId="0">
      <selection activeCell="N22" sqref="N22"/>
    </sheetView>
  </sheetViews>
  <sheetFormatPr defaultColWidth="9.140625" defaultRowHeight="15"/>
  <cols>
    <col min="1" max="1" width="4.85546875" style="340" customWidth="1"/>
    <col min="2" max="2" width="51.85546875" style="308" customWidth="1"/>
    <col min="3" max="3" width="33.5703125" style="308" customWidth="1"/>
    <col min="4" max="4" width="37.42578125" style="308" customWidth="1"/>
    <col min="5" max="16384" width="9.140625" style="308"/>
  </cols>
  <sheetData>
    <row r="1" spans="1:4" ht="27.75" customHeight="1">
      <c r="A1" s="775" t="s">
        <v>793</v>
      </c>
      <c r="B1" s="775"/>
      <c r="C1" s="775"/>
      <c r="D1" s="775"/>
    </row>
    <row r="2" spans="1:4" ht="28.5" customHeight="1">
      <c r="A2" s="776" t="s">
        <v>896</v>
      </c>
      <c r="B2" s="776"/>
      <c r="C2" s="776"/>
      <c r="D2" s="776"/>
    </row>
    <row r="3" spans="1:4" ht="15" customHeight="1">
      <c r="A3" s="766" t="s">
        <v>796</v>
      </c>
      <c r="B3" s="766"/>
      <c r="C3" s="766"/>
      <c r="D3" s="766"/>
    </row>
    <row r="4" spans="1:4">
      <c r="A4" s="766"/>
      <c r="B4" s="766"/>
      <c r="C4" s="766"/>
      <c r="D4" s="766"/>
    </row>
    <row r="5" spans="1:4">
      <c r="A5" s="777" t="str">
        <f>'NGAY THANG'!C21</f>
        <v>Tại ngày 30 tháng 09 năm 2026 - As at 30 September 2026</v>
      </c>
      <c r="B5" s="768"/>
      <c r="C5" s="768"/>
      <c r="D5" s="768"/>
    </row>
    <row r="6" spans="1:4">
      <c r="A6" s="472"/>
      <c r="B6" s="472"/>
      <c r="C6" s="472"/>
      <c r="D6" s="472"/>
    </row>
    <row r="7" spans="1:4" ht="31.5" customHeight="1">
      <c r="A7" s="778" t="s">
        <v>708</v>
      </c>
      <c r="B7" s="778"/>
      <c r="C7" s="778" t="s">
        <v>700</v>
      </c>
      <c r="D7" s="778"/>
    </row>
    <row r="8" spans="1:4" ht="33" customHeight="1">
      <c r="A8" s="779" t="s">
        <v>701</v>
      </c>
      <c r="B8" s="779"/>
      <c r="C8" s="779" t="s">
        <v>706</v>
      </c>
      <c r="D8" s="779"/>
    </row>
    <row r="9" spans="1:4" ht="31.5" customHeight="1">
      <c r="A9" s="778" t="s">
        <v>709</v>
      </c>
      <c r="B9" s="778"/>
      <c r="C9" s="778" t="s">
        <v>704</v>
      </c>
      <c r="D9" s="778"/>
    </row>
    <row r="10" spans="1:4" ht="31.5" customHeight="1">
      <c r="A10" s="779" t="s">
        <v>705</v>
      </c>
      <c r="B10" s="779"/>
      <c r="C10" s="780" t="str">
        <f>'NGAY THANG'!C20</f>
        <v>Ngày 15 tháng 10 năm 2026
15/10/2026</v>
      </c>
      <c r="D10" s="781"/>
    </row>
    <row r="11" spans="1:4">
      <c r="A11" s="471"/>
      <c r="B11" s="471"/>
      <c r="C11" s="471"/>
      <c r="D11" s="471"/>
    </row>
    <row r="12" spans="1:4">
      <c r="A12" s="782" t="s">
        <v>799</v>
      </c>
      <c r="B12" s="782"/>
      <c r="C12" s="782"/>
      <c r="D12" s="782"/>
    </row>
    <row r="13" spans="1:4" s="311" customFormat="1" ht="12.75">
      <c r="A13" s="769" t="s">
        <v>710</v>
      </c>
      <c r="B13" s="769" t="s">
        <v>707</v>
      </c>
      <c r="C13" s="783" t="s">
        <v>768</v>
      </c>
      <c r="D13" s="783"/>
    </row>
    <row r="14" spans="1:4" s="311" customFormat="1" ht="12.75">
      <c r="A14" s="770"/>
      <c r="B14" s="770"/>
      <c r="C14" s="473" t="s">
        <v>769</v>
      </c>
      <c r="D14" s="473" t="s">
        <v>797</v>
      </c>
    </row>
    <row r="15" spans="1:4" s="311" customFormat="1" ht="12.75">
      <c r="A15" s="313" t="s">
        <v>59</v>
      </c>
      <c r="B15" s="314" t="s">
        <v>770</v>
      </c>
      <c r="C15" s="315"/>
      <c r="D15" s="315"/>
    </row>
    <row r="16" spans="1:4" s="311" customFormat="1" ht="12.75">
      <c r="A16" s="313" t="s">
        <v>771</v>
      </c>
      <c r="B16" s="314" t="s">
        <v>772</v>
      </c>
      <c r="C16" s="316"/>
      <c r="D16" s="316"/>
    </row>
    <row r="17" spans="1:4" s="311" customFormat="1" ht="12.75">
      <c r="A17" s="313" t="s">
        <v>773</v>
      </c>
      <c r="B17" s="314" t="s">
        <v>774</v>
      </c>
      <c r="C17" s="316"/>
      <c r="D17" s="316"/>
    </row>
    <row r="18" spans="1:4" s="311" customFormat="1" ht="12.75">
      <c r="A18" s="313" t="s">
        <v>87</v>
      </c>
      <c r="B18" s="314" t="s">
        <v>791</v>
      </c>
      <c r="C18" s="316"/>
      <c r="D18" s="316"/>
    </row>
    <row r="19" spans="1:4" s="311" customFormat="1" ht="12.75">
      <c r="A19" s="313" t="s">
        <v>771</v>
      </c>
      <c r="B19" s="314" t="s">
        <v>772</v>
      </c>
      <c r="C19" s="316"/>
      <c r="D19" s="316"/>
    </row>
    <row r="20" spans="1:4" s="311" customFormat="1" ht="12.75">
      <c r="A20" s="313" t="s">
        <v>773</v>
      </c>
      <c r="B20" s="314" t="s">
        <v>774</v>
      </c>
      <c r="C20" s="316"/>
      <c r="D20" s="316"/>
    </row>
    <row r="21" spans="1:4" s="311" customFormat="1" ht="12.75">
      <c r="A21" s="313" t="s">
        <v>61</v>
      </c>
      <c r="B21" s="314" t="s">
        <v>792</v>
      </c>
      <c r="C21" s="316"/>
      <c r="D21" s="316"/>
    </row>
    <row r="22" spans="1:4" s="311" customFormat="1" ht="12.75">
      <c r="A22" s="313" t="s">
        <v>771</v>
      </c>
      <c r="B22" s="314" t="s">
        <v>772</v>
      </c>
      <c r="C22" s="316"/>
      <c r="D22" s="316"/>
    </row>
    <row r="23" spans="1:4" s="311" customFormat="1" ht="12.75">
      <c r="A23" s="313" t="s">
        <v>773</v>
      </c>
      <c r="B23" s="314" t="s">
        <v>774</v>
      </c>
      <c r="C23" s="316"/>
      <c r="D23" s="316"/>
    </row>
    <row r="24" spans="1:4" s="311" customFormat="1" ht="12.75">
      <c r="A24" s="313" t="s">
        <v>91</v>
      </c>
      <c r="B24" s="314" t="s">
        <v>775</v>
      </c>
      <c r="C24" s="316"/>
      <c r="D24" s="316"/>
    </row>
    <row r="25" spans="1:4" s="311" customFormat="1" ht="12.75">
      <c r="A25" s="322">
        <v>1</v>
      </c>
      <c r="B25" s="363" t="s">
        <v>772</v>
      </c>
      <c r="C25" s="316"/>
      <c r="D25" s="316"/>
    </row>
    <row r="26" spans="1:4" s="311" customFormat="1" ht="12.75">
      <c r="A26" s="322">
        <v>2</v>
      </c>
      <c r="B26" s="363" t="s">
        <v>774</v>
      </c>
      <c r="C26" s="316"/>
      <c r="D26" s="316"/>
    </row>
    <row r="27" spans="1:4" s="311" customFormat="1" ht="12.75">
      <c r="A27" s="784" t="s">
        <v>777</v>
      </c>
      <c r="B27" s="784"/>
      <c r="C27" s="784"/>
      <c r="D27" s="784"/>
    </row>
    <row r="28" spans="1:4" s="311" customFormat="1" ht="12.75">
      <c r="A28" s="324"/>
      <c r="B28" s="325"/>
      <c r="C28" s="325"/>
      <c r="D28" s="325"/>
    </row>
    <row r="29" spans="1:4" s="311" customFormat="1" ht="12.75">
      <c r="A29" s="326" t="s">
        <v>373</v>
      </c>
      <c r="B29" s="327"/>
      <c r="C29" s="325"/>
      <c r="D29" s="329" t="s">
        <v>504</v>
      </c>
    </row>
    <row r="30" spans="1:4" s="311" customFormat="1" ht="12.75">
      <c r="A30" s="330" t="s">
        <v>375</v>
      </c>
      <c r="B30" s="327"/>
      <c r="C30" s="325"/>
      <c r="D30" s="331" t="s">
        <v>376</v>
      </c>
    </row>
    <row r="31" spans="1:4">
      <c r="A31" s="327"/>
      <c r="B31" s="327"/>
      <c r="C31" s="310"/>
      <c r="D31" s="332"/>
    </row>
    <row r="32" spans="1:4">
      <c r="A32" s="327"/>
      <c r="B32" s="327"/>
      <c r="C32" s="310"/>
      <c r="D32" s="332"/>
    </row>
    <row r="33" spans="1:4">
      <c r="A33" s="327"/>
      <c r="B33" s="327"/>
      <c r="C33" s="310"/>
      <c r="D33" s="332"/>
    </row>
    <row r="34" spans="1:4">
      <c r="A34" s="327"/>
      <c r="B34" s="327"/>
      <c r="C34" s="310"/>
      <c r="D34" s="332"/>
    </row>
    <row r="35" spans="1:4">
      <c r="A35" s="327"/>
      <c r="B35" s="327"/>
      <c r="C35" s="310"/>
      <c r="D35" s="332"/>
    </row>
    <row r="36" spans="1:4">
      <c r="A36" s="327"/>
      <c r="B36" s="327"/>
      <c r="C36" s="310"/>
      <c r="D36" s="332"/>
    </row>
    <row r="37" spans="1:4">
      <c r="A37" s="333"/>
      <c r="B37" s="333"/>
      <c r="C37" s="335"/>
      <c r="D37" s="337"/>
    </row>
    <row r="38" spans="1:4">
      <c r="A38" s="338" t="s">
        <v>740</v>
      </c>
      <c r="B38" s="327"/>
      <c r="C38" s="310"/>
      <c r="D38" s="339" t="s">
        <v>741</v>
      </c>
    </row>
    <row r="39" spans="1:4">
      <c r="A39" s="114" t="s">
        <v>953</v>
      </c>
      <c r="B39" s="327"/>
      <c r="C39" s="310"/>
      <c r="D39" s="310"/>
    </row>
    <row r="40" spans="1:4">
      <c r="A40" s="327" t="s">
        <v>661</v>
      </c>
      <c r="B40" s="327"/>
      <c r="C40" s="310"/>
      <c r="D40" s="310"/>
    </row>
    <row r="41" spans="1:4">
      <c r="A41" s="308"/>
    </row>
  </sheetData>
  <mergeCells count="17">
    <mergeCell ref="A12:D12"/>
    <mergeCell ref="A13:A14"/>
    <mergeCell ref="B13:B14"/>
    <mergeCell ref="C13:D13"/>
    <mergeCell ref="A27:D27"/>
    <mergeCell ref="A8:B8"/>
    <mergeCell ref="C8:D8"/>
    <mergeCell ref="A9:B9"/>
    <mergeCell ref="C9:D9"/>
    <mergeCell ref="A10:B10"/>
    <mergeCell ref="C10:D10"/>
    <mergeCell ref="A1:D1"/>
    <mergeCell ref="A2:D2"/>
    <mergeCell ref="A3:D4"/>
    <mergeCell ref="A5:D5"/>
    <mergeCell ref="A7:B7"/>
    <mergeCell ref="C7:D7"/>
  </mergeCells>
  <pageMargins left="0.7" right="0.7" top="0.75" bottom="0.75" header="0.3" footer="0.3"/>
  <pageSetup scale="70"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7"/>
  <sheetViews>
    <sheetView workbookViewId="0">
      <selection activeCell="C10" sqref="C10"/>
    </sheetView>
  </sheetViews>
  <sheetFormatPr defaultColWidth="9.140625" defaultRowHeight="12.75"/>
  <cols>
    <col min="1" max="1" width="6.85546875" style="248" customWidth="1"/>
    <col min="2" max="2" width="48.28515625" style="137" customWidth="1"/>
    <col min="3" max="3" width="12.28515625" style="249" customWidth="1"/>
    <col min="4" max="4" width="15.42578125" style="249" customWidth="1"/>
    <col min="5" max="5" width="15.7109375" style="249" customWidth="1"/>
    <col min="6" max="6" width="20.42578125" style="249" customWidth="1"/>
    <col min="7" max="7" width="24.28515625" style="137" customWidth="1"/>
    <col min="8" max="8" width="19.140625" style="343" bestFit="1" customWidth="1"/>
    <col min="9" max="9" width="9.140625" style="137"/>
    <col min="10" max="10" width="12.85546875" style="137" bestFit="1" customWidth="1"/>
    <col min="11" max="11" width="5.42578125" style="137" bestFit="1" customWidth="1"/>
    <col min="12" max="12" width="9.140625" style="137" customWidth="1"/>
    <col min="13" max="13" width="24.5703125" style="137" bestFit="1" customWidth="1"/>
    <col min="14" max="16384" width="9.140625" style="137"/>
  </cols>
  <sheetData>
    <row r="1" spans="1:13">
      <c r="A1" s="680" t="s">
        <v>793</v>
      </c>
      <c r="B1" s="680"/>
      <c r="C1" s="680"/>
      <c r="D1" s="680"/>
      <c r="E1" s="680"/>
      <c r="F1" s="680"/>
      <c r="G1" s="680"/>
    </row>
    <row r="2" spans="1:13">
      <c r="A2" s="681" t="s">
        <v>895</v>
      </c>
      <c r="B2" s="681"/>
      <c r="C2" s="681"/>
      <c r="D2" s="681"/>
      <c r="E2" s="681"/>
      <c r="F2" s="681"/>
      <c r="G2" s="681"/>
    </row>
    <row r="3" spans="1:13" ht="39.75" customHeight="1">
      <c r="A3" s="751" t="s">
        <v>776</v>
      </c>
      <c r="B3" s="751"/>
      <c r="C3" s="751"/>
      <c r="D3" s="751"/>
      <c r="E3" s="751"/>
      <c r="F3" s="751"/>
      <c r="G3" s="751"/>
    </row>
    <row r="4" spans="1:13">
      <c r="A4" s="745" t="str">
        <f>'NGAY THANG'!C21</f>
        <v>Tại ngày 30 tháng 09 năm 2026 - As at 30 September 2026</v>
      </c>
      <c r="B4" s="682"/>
      <c r="C4" s="682"/>
      <c r="D4" s="682"/>
      <c r="E4" s="682"/>
      <c r="F4" s="682"/>
      <c r="G4" s="682"/>
    </row>
    <row r="5" spans="1:13">
      <c r="A5" s="466"/>
      <c r="B5" s="466"/>
      <c r="C5" s="466"/>
      <c r="D5" s="466"/>
      <c r="E5" s="466"/>
      <c r="F5" s="466"/>
      <c r="G5" s="466"/>
    </row>
    <row r="6" spans="1:13" s="138" customFormat="1" ht="30" customHeight="1">
      <c r="A6" s="785" t="s">
        <v>699</v>
      </c>
      <c r="B6" s="785"/>
      <c r="C6" s="673" t="s">
        <v>700</v>
      </c>
      <c r="D6" s="673"/>
      <c r="E6" s="673"/>
      <c r="F6" s="673"/>
      <c r="G6" s="673"/>
      <c r="H6" s="344"/>
    </row>
    <row r="7" spans="1:13" s="138" customFormat="1" ht="26.25" customHeight="1">
      <c r="A7" s="785" t="s">
        <v>701</v>
      </c>
      <c r="B7" s="785"/>
      <c r="C7" s="674" t="s">
        <v>778</v>
      </c>
      <c r="D7" s="674"/>
      <c r="E7" s="674"/>
      <c r="F7" s="674"/>
      <c r="G7" s="674"/>
      <c r="H7" s="344"/>
    </row>
    <row r="8" spans="1:13" s="138" customFormat="1" ht="27" customHeight="1">
      <c r="A8" s="785" t="s">
        <v>703</v>
      </c>
      <c r="B8" s="785"/>
      <c r="C8" s="673" t="s">
        <v>779</v>
      </c>
      <c r="D8" s="673"/>
      <c r="E8" s="673"/>
      <c r="F8" s="673"/>
      <c r="G8" s="673"/>
      <c r="H8" s="344"/>
    </row>
    <row r="9" spans="1:13" s="138" customFormat="1" ht="35.25" customHeight="1">
      <c r="A9" s="785" t="s">
        <v>705</v>
      </c>
      <c r="B9" s="785"/>
      <c r="C9" s="786" t="str">
        <f>'NGAY THANG'!C20</f>
        <v>Ngày 15 tháng 10 năm 2026
15/10/2026</v>
      </c>
      <c r="D9" s="786"/>
      <c r="E9" s="786"/>
      <c r="F9" s="469"/>
      <c r="G9" s="238"/>
      <c r="H9" s="344"/>
    </row>
    <row r="10" spans="1:13">
      <c r="A10" s="239"/>
      <c r="B10" s="239"/>
      <c r="C10" s="239"/>
      <c r="D10" s="239"/>
      <c r="E10" s="239"/>
      <c r="F10" s="239"/>
      <c r="G10" s="239"/>
    </row>
    <row r="11" spans="1:13">
      <c r="A11" s="240" t="s">
        <v>800</v>
      </c>
      <c r="B11" s="240"/>
      <c r="C11" s="240"/>
      <c r="D11" s="240"/>
      <c r="E11" s="240"/>
      <c r="F11" s="240"/>
      <c r="G11" s="241"/>
    </row>
    <row r="12" spans="1:13">
      <c r="A12" s="788" t="s">
        <v>217</v>
      </c>
      <c r="B12" s="788" t="s">
        <v>209</v>
      </c>
      <c r="C12" s="789" t="s">
        <v>219</v>
      </c>
      <c r="D12" s="789"/>
      <c r="E12" s="789" t="s">
        <v>220</v>
      </c>
      <c r="F12" s="789"/>
      <c r="G12" s="788" t="s">
        <v>609</v>
      </c>
      <c r="M12" s="244"/>
    </row>
    <row r="13" spans="1:13">
      <c r="A13" s="788"/>
      <c r="B13" s="788"/>
      <c r="C13" s="474" t="s">
        <v>769</v>
      </c>
      <c r="D13" s="474" t="s">
        <v>798</v>
      </c>
      <c r="E13" s="474" t="s">
        <v>769</v>
      </c>
      <c r="F13" s="474" t="s">
        <v>798</v>
      </c>
      <c r="G13" s="788"/>
      <c r="M13" s="244"/>
    </row>
    <row r="14" spans="1:13" s="237" customFormat="1" ht="25.5">
      <c r="A14" s="134" t="s">
        <v>79</v>
      </c>
      <c r="B14" s="103" t="s">
        <v>190</v>
      </c>
      <c r="C14" s="110"/>
      <c r="D14" s="110"/>
      <c r="E14" s="110"/>
      <c r="F14" s="110"/>
      <c r="G14" s="109"/>
      <c r="H14" s="345"/>
    </row>
    <row r="15" spans="1:13" s="237" customFormat="1" ht="25.5">
      <c r="A15" s="134"/>
      <c r="B15" s="103" t="s">
        <v>191</v>
      </c>
      <c r="C15" s="110"/>
      <c r="D15" s="110"/>
      <c r="E15" s="110"/>
      <c r="F15" s="110"/>
      <c r="G15" s="109"/>
      <c r="H15" s="345"/>
    </row>
    <row r="16" spans="1:13" s="237" customFormat="1" ht="25.5">
      <c r="A16" s="134"/>
      <c r="B16" s="103" t="s">
        <v>192</v>
      </c>
      <c r="C16" s="110"/>
      <c r="D16" s="110"/>
      <c r="E16" s="110"/>
      <c r="F16" s="110"/>
      <c r="G16" s="109"/>
      <c r="H16" s="345"/>
    </row>
    <row r="17" spans="1:13" s="237" customFormat="1" ht="25.5">
      <c r="A17" s="134"/>
      <c r="B17" s="103" t="s">
        <v>193</v>
      </c>
      <c r="C17" s="110"/>
      <c r="D17" s="110"/>
      <c r="E17" s="110"/>
      <c r="F17" s="110"/>
      <c r="G17" s="109"/>
      <c r="H17" s="345"/>
    </row>
    <row r="18" spans="1:13" s="237" customFormat="1" ht="25.5">
      <c r="A18" s="134" t="s">
        <v>80</v>
      </c>
      <c r="B18" s="103" t="s">
        <v>194</v>
      </c>
      <c r="C18" s="110"/>
      <c r="D18" s="110"/>
      <c r="E18" s="110"/>
      <c r="F18" s="110"/>
      <c r="G18" s="109"/>
      <c r="H18" s="345"/>
    </row>
    <row r="19" spans="1:13" s="237" customFormat="1" ht="25.5">
      <c r="A19" s="134" t="s">
        <v>81</v>
      </c>
      <c r="B19" s="103" t="s">
        <v>195</v>
      </c>
      <c r="C19" s="110"/>
      <c r="D19" s="110"/>
      <c r="E19" s="110"/>
      <c r="F19" s="110"/>
      <c r="G19" s="109"/>
      <c r="H19" s="345"/>
    </row>
    <row r="20" spans="1:13" s="237" customFormat="1" ht="25.5">
      <c r="A20" s="134" t="s">
        <v>82</v>
      </c>
      <c r="B20" s="103" t="s">
        <v>207</v>
      </c>
      <c r="C20" s="110"/>
      <c r="D20" s="110"/>
      <c r="E20" s="110"/>
      <c r="F20" s="110"/>
      <c r="G20" s="109"/>
      <c r="H20" s="345"/>
    </row>
    <row r="21" spans="1:13" s="237" customFormat="1" ht="38.25">
      <c r="A21" s="134" t="s">
        <v>83</v>
      </c>
      <c r="B21" s="103" t="s">
        <v>208</v>
      </c>
      <c r="C21" s="110"/>
      <c r="D21" s="110"/>
      <c r="E21" s="110"/>
      <c r="F21" s="110"/>
      <c r="G21" s="109"/>
      <c r="H21" s="345"/>
    </row>
    <row r="22" spans="1:13" s="237" customFormat="1" ht="25.5">
      <c r="A22" s="134" t="s">
        <v>84</v>
      </c>
      <c r="B22" s="103" t="s">
        <v>210</v>
      </c>
      <c r="C22" s="110"/>
      <c r="D22" s="110"/>
      <c r="E22" s="110"/>
      <c r="F22" s="110"/>
      <c r="G22" s="109"/>
      <c r="H22" s="345"/>
    </row>
    <row r="23" spans="1:13" s="237" customFormat="1" ht="25.5">
      <c r="A23" s="134" t="s">
        <v>85</v>
      </c>
      <c r="B23" s="103" t="s">
        <v>211</v>
      </c>
      <c r="C23" s="110"/>
      <c r="D23" s="110"/>
      <c r="E23" s="110"/>
      <c r="F23" s="110"/>
      <c r="G23" s="109"/>
      <c r="H23" s="345"/>
    </row>
    <row r="24" spans="1:13" s="237" customFormat="1" ht="25.5">
      <c r="A24" s="134" t="s">
        <v>86</v>
      </c>
      <c r="B24" s="103" t="s">
        <v>212</v>
      </c>
      <c r="C24" s="245"/>
      <c r="D24" s="245"/>
      <c r="E24" s="245"/>
      <c r="F24" s="245"/>
      <c r="G24" s="354"/>
      <c r="H24" s="345"/>
    </row>
    <row r="25" spans="1:13">
      <c r="A25" s="788" t="s">
        <v>217</v>
      </c>
      <c r="B25" s="788" t="s">
        <v>213</v>
      </c>
      <c r="C25" s="789" t="s">
        <v>219</v>
      </c>
      <c r="D25" s="789"/>
      <c r="E25" s="789" t="s">
        <v>220</v>
      </c>
      <c r="F25" s="789"/>
      <c r="G25" s="788" t="s">
        <v>609</v>
      </c>
      <c r="M25" s="244"/>
    </row>
    <row r="26" spans="1:13">
      <c r="A26" s="788"/>
      <c r="B26" s="788"/>
      <c r="C26" s="474" t="s">
        <v>769</v>
      </c>
      <c r="D26" s="474" t="s">
        <v>798</v>
      </c>
      <c r="E26" s="474" t="s">
        <v>769</v>
      </c>
      <c r="F26" s="474" t="s">
        <v>798</v>
      </c>
      <c r="G26" s="788"/>
      <c r="M26" s="244"/>
    </row>
    <row r="27" spans="1:13" s="237" customFormat="1" ht="38.25">
      <c r="A27" s="134" t="s">
        <v>88</v>
      </c>
      <c r="B27" s="103" t="s">
        <v>214</v>
      </c>
      <c r="C27" s="245"/>
      <c r="D27" s="245"/>
      <c r="E27" s="245"/>
      <c r="F27" s="245"/>
      <c r="G27" s="109"/>
      <c r="H27" s="345"/>
    </row>
    <row r="28" spans="1:13" s="237" customFormat="1" ht="25.5">
      <c r="A28" s="134" t="s">
        <v>89</v>
      </c>
      <c r="B28" s="103" t="s">
        <v>215</v>
      </c>
      <c r="C28" s="110"/>
      <c r="D28" s="110"/>
      <c r="E28" s="110"/>
      <c r="F28" s="110"/>
      <c r="G28" s="109"/>
      <c r="H28" s="345"/>
    </row>
    <row r="29" spans="1:13" s="237" customFormat="1" ht="25.5">
      <c r="A29" s="134" t="s">
        <v>90</v>
      </c>
      <c r="B29" s="103" t="s">
        <v>216</v>
      </c>
      <c r="C29" s="245"/>
      <c r="D29" s="245"/>
      <c r="E29" s="245"/>
      <c r="F29" s="245"/>
      <c r="G29" s="354"/>
      <c r="H29" s="345"/>
    </row>
    <row r="30" spans="1:13" s="237" customFormat="1" ht="15">
      <c r="A30" s="787" t="s">
        <v>777</v>
      </c>
      <c r="B30" s="787"/>
      <c r="C30" s="787"/>
      <c r="D30" s="787"/>
      <c r="E30" s="787"/>
      <c r="F30" s="787"/>
      <c r="G30" s="787"/>
      <c r="H30" s="345"/>
    </row>
    <row r="31" spans="1:13" s="237" customFormat="1" ht="15">
      <c r="A31" s="165"/>
      <c r="B31" s="364"/>
      <c r="C31" s="365"/>
      <c r="D31" s="365"/>
      <c r="E31" s="365"/>
      <c r="F31" s="365"/>
      <c r="G31" s="366"/>
      <c r="H31" s="345"/>
    </row>
    <row r="32" spans="1:13" s="343" customFormat="1">
      <c r="A32" s="248"/>
      <c r="B32" s="137"/>
      <c r="C32" s="249"/>
      <c r="D32" s="249"/>
      <c r="E32" s="249"/>
      <c r="F32" s="249"/>
      <c r="G32" s="137"/>
      <c r="I32" s="137"/>
      <c r="J32" s="137"/>
      <c r="K32" s="137"/>
      <c r="L32" s="137"/>
      <c r="M32" s="137"/>
    </row>
    <row r="33" spans="1:13" s="343" customFormat="1">
      <c r="A33" s="137"/>
      <c r="B33" s="250"/>
      <c r="C33" s="137"/>
      <c r="D33" s="137"/>
      <c r="E33" s="137"/>
      <c r="F33" s="137"/>
      <c r="G33" s="137"/>
      <c r="I33" s="137"/>
      <c r="J33" s="137"/>
      <c r="K33" s="137"/>
      <c r="L33" s="137"/>
      <c r="M33" s="137"/>
    </row>
    <row r="34" spans="1:13" s="343" customFormat="1">
      <c r="A34" s="252" t="s">
        <v>373</v>
      </c>
      <c r="B34" s="252"/>
      <c r="C34" s="253"/>
      <c r="D34" s="253"/>
      <c r="E34" s="253" t="s">
        <v>504</v>
      </c>
      <c r="F34" s="253"/>
      <c r="G34" s="253"/>
      <c r="I34" s="137"/>
      <c r="J34" s="137"/>
      <c r="K34" s="137"/>
      <c r="L34" s="137"/>
      <c r="M34" s="137"/>
    </row>
    <row r="35" spans="1:13" s="343" customFormat="1">
      <c r="A35" s="174" t="s">
        <v>375</v>
      </c>
      <c r="B35" s="174"/>
      <c r="C35" s="254"/>
      <c r="D35" s="254"/>
      <c r="E35" s="254" t="s">
        <v>376</v>
      </c>
      <c r="F35" s="253"/>
      <c r="G35" s="253"/>
      <c r="I35" s="137"/>
      <c r="J35" s="137"/>
      <c r="K35" s="137"/>
      <c r="L35" s="137"/>
      <c r="M35" s="137"/>
    </row>
    <row r="36" spans="1:13" s="343" customFormat="1">
      <c r="A36" s="255"/>
      <c r="B36" s="255"/>
      <c r="C36" s="257"/>
      <c r="D36" s="257"/>
      <c r="E36" s="257"/>
      <c r="F36" s="257"/>
      <c r="G36" s="239"/>
      <c r="I36" s="137"/>
      <c r="J36" s="137"/>
      <c r="K36" s="137"/>
      <c r="L36" s="137"/>
      <c r="M36" s="137"/>
    </row>
    <row r="37" spans="1:13" s="343" customFormat="1">
      <c r="A37" s="255"/>
      <c r="B37" s="255"/>
      <c r="C37" s="257"/>
      <c r="D37" s="257"/>
      <c r="E37" s="257"/>
      <c r="F37" s="257"/>
      <c r="G37" s="239"/>
      <c r="I37" s="137"/>
      <c r="J37" s="137"/>
      <c r="K37" s="137"/>
      <c r="L37" s="137"/>
      <c r="M37" s="137"/>
    </row>
    <row r="38" spans="1:13" s="343" customFormat="1">
      <c r="A38" s="255"/>
      <c r="B38" s="255"/>
      <c r="C38" s="257"/>
      <c r="D38" s="257"/>
      <c r="E38" s="257"/>
      <c r="F38" s="257"/>
      <c r="G38" s="239"/>
      <c r="I38" s="137"/>
      <c r="J38" s="137"/>
      <c r="K38" s="137"/>
      <c r="L38" s="137"/>
      <c r="M38" s="137"/>
    </row>
    <row r="39" spans="1:13" s="343" customFormat="1">
      <c r="A39" s="255"/>
      <c r="B39" s="255"/>
      <c r="C39" s="257"/>
      <c r="D39" s="257"/>
      <c r="E39" s="257"/>
      <c r="F39" s="257"/>
      <c r="G39" s="239"/>
      <c r="I39" s="137"/>
      <c r="J39" s="137"/>
      <c r="K39" s="137"/>
      <c r="L39" s="137"/>
      <c r="M39" s="137"/>
    </row>
    <row r="40" spans="1:13" s="343" customFormat="1">
      <c r="A40" s="255"/>
      <c r="B40" s="255"/>
      <c r="C40" s="257"/>
      <c r="D40" s="257"/>
      <c r="E40" s="257"/>
      <c r="F40" s="257"/>
      <c r="G40" s="239"/>
      <c r="I40" s="137"/>
      <c r="J40" s="137"/>
      <c r="K40" s="137"/>
      <c r="L40" s="137"/>
      <c r="M40" s="137"/>
    </row>
    <row r="41" spans="1:13" s="343" customFormat="1">
      <c r="A41" s="255"/>
      <c r="B41" s="255"/>
      <c r="C41" s="257"/>
      <c r="D41" s="257"/>
      <c r="E41" s="257"/>
      <c r="F41" s="257"/>
      <c r="G41" s="239"/>
      <c r="I41" s="137"/>
      <c r="J41" s="137"/>
      <c r="K41" s="137"/>
      <c r="L41" s="137"/>
      <c r="M41" s="137"/>
    </row>
    <row r="42" spans="1:13" s="343" customFormat="1">
      <c r="A42" s="255"/>
      <c r="B42" s="255"/>
      <c r="C42" s="257"/>
      <c r="D42" s="257"/>
      <c r="E42" s="257"/>
      <c r="F42" s="257"/>
      <c r="G42" s="239"/>
      <c r="I42" s="137"/>
      <c r="J42" s="137"/>
      <c r="K42" s="137"/>
      <c r="L42" s="137"/>
      <c r="M42" s="137"/>
    </row>
    <row r="43" spans="1:13" s="343" customFormat="1">
      <c r="A43" s="255"/>
      <c r="B43" s="255"/>
      <c r="C43" s="257"/>
      <c r="D43" s="257"/>
      <c r="E43" s="257"/>
      <c r="F43" s="257"/>
      <c r="G43" s="239"/>
      <c r="I43" s="137"/>
      <c r="J43" s="137"/>
      <c r="K43" s="137"/>
      <c r="L43" s="137"/>
      <c r="M43" s="137"/>
    </row>
    <row r="44" spans="1:13" s="343" customFormat="1">
      <c r="A44" s="367"/>
      <c r="B44" s="367"/>
      <c r="C44" s="368"/>
      <c r="D44" s="368"/>
      <c r="E44" s="368"/>
      <c r="F44" s="368"/>
      <c r="G44" s="369"/>
      <c r="I44" s="137"/>
      <c r="J44" s="137"/>
      <c r="K44" s="137"/>
      <c r="L44" s="137"/>
      <c r="M44" s="137"/>
    </row>
    <row r="45" spans="1:13" s="343" customFormat="1">
      <c r="A45" s="179" t="s">
        <v>664</v>
      </c>
      <c r="B45" s="179"/>
      <c r="C45" s="179"/>
      <c r="D45" s="170"/>
      <c r="E45" s="179" t="s">
        <v>377</v>
      </c>
      <c r="F45" s="179"/>
      <c r="G45" s="179"/>
      <c r="I45" s="137"/>
      <c r="J45" s="137"/>
      <c r="K45" s="137"/>
      <c r="L45" s="137"/>
      <c r="M45" s="137"/>
    </row>
    <row r="46" spans="1:13" s="343" customFormat="1">
      <c r="A46" s="180" t="s">
        <v>953</v>
      </c>
      <c r="B46" s="180"/>
      <c r="C46" s="170"/>
      <c r="D46" s="170"/>
      <c r="E46" s="170"/>
      <c r="F46" s="170"/>
      <c r="G46" s="170"/>
      <c r="I46" s="137"/>
      <c r="J46" s="137"/>
      <c r="K46" s="137"/>
      <c r="L46" s="137"/>
      <c r="M46" s="137"/>
    </row>
    <row r="47" spans="1:13" s="343" customFormat="1">
      <c r="A47" s="174" t="s">
        <v>661</v>
      </c>
      <c r="B47" s="174"/>
      <c r="C47" s="173"/>
      <c r="D47" s="173"/>
      <c r="E47" s="170"/>
      <c r="F47" s="170"/>
      <c r="G47" s="170"/>
      <c r="I47" s="137"/>
      <c r="J47" s="137"/>
      <c r="K47" s="137"/>
      <c r="L47" s="137"/>
      <c r="M47" s="137"/>
    </row>
  </sheetData>
  <mergeCells count="23">
    <mergeCell ref="A30:G30"/>
    <mergeCell ref="A12:A13"/>
    <mergeCell ref="B12:B13"/>
    <mergeCell ref="C12:D12"/>
    <mergeCell ref="E12:F12"/>
    <mergeCell ref="G12:G13"/>
    <mergeCell ref="A25:A26"/>
    <mergeCell ref="B25:B26"/>
    <mergeCell ref="C25:D25"/>
    <mergeCell ref="E25:F25"/>
    <mergeCell ref="G25:G26"/>
    <mergeCell ref="A7:B7"/>
    <mergeCell ref="C7:G7"/>
    <mergeCell ref="A8:B8"/>
    <mergeCell ref="C8:G8"/>
    <mergeCell ref="A9:B9"/>
    <mergeCell ref="C9:E9"/>
    <mergeCell ref="A1:G1"/>
    <mergeCell ref="A2:G2"/>
    <mergeCell ref="A3:G3"/>
    <mergeCell ref="A4:G4"/>
    <mergeCell ref="A6:B6"/>
    <mergeCell ref="C6:G6"/>
  </mergeCells>
  <pageMargins left="0.7" right="0.7" top="0.75" bottom="0.75" header="0.3" footer="0.3"/>
  <pageSetup scale="63" fitToHeight="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topLeftCell="A19" workbookViewId="0">
      <selection activeCell="C10" sqref="C10"/>
    </sheetView>
  </sheetViews>
  <sheetFormatPr defaultColWidth="9.140625" defaultRowHeight="12.75"/>
  <cols>
    <col min="1" max="1" width="6.7109375" style="137" customWidth="1"/>
    <col min="2" max="2" width="50" style="137" customWidth="1"/>
    <col min="3" max="3" width="25.85546875" style="251" customWidth="1"/>
    <col min="4" max="7" width="21.7109375" style="251" customWidth="1"/>
    <col min="8" max="8" width="10.7109375" style="137" bestFit="1" customWidth="1"/>
    <col min="9" max="9" width="16" style="137" bestFit="1" customWidth="1"/>
    <col min="10" max="10" width="10.7109375" style="137" bestFit="1" customWidth="1"/>
    <col min="11" max="16384" width="9.140625" style="137"/>
  </cols>
  <sheetData>
    <row r="1" spans="1:7">
      <c r="A1" s="790" t="s">
        <v>793</v>
      </c>
      <c r="B1" s="790"/>
      <c r="C1" s="790"/>
      <c r="D1" s="790"/>
      <c r="E1" s="790"/>
      <c r="F1" s="790"/>
      <c r="G1" s="790"/>
    </row>
    <row r="2" spans="1:7">
      <c r="A2" s="681" t="s">
        <v>894</v>
      </c>
      <c r="B2" s="681"/>
      <c r="C2" s="681"/>
      <c r="D2" s="681"/>
      <c r="E2" s="681"/>
      <c r="F2" s="681"/>
      <c r="G2" s="681"/>
    </row>
    <row r="3" spans="1:7" ht="35.25" customHeight="1">
      <c r="A3" s="751" t="s">
        <v>776</v>
      </c>
      <c r="B3" s="751"/>
      <c r="C3" s="751"/>
      <c r="D3" s="751"/>
      <c r="E3" s="751"/>
      <c r="F3" s="751"/>
      <c r="G3" s="751"/>
    </row>
    <row r="4" spans="1:7">
      <c r="A4" s="745" t="str">
        <f>'NGAY THANG'!C21</f>
        <v>Tại ngày 30 tháng 09 năm 2026 - As at 30 September 2026</v>
      </c>
      <c r="B4" s="682"/>
      <c r="C4" s="682"/>
      <c r="D4" s="682"/>
      <c r="E4" s="682"/>
      <c r="F4" s="682"/>
      <c r="G4" s="682"/>
    </row>
    <row r="5" spans="1:7">
      <c r="A5" s="466"/>
      <c r="B5" s="682"/>
      <c r="C5" s="682"/>
      <c r="D5" s="682"/>
      <c r="E5" s="682"/>
      <c r="F5" s="466"/>
    </row>
    <row r="6" spans="1:7" ht="27.75" customHeight="1">
      <c r="A6" s="785" t="s">
        <v>699</v>
      </c>
      <c r="B6" s="785"/>
      <c r="C6" s="673" t="s">
        <v>700</v>
      </c>
      <c r="D6" s="673"/>
      <c r="E6" s="673"/>
      <c r="F6" s="673"/>
      <c r="G6" s="673"/>
    </row>
    <row r="7" spans="1:7" ht="25.5" customHeight="1">
      <c r="A7" s="785" t="s">
        <v>701</v>
      </c>
      <c r="B7" s="785"/>
      <c r="C7" s="674" t="s">
        <v>702</v>
      </c>
      <c r="D7" s="674"/>
      <c r="E7" s="674"/>
      <c r="F7" s="674"/>
      <c r="G7" s="674"/>
    </row>
    <row r="8" spans="1:7" ht="25.5">
      <c r="A8" s="785" t="s">
        <v>703</v>
      </c>
      <c r="B8" s="785"/>
      <c r="C8" s="371" t="s">
        <v>704</v>
      </c>
      <c r="D8" s="371"/>
      <c r="E8" s="371"/>
      <c r="F8" s="371"/>
      <c r="G8" s="371"/>
    </row>
    <row r="9" spans="1:7" ht="25.5">
      <c r="A9" s="785" t="s">
        <v>705</v>
      </c>
      <c r="B9" s="785"/>
      <c r="C9" s="372" t="str">
        <f>'NGAY THANG'!C20</f>
        <v>Ngày 15 tháng 10 năm 2026
15/10/2026</v>
      </c>
      <c r="D9" s="372"/>
      <c r="E9" s="372"/>
      <c r="F9" s="372"/>
      <c r="G9" s="469"/>
    </row>
    <row r="10" spans="1:7">
      <c r="A10" s="258"/>
      <c r="B10" s="258"/>
      <c r="C10" s="258"/>
      <c r="D10" s="258"/>
      <c r="E10" s="258"/>
      <c r="F10" s="258"/>
      <c r="G10" s="258"/>
    </row>
    <row r="11" spans="1:7" s="138" customFormat="1">
      <c r="A11" s="115" t="s">
        <v>786</v>
      </c>
      <c r="B11" s="115"/>
      <c r="C11" s="115"/>
      <c r="D11" s="115"/>
      <c r="E11" s="115"/>
      <c r="F11" s="115"/>
      <c r="G11" s="259"/>
    </row>
    <row r="12" spans="1:7">
      <c r="A12" s="791" t="s">
        <v>217</v>
      </c>
      <c r="B12" s="791" t="s">
        <v>218</v>
      </c>
      <c r="C12" s="793" t="s">
        <v>219</v>
      </c>
      <c r="D12" s="794"/>
      <c r="E12" s="793" t="s">
        <v>220</v>
      </c>
      <c r="F12" s="794"/>
      <c r="G12" s="795" t="s">
        <v>221</v>
      </c>
    </row>
    <row r="13" spans="1:7">
      <c r="A13" s="792"/>
      <c r="B13" s="792"/>
      <c r="C13" s="243" t="s">
        <v>769</v>
      </c>
      <c r="D13" s="243" t="s">
        <v>798</v>
      </c>
      <c r="E13" s="243" t="s">
        <v>769</v>
      </c>
      <c r="F13" s="243" t="s">
        <v>798</v>
      </c>
      <c r="G13" s="796"/>
    </row>
    <row r="14" spans="1:7" s="135" customFormat="1" ht="51">
      <c r="A14" s="468" t="s">
        <v>59</v>
      </c>
      <c r="B14" s="101" t="s">
        <v>782</v>
      </c>
      <c r="C14" s="102"/>
      <c r="D14" s="102"/>
      <c r="E14" s="102"/>
      <c r="F14" s="102"/>
      <c r="G14" s="102"/>
    </row>
    <row r="15" spans="1:7" s="135" customFormat="1" ht="25.5">
      <c r="A15" s="134">
        <v>1</v>
      </c>
      <c r="B15" s="103" t="s">
        <v>223</v>
      </c>
      <c r="C15" s="104"/>
      <c r="D15" s="104"/>
      <c r="E15" s="104"/>
      <c r="F15" s="104"/>
      <c r="G15" s="104"/>
    </row>
    <row r="16" spans="1:7" s="135" customFormat="1" ht="25.5">
      <c r="A16" s="134">
        <v>2</v>
      </c>
      <c r="B16" s="103" t="s">
        <v>224</v>
      </c>
      <c r="C16" s="104"/>
      <c r="D16" s="104"/>
      <c r="E16" s="104"/>
      <c r="F16" s="104"/>
      <c r="G16" s="104"/>
    </row>
    <row r="17" spans="1:7" s="135" customFormat="1" ht="25.5">
      <c r="A17" s="134">
        <v>3</v>
      </c>
      <c r="B17" s="103" t="s">
        <v>780</v>
      </c>
      <c r="C17" s="104"/>
      <c r="D17" s="104"/>
      <c r="E17" s="104"/>
      <c r="F17" s="104"/>
      <c r="G17" s="102"/>
    </row>
    <row r="18" spans="1:7" s="135" customFormat="1" ht="25.5">
      <c r="A18" s="468" t="s">
        <v>87</v>
      </c>
      <c r="B18" s="101" t="s">
        <v>783</v>
      </c>
      <c r="C18" s="102"/>
      <c r="D18" s="102"/>
      <c r="E18" s="102"/>
      <c r="F18" s="102"/>
      <c r="G18" s="102"/>
    </row>
    <row r="19" spans="1:7" s="135" customFormat="1" ht="25.5">
      <c r="A19" s="134">
        <v>1</v>
      </c>
      <c r="B19" s="103" t="s">
        <v>781</v>
      </c>
      <c r="C19" s="104"/>
      <c r="D19" s="104"/>
      <c r="E19" s="104"/>
      <c r="F19" s="104"/>
      <c r="G19" s="104"/>
    </row>
    <row r="20" spans="1:7" s="135" customFormat="1" ht="25.5">
      <c r="A20" s="134">
        <v>2</v>
      </c>
      <c r="B20" s="103" t="s">
        <v>695</v>
      </c>
      <c r="C20" s="104"/>
      <c r="D20" s="104"/>
      <c r="E20" s="104"/>
      <c r="F20" s="104"/>
      <c r="G20" s="104"/>
    </row>
    <row r="21" spans="1:7" s="135" customFormat="1" ht="51">
      <c r="A21" s="468" t="s">
        <v>61</v>
      </c>
      <c r="B21" s="101" t="s">
        <v>784</v>
      </c>
      <c r="C21" s="102"/>
      <c r="D21" s="102"/>
      <c r="E21" s="102"/>
      <c r="F21" s="102"/>
      <c r="G21" s="102"/>
    </row>
    <row r="22" spans="1:7" s="135" customFormat="1" ht="25.5">
      <c r="A22" s="468" t="s">
        <v>91</v>
      </c>
      <c r="B22" s="101" t="s">
        <v>785</v>
      </c>
      <c r="C22" s="102"/>
      <c r="D22" s="102"/>
      <c r="E22" s="102"/>
      <c r="F22" s="102"/>
      <c r="G22" s="102"/>
    </row>
    <row r="23" spans="1:7" s="135" customFormat="1" ht="25.5">
      <c r="A23" s="134">
        <v>1</v>
      </c>
      <c r="B23" s="103" t="s">
        <v>233</v>
      </c>
      <c r="C23" s="104"/>
      <c r="D23" s="104"/>
      <c r="E23" s="104"/>
      <c r="F23" s="104"/>
      <c r="G23" s="104"/>
    </row>
    <row r="24" spans="1:7" ht="25.5">
      <c r="A24" s="134">
        <v>2</v>
      </c>
      <c r="B24" s="103" t="s">
        <v>234</v>
      </c>
      <c r="C24" s="104"/>
      <c r="D24" s="104"/>
      <c r="E24" s="104"/>
      <c r="F24" s="104"/>
      <c r="G24" s="104"/>
    </row>
    <row r="25" spans="1:7">
      <c r="A25" s="787" t="s">
        <v>777</v>
      </c>
      <c r="B25" s="787"/>
      <c r="C25" s="787"/>
      <c r="D25" s="787"/>
      <c r="E25" s="787"/>
      <c r="F25" s="787"/>
      <c r="G25" s="787"/>
    </row>
    <row r="27" spans="1:7">
      <c r="A27" s="261" t="s">
        <v>373</v>
      </c>
      <c r="B27" s="261"/>
      <c r="C27" s="262"/>
      <c r="D27" s="262"/>
      <c r="E27" s="262" t="s">
        <v>504</v>
      </c>
      <c r="F27" s="253"/>
      <c r="G27" s="253"/>
    </row>
    <row r="28" spans="1:7">
      <c r="A28" s="174" t="s">
        <v>375</v>
      </c>
      <c r="B28" s="174"/>
      <c r="C28" s="254"/>
      <c r="D28" s="254"/>
      <c r="E28" s="254" t="s">
        <v>376</v>
      </c>
      <c r="F28" s="254"/>
      <c r="G28" s="254"/>
    </row>
    <row r="29" spans="1:7">
      <c r="A29" s="255"/>
      <c r="B29" s="255"/>
      <c r="C29" s="262"/>
      <c r="D29" s="262"/>
      <c r="E29" s="262"/>
      <c r="F29" s="257"/>
      <c r="G29" s="257"/>
    </row>
    <row r="30" spans="1:7">
      <c r="A30" s="255"/>
      <c r="B30" s="255"/>
      <c r="C30" s="262"/>
      <c r="D30" s="262"/>
      <c r="E30" s="262"/>
      <c r="F30" s="257"/>
      <c r="G30" s="257"/>
    </row>
    <row r="31" spans="1:7">
      <c r="A31" s="255"/>
      <c r="B31" s="255"/>
      <c r="C31" s="262"/>
      <c r="D31" s="262"/>
      <c r="E31" s="262"/>
      <c r="F31" s="257"/>
      <c r="G31" s="257"/>
    </row>
    <row r="32" spans="1:7">
      <c r="A32" s="255"/>
      <c r="B32" s="255"/>
      <c r="C32" s="262"/>
      <c r="D32" s="262"/>
      <c r="E32" s="262"/>
      <c r="F32" s="257"/>
      <c r="G32" s="257"/>
    </row>
    <row r="33" spans="1:7">
      <c r="A33" s="255"/>
      <c r="B33" s="255"/>
      <c r="C33" s="262"/>
      <c r="D33" s="262"/>
      <c r="E33" s="262"/>
      <c r="F33" s="257"/>
      <c r="G33" s="257"/>
    </row>
    <row r="34" spans="1:7">
      <c r="A34" s="255"/>
      <c r="B34" s="255"/>
      <c r="C34" s="262"/>
      <c r="D34" s="262"/>
      <c r="E34" s="262"/>
      <c r="F34" s="257"/>
      <c r="G34" s="257"/>
    </row>
    <row r="35" spans="1:7">
      <c r="A35" s="255"/>
      <c r="B35" s="255"/>
      <c r="C35" s="262"/>
      <c r="D35" s="262"/>
      <c r="E35" s="262"/>
      <c r="F35" s="257"/>
      <c r="G35" s="257"/>
    </row>
    <row r="36" spans="1:7">
      <c r="A36" s="255"/>
      <c r="B36" s="255"/>
      <c r="C36" s="262"/>
      <c r="D36" s="262"/>
      <c r="E36" s="262"/>
      <c r="F36" s="257"/>
      <c r="G36" s="257"/>
    </row>
    <row r="37" spans="1:7">
      <c r="A37" s="255"/>
      <c r="B37" s="255"/>
      <c r="C37" s="262"/>
      <c r="D37" s="262"/>
      <c r="E37" s="262"/>
      <c r="F37" s="257"/>
      <c r="G37" s="257"/>
    </row>
    <row r="38" spans="1:7">
      <c r="A38" s="367"/>
      <c r="B38" s="367"/>
      <c r="C38" s="373"/>
      <c r="D38" s="373"/>
      <c r="E38" s="373"/>
      <c r="F38" s="368"/>
      <c r="G38" s="368"/>
    </row>
    <row r="39" spans="1:7">
      <c r="A39" s="263" t="s">
        <v>664</v>
      </c>
      <c r="B39" s="179"/>
      <c r="C39" s="263"/>
      <c r="D39" s="264"/>
      <c r="E39" s="263" t="s">
        <v>377</v>
      </c>
      <c r="F39" s="179"/>
      <c r="G39" s="179"/>
    </row>
    <row r="40" spans="1:7">
      <c r="A40" s="264" t="s">
        <v>953</v>
      </c>
      <c r="B40" s="180"/>
      <c r="C40" s="115"/>
      <c r="D40" s="115"/>
      <c r="E40" s="265"/>
      <c r="F40" s="265"/>
      <c r="G40" s="265"/>
    </row>
    <row r="41" spans="1:7">
      <c r="A41" s="239" t="s">
        <v>666</v>
      </c>
      <c r="B41" s="174"/>
      <c r="C41" s="239"/>
      <c r="D41" s="239"/>
      <c r="E41" s="265"/>
      <c r="F41" s="265"/>
      <c r="G41" s="265"/>
    </row>
  </sheetData>
  <mergeCells count="17">
    <mergeCell ref="A25:G25"/>
    <mergeCell ref="A7:B7"/>
    <mergeCell ref="C7:G7"/>
    <mergeCell ref="A8:B8"/>
    <mergeCell ref="A9:B9"/>
    <mergeCell ref="A12:A13"/>
    <mergeCell ref="B12:B13"/>
    <mergeCell ref="C12:D12"/>
    <mergeCell ref="E12:F12"/>
    <mergeCell ref="G12:G13"/>
    <mergeCell ref="A6:B6"/>
    <mergeCell ref="C6:G6"/>
    <mergeCell ref="A1:G1"/>
    <mergeCell ref="A2:G2"/>
    <mergeCell ref="A3:G3"/>
    <mergeCell ref="A4:G4"/>
    <mergeCell ref="B5:E5"/>
  </mergeCells>
  <pageMargins left="0.7" right="0.7" top="0.75" bottom="0.75" header="0.3" footer="0.3"/>
  <pageSetup scale="5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workbookViewId="0">
      <selection activeCell="K13" sqref="K13"/>
    </sheetView>
  </sheetViews>
  <sheetFormatPr defaultColWidth="9.140625" defaultRowHeight="12.75"/>
  <cols>
    <col min="1" max="1" width="9.140625" style="268"/>
    <col min="2" max="2" width="27.42578125" style="268" customWidth="1"/>
    <col min="3" max="3" width="12.5703125" style="268" customWidth="1"/>
    <col min="4" max="4" width="12.42578125" style="268" customWidth="1"/>
    <col min="5" max="5" width="14.7109375" style="268" customWidth="1"/>
    <col min="6" max="6" width="14.140625" style="268" customWidth="1"/>
    <col min="7" max="7" width="18.5703125" style="268" customWidth="1"/>
    <col min="8" max="8" width="25.42578125" style="277" customWidth="1"/>
    <col min="9" max="9" width="14.85546875" style="306" bestFit="1" customWidth="1"/>
    <col min="10" max="13" width="21.140625" style="268" customWidth="1"/>
    <col min="14" max="14" width="13.42578125" style="268" bestFit="1" customWidth="1"/>
    <col min="15" max="15" width="8" style="268" bestFit="1" customWidth="1"/>
    <col min="16" max="20" width="9.140625" style="268"/>
    <col min="21" max="21" width="12" style="268" bestFit="1" customWidth="1"/>
    <col min="22" max="22" width="13.42578125" style="268" bestFit="1" customWidth="1"/>
    <col min="23" max="16384" width="9.140625" style="268"/>
  </cols>
  <sheetData>
    <row r="1" spans="1:13" ht="29.25" customHeight="1">
      <c r="A1" s="797" t="s">
        <v>793</v>
      </c>
      <c r="B1" s="797"/>
      <c r="C1" s="797"/>
      <c r="D1" s="797"/>
      <c r="E1" s="797"/>
      <c r="F1" s="797"/>
      <c r="G1" s="797"/>
      <c r="H1" s="797"/>
      <c r="I1" s="266"/>
      <c r="J1" s="267"/>
      <c r="K1" s="267"/>
      <c r="L1" s="267"/>
      <c r="M1" s="267"/>
    </row>
    <row r="2" spans="1:13" ht="43.15" customHeight="1">
      <c r="A2" s="798" t="s">
        <v>894</v>
      </c>
      <c r="B2" s="798"/>
      <c r="C2" s="798"/>
      <c r="D2" s="798"/>
      <c r="E2" s="798"/>
      <c r="F2" s="798"/>
      <c r="G2" s="798"/>
      <c r="H2" s="798"/>
      <c r="I2" s="269"/>
      <c r="J2" s="270"/>
      <c r="K2" s="270"/>
      <c r="L2" s="270"/>
      <c r="M2" s="270"/>
    </row>
    <row r="3" spans="1:13" ht="37.15" customHeight="1">
      <c r="A3" s="799" t="s">
        <v>776</v>
      </c>
      <c r="B3" s="799"/>
      <c r="C3" s="799"/>
      <c r="D3" s="799"/>
      <c r="E3" s="799"/>
      <c r="F3" s="799"/>
      <c r="G3" s="799"/>
      <c r="H3" s="799"/>
      <c r="I3" s="271"/>
      <c r="J3" s="476"/>
      <c r="K3" s="476"/>
      <c r="L3" s="476"/>
      <c r="M3" s="476"/>
    </row>
    <row r="4" spans="1:13" ht="14.25" customHeight="1">
      <c r="A4" s="800" t="str">
        <f>'NGAY THANG'!C21</f>
        <v>Tại ngày 30 tháng 09 năm 2026 - As at 30 September 2026</v>
      </c>
      <c r="B4" s="801"/>
      <c r="C4" s="801"/>
      <c r="D4" s="801"/>
      <c r="E4" s="801"/>
      <c r="F4" s="801"/>
      <c r="G4" s="801"/>
      <c r="H4" s="801"/>
      <c r="I4" s="56"/>
      <c r="J4" s="470"/>
      <c r="K4" s="470"/>
      <c r="L4" s="470"/>
      <c r="M4" s="470"/>
    </row>
    <row r="5" spans="1:13" ht="13.5" customHeight="1">
      <c r="A5" s="470"/>
      <c r="B5" s="470"/>
      <c r="C5" s="470"/>
      <c r="D5" s="470"/>
      <c r="E5" s="470"/>
      <c r="F5" s="470"/>
      <c r="G5" s="470"/>
      <c r="H5" s="272"/>
      <c r="I5" s="56"/>
      <c r="J5" s="470"/>
      <c r="K5" s="470"/>
      <c r="L5" s="470"/>
      <c r="M5" s="470"/>
    </row>
    <row r="6" spans="1:13" ht="31.5" customHeight="1">
      <c r="A6" s="802" t="s">
        <v>539</v>
      </c>
      <c r="B6" s="802"/>
      <c r="C6" s="803" t="s">
        <v>540</v>
      </c>
      <c r="D6" s="803"/>
      <c r="E6" s="803"/>
      <c r="F6" s="803"/>
      <c r="G6" s="803"/>
      <c r="H6" s="803"/>
      <c r="I6" s="273"/>
      <c r="J6" s="467"/>
      <c r="K6" s="467"/>
      <c r="L6" s="467"/>
      <c r="M6" s="467"/>
    </row>
    <row r="7" spans="1:13" ht="31.5" customHeight="1">
      <c r="A7" s="802" t="s">
        <v>541</v>
      </c>
      <c r="B7" s="802"/>
      <c r="C7" s="805" t="s">
        <v>662</v>
      </c>
      <c r="D7" s="805"/>
      <c r="E7" s="805"/>
      <c r="F7" s="805"/>
      <c r="G7" s="805"/>
      <c r="H7" s="805"/>
      <c r="I7" s="274"/>
      <c r="J7" s="465"/>
      <c r="K7" s="465"/>
      <c r="L7" s="465"/>
      <c r="M7" s="465"/>
    </row>
    <row r="8" spans="1:13" ht="31.5" customHeight="1">
      <c r="A8" s="802" t="s">
        <v>542</v>
      </c>
      <c r="B8" s="802"/>
      <c r="C8" s="803" t="s">
        <v>663</v>
      </c>
      <c r="D8" s="803"/>
      <c r="E8" s="803"/>
      <c r="F8" s="803"/>
      <c r="G8" s="803"/>
      <c r="H8" s="803"/>
      <c r="I8" s="273"/>
      <c r="J8" s="467"/>
      <c r="K8" s="467"/>
      <c r="L8" s="467"/>
      <c r="M8" s="467"/>
    </row>
    <row r="9" spans="1:13" ht="31.5" customHeight="1">
      <c r="A9" s="802" t="s">
        <v>543</v>
      </c>
      <c r="B9" s="802"/>
      <c r="C9" s="806" t="str">
        <f>'NGAY THANG'!C20</f>
        <v>Ngày 15 tháng 10 năm 2026
15/10/2026</v>
      </c>
      <c r="D9" s="806"/>
      <c r="E9" s="806"/>
      <c r="F9" s="806"/>
      <c r="G9" s="806"/>
      <c r="H9" s="806"/>
      <c r="I9" s="275"/>
      <c r="J9" s="275"/>
      <c r="K9" s="275"/>
      <c r="L9" s="275"/>
      <c r="M9" s="275"/>
    </row>
    <row r="10" spans="1:13" ht="9" customHeight="1">
      <c r="A10" s="276"/>
      <c r="B10" s="276"/>
      <c r="C10" s="276"/>
      <c r="D10" s="276"/>
      <c r="E10" s="276"/>
      <c r="F10" s="276"/>
      <c r="G10" s="276"/>
      <c r="I10" s="278"/>
      <c r="J10" s="279"/>
      <c r="K10" s="279"/>
      <c r="L10" s="279"/>
      <c r="M10" s="279"/>
    </row>
    <row r="11" spans="1:13" ht="17.45" customHeight="1">
      <c r="A11" s="433" t="s">
        <v>963</v>
      </c>
      <c r="B11" s="280"/>
      <c r="C11" s="280"/>
      <c r="D11" s="280"/>
      <c r="E11" s="280"/>
      <c r="F11" s="280"/>
      <c r="G11" s="280"/>
      <c r="H11" s="281"/>
      <c r="I11" s="282"/>
      <c r="J11" s="283"/>
      <c r="K11" s="283"/>
      <c r="L11" s="283"/>
      <c r="M11" s="283"/>
    </row>
    <row r="12" spans="1:13" ht="59.25" customHeight="1">
      <c r="A12" s="804" t="s">
        <v>43</v>
      </c>
      <c r="B12" s="804" t="s">
        <v>197</v>
      </c>
      <c r="C12" s="804" t="s">
        <v>199</v>
      </c>
      <c r="D12" s="804" t="s">
        <v>200</v>
      </c>
      <c r="E12" s="804"/>
      <c r="F12" s="804" t="s">
        <v>201</v>
      </c>
      <c r="G12" s="804"/>
      <c r="H12" s="804" t="s">
        <v>202</v>
      </c>
      <c r="I12" s="284"/>
      <c r="J12" s="285"/>
      <c r="K12" s="285"/>
      <c r="L12" s="285"/>
      <c r="M12" s="285"/>
    </row>
    <row r="13" spans="1:13" ht="30" customHeight="1">
      <c r="A13" s="804"/>
      <c r="B13" s="804"/>
      <c r="C13" s="804"/>
      <c r="D13" s="475" t="s">
        <v>769</v>
      </c>
      <c r="E13" s="475" t="s">
        <v>798</v>
      </c>
      <c r="F13" s="475" t="s">
        <v>769</v>
      </c>
      <c r="G13" s="475" t="s">
        <v>798</v>
      </c>
      <c r="H13" s="804"/>
      <c r="I13" s="284"/>
      <c r="J13" s="285"/>
      <c r="K13" s="285"/>
      <c r="L13" s="285"/>
      <c r="M13" s="285"/>
    </row>
    <row r="14" spans="1:13" ht="39" customHeight="1">
      <c r="A14" s="475" t="s">
        <v>59</v>
      </c>
      <c r="B14" s="246" t="s">
        <v>788</v>
      </c>
      <c r="C14" s="475"/>
      <c r="D14" s="475"/>
      <c r="E14" s="475"/>
      <c r="F14" s="475"/>
      <c r="G14" s="475"/>
      <c r="H14" s="475"/>
      <c r="I14" s="284"/>
      <c r="J14" s="285"/>
      <c r="K14" s="285"/>
      <c r="L14" s="285"/>
      <c r="M14" s="285"/>
    </row>
    <row r="15" spans="1:13" ht="19.5" customHeight="1">
      <c r="A15" s="475">
        <v>1</v>
      </c>
      <c r="B15" s="475"/>
      <c r="C15" s="475"/>
      <c r="D15" s="475"/>
      <c r="E15" s="475"/>
      <c r="F15" s="475"/>
      <c r="G15" s="475"/>
      <c r="H15" s="475"/>
      <c r="I15" s="284"/>
      <c r="J15" s="285"/>
      <c r="K15" s="285"/>
      <c r="L15" s="285"/>
      <c r="M15" s="285"/>
    </row>
    <row r="16" spans="1:13" ht="33" customHeight="1">
      <c r="A16" s="475"/>
      <c r="B16" s="246" t="s">
        <v>203</v>
      </c>
      <c r="C16" s="475"/>
      <c r="D16" s="475"/>
      <c r="E16" s="475"/>
      <c r="F16" s="475"/>
      <c r="G16" s="475"/>
      <c r="H16" s="475"/>
      <c r="I16" s="284"/>
      <c r="J16" s="285"/>
      <c r="K16" s="285"/>
      <c r="L16" s="285"/>
      <c r="M16" s="285"/>
    </row>
    <row r="17" spans="1:14" ht="28.5" customHeight="1">
      <c r="A17" s="475" t="s">
        <v>87</v>
      </c>
      <c r="B17" s="246" t="s">
        <v>787</v>
      </c>
      <c r="C17" s="475"/>
      <c r="D17" s="475"/>
      <c r="E17" s="475"/>
      <c r="F17" s="475"/>
      <c r="G17" s="475"/>
      <c r="H17" s="475"/>
      <c r="I17" s="284"/>
      <c r="J17" s="285"/>
      <c r="K17" s="285"/>
      <c r="L17" s="285"/>
      <c r="M17" s="285"/>
    </row>
    <row r="18" spans="1:14" ht="19.5" customHeight="1">
      <c r="A18" s="475">
        <v>1</v>
      </c>
      <c r="B18" s="246"/>
      <c r="C18" s="475"/>
      <c r="D18" s="475"/>
      <c r="E18" s="475"/>
      <c r="F18" s="475"/>
      <c r="G18" s="475"/>
      <c r="H18" s="475"/>
      <c r="I18" s="284"/>
      <c r="J18" s="285"/>
      <c r="K18" s="285"/>
      <c r="L18" s="285"/>
      <c r="M18" s="285"/>
    </row>
    <row r="19" spans="1:14" ht="34.5" customHeight="1">
      <c r="A19" s="475"/>
      <c r="B19" s="246" t="s">
        <v>203</v>
      </c>
      <c r="C19" s="475"/>
      <c r="D19" s="475"/>
      <c r="E19" s="475"/>
      <c r="F19" s="475"/>
      <c r="G19" s="475"/>
      <c r="H19" s="475"/>
      <c r="I19" s="284"/>
      <c r="J19" s="285"/>
      <c r="K19" s="285"/>
      <c r="L19" s="285"/>
      <c r="M19" s="285"/>
    </row>
    <row r="20" spans="1:14" ht="30" customHeight="1">
      <c r="A20" s="374" t="s">
        <v>61</v>
      </c>
      <c r="B20" s="107" t="s">
        <v>196</v>
      </c>
      <c r="C20" s="346"/>
      <c r="D20" s="107"/>
      <c r="E20" s="107"/>
      <c r="F20" s="427"/>
      <c r="G20" s="427"/>
      <c r="H20" s="428"/>
      <c r="I20" s="61"/>
      <c r="J20" s="61"/>
      <c r="K20" s="57"/>
      <c r="L20" s="57"/>
      <c r="M20" s="57"/>
      <c r="N20" s="286"/>
    </row>
    <row r="21" spans="1:14" ht="30" customHeight="1">
      <c r="A21" s="374">
        <v>1</v>
      </c>
      <c r="B21" s="107"/>
      <c r="C21" s="346"/>
      <c r="D21" s="107"/>
      <c r="E21" s="107"/>
      <c r="F21" s="427"/>
      <c r="G21" s="427"/>
      <c r="H21" s="428"/>
      <c r="I21" s="61"/>
      <c r="J21" s="61"/>
      <c r="K21" s="57"/>
      <c r="L21" s="57"/>
      <c r="M21" s="57"/>
      <c r="N21" s="286"/>
    </row>
    <row r="22" spans="1:14" s="133" customFormat="1" ht="25.5">
      <c r="A22" s="287"/>
      <c r="B22" s="107" t="s">
        <v>203</v>
      </c>
      <c r="C22" s="346"/>
      <c r="D22" s="348"/>
      <c r="E22" s="348"/>
      <c r="F22" s="350"/>
      <c r="G22" s="350"/>
      <c r="H22" s="428"/>
    </row>
    <row r="23" spans="1:14" s="290" customFormat="1" ht="25.5">
      <c r="A23" s="374" t="s">
        <v>60</v>
      </c>
      <c r="B23" s="107" t="s">
        <v>789</v>
      </c>
      <c r="C23" s="346"/>
      <c r="D23" s="348"/>
      <c r="E23" s="348"/>
      <c r="F23" s="346"/>
      <c r="G23" s="346"/>
      <c r="H23" s="434"/>
    </row>
    <row r="24" spans="1:14" s="290" customFormat="1" ht="15">
      <c r="A24" s="374">
        <v>1</v>
      </c>
      <c r="B24" s="107"/>
      <c r="C24" s="346"/>
      <c r="D24" s="348"/>
      <c r="E24" s="348"/>
      <c r="F24" s="346"/>
      <c r="G24" s="346"/>
      <c r="H24" s="434"/>
    </row>
    <row r="25" spans="1:14" s="290" customFormat="1" ht="25.5">
      <c r="A25" s="287"/>
      <c r="B25" s="107" t="s">
        <v>203</v>
      </c>
      <c r="C25" s="289"/>
      <c r="D25" s="289"/>
      <c r="E25" s="289"/>
      <c r="F25" s="289"/>
      <c r="G25" s="289"/>
      <c r="H25" s="434"/>
    </row>
    <row r="26" spans="1:14" s="290" customFormat="1" ht="25.5">
      <c r="A26" s="374" t="s">
        <v>92</v>
      </c>
      <c r="B26" s="107" t="s">
        <v>790</v>
      </c>
      <c r="C26" s="348"/>
      <c r="D26" s="348"/>
      <c r="E26" s="348"/>
      <c r="F26" s="348"/>
      <c r="G26" s="348"/>
      <c r="H26" s="434"/>
    </row>
    <row r="27" spans="1:14" s="290" customFormat="1" ht="15">
      <c r="A27" s="374">
        <v>1</v>
      </c>
      <c r="B27" s="287"/>
      <c r="C27" s="349"/>
      <c r="D27" s="349"/>
      <c r="E27" s="349"/>
      <c r="F27" s="435"/>
      <c r="G27" s="435"/>
      <c r="H27" s="436"/>
    </row>
    <row r="28" spans="1:14" s="288" customFormat="1" ht="25.5">
      <c r="A28" s="287"/>
      <c r="B28" s="107" t="s">
        <v>203</v>
      </c>
      <c r="C28" s="350"/>
      <c r="D28" s="348"/>
      <c r="E28" s="348"/>
      <c r="F28" s="350"/>
      <c r="G28" s="350"/>
      <c r="H28" s="432"/>
    </row>
    <row r="29" spans="1:14" s="291" customFormat="1" ht="25.5">
      <c r="A29" s="374" t="s">
        <v>93</v>
      </c>
      <c r="B29" s="107" t="s">
        <v>242</v>
      </c>
      <c r="C29" s="346"/>
      <c r="D29" s="348"/>
      <c r="E29" s="348"/>
      <c r="F29" s="346"/>
      <c r="G29" s="346"/>
      <c r="H29" s="434"/>
    </row>
    <row r="30" spans="1:14" s="291" customFormat="1" ht="15">
      <c r="A30" s="374">
        <v>1</v>
      </c>
      <c r="B30" s="287"/>
      <c r="C30" s="351"/>
      <c r="D30" s="351"/>
      <c r="E30" s="351"/>
      <c r="F30" s="430"/>
      <c r="G30" s="430"/>
      <c r="H30" s="429"/>
    </row>
    <row r="31" spans="1:14" s="288" customFormat="1" ht="25.5">
      <c r="A31" s="107"/>
      <c r="B31" s="107" t="s">
        <v>203</v>
      </c>
      <c r="C31" s="348"/>
      <c r="D31" s="348"/>
      <c r="E31" s="348"/>
      <c r="F31" s="350"/>
      <c r="G31" s="350"/>
      <c r="H31" s="432"/>
    </row>
    <row r="32" spans="1:14" s="133" customFormat="1" ht="25.5">
      <c r="A32" s="374" t="s">
        <v>62</v>
      </c>
      <c r="B32" s="107" t="s">
        <v>239</v>
      </c>
      <c r="C32" s="350"/>
      <c r="D32" s="348"/>
      <c r="E32" s="348"/>
      <c r="F32" s="289"/>
      <c r="G32" s="289"/>
      <c r="H32" s="432"/>
      <c r="I32" s="342"/>
    </row>
    <row r="33" spans="1:13">
      <c r="A33" s="292"/>
      <c r="B33" s="292"/>
      <c r="C33" s="352"/>
      <c r="D33" s="353"/>
      <c r="E33" s="353"/>
      <c r="F33" s="352"/>
      <c r="G33" s="352"/>
      <c r="H33" s="431"/>
      <c r="I33" s="293"/>
      <c r="J33" s="294"/>
      <c r="K33" s="294"/>
      <c r="L33" s="294"/>
      <c r="M33" s="294"/>
    </row>
    <row r="34" spans="1:13">
      <c r="A34" s="787" t="s">
        <v>777</v>
      </c>
      <c r="B34" s="787"/>
      <c r="C34" s="787"/>
      <c r="D34" s="787"/>
      <c r="E34" s="787"/>
      <c r="F34" s="787"/>
      <c r="G34" s="787"/>
    </row>
    <row r="36" spans="1:13" ht="12.75" customHeight="1">
      <c r="A36" s="172" t="s">
        <v>373</v>
      </c>
      <c r="B36" s="172"/>
      <c r="C36" s="276"/>
      <c r="F36" s="295" t="s">
        <v>504</v>
      </c>
      <c r="G36" s="295"/>
      <c r="H36" s="296"/>
      <c r="I36" s="296"/>
      <c r="J36" s="296"/>
      <c r="K36" s="296"/>
      <c r="L36" s="296"/>
      <c r="M36" s="296"/>
    </row>
    <row r="37" spans="1:13">
      <c r="A37" s="174" t="s">
        <v>375</v>
      </c>
      <c r="B37" s="297"/>
      <c r="C37" s="276"/>
      <c r="F37" s="268" t="s">
        <v>376</v>
      </c>
      <c r="H37" s="296"/>
      <c r="I37" s="296"/>
      <c r="J37" s="296"/>
      <c r="K37" s="296"/>
      <c r="L37" s="296"/>
      <c r="M37" s="296"/>
    </row>
    <row r="38" spans="1:13">
      <c r="A38" s="177"/>
      <c r="B38" s="177"/>
      <c r="C38" s="276"/>
      <c r="D38" s="178"/>
      <c r="E38" s="178"/>
      <c r="F38" s="178"/>
      <c r="G38" s="178"/>
      <c r="I38" s="278"/>
      <c r="J38" s="279"/>
      <c r="K38" s="279"/>
      <c r="L38" s="279"/>
      <c r="M38" s="279"/>
    </row>
    <row r="39" spans="1:13">
      <c r="A39" s="177"/>
      <c r="B39" s="177"/>
      <c r="C39" s="276"/>
      <c r="D39" s="178"/>
      <c r="E39" s="178"/>
      <c r="F39" s="178"/>
      <c r="G39" s="178"/>
      <c r="I39" s="278"/>
      <c r="J39" s="279"/>
      <c r="K39" s="279"/>
      <c r="L39" s="279"/>
      <c r="M39" s="279"/>
    </row>
    <row r="40" spans="1:13">
      <c r="A40" s="177"/>
      <c r="B40" s="177"/>
      <c r="C40" s="276"/>
      <c r="D40" s="178"/>
      <c r="E40" s="178"/>
      <c r="F40" s="178"/>
      <c r="G40" s="178"/>
      <c r="I40" s="278"/>
      <c r="J40" s="279"/>
      <c r="K40" s="279"/>
      <c r="L40" s="279"/>
      <c r="M40" s="279"/>
    </row>
    <row r="41" spans="1:13">
      <c r="A41" s="177"/>
      <c r="B41" s="177"/>
      <c r="C41" s="276"/>
      <c r="D41" s="178"/>
      <c r="E41" s="178"/>
      <c r="F41" s="178"/>
      <c r="G41" s="178"/>
      <c r="I41" s="278"/>
      <c r="J41" s="279"/>
      <c r="K41" s="279"/>
      <c r="L41" s="279"/>
      <c r="M41" s="279"/>
    </row>
    <row r="42" spans="1:13">
      <c r="A42" s="177"/>
      <c r="B42" s="177"/>
      <c r="C42" s="276"/>
      <c r="D42" s="178"/>
      <c r="E42" s="178"/>
      <c r="F42" s="178"/>
      <c r="G42" s="178"/>
      <c r="I42" s="278"/>
      <c r="J42" s="279"/>
      <c r="K42" s="279"/>
      <c r="L42" s="279"/>
      <c r="M42" s="279"/>
    </row>
    <row r="43" spans="1:13">
      <c r="A43" s="177"/>
      <c r="B43" s="177"/>
      <c r="C43" s="276"/>
      <c r="D43" s="178"/>
      <c r="E43" s="178"/>
      <c r="F43" s="178"/>
      <c r="G43" s="178"/>
      <c r="I43" s="278"/>
      <c r="J43" s="279"/>
      <c r="K43" s="279"/>
      <c r="L43" s="279"/>
      <c r="M43" s="279"/>
    </row>
    <row r="44" spans="1:13">
      <c r="A44" s="177"/>
      <c r="B44" s="177"/>
      <c r="C44" s="276"/>
      <c r="D44" s="178"/>
      <c r="E44" s="178"/>
      <c r="F44" s="178"/>
      <c r="G44" s="178"/>
      <c r="I44" s="278"/>
      <c r="J44" s="279"/>
      <c r="K44" s="279"/>
      <c r="L44" s="279"/>
      <c r="M44" s="279"/>
    </row>
    <row r="45" spans="1:13">
      <c r="A45" s="177"/>
      <c r="B45" s="177"/>
      <c r="C45" s="276"/>
      <c r="D45" s="178"/>
      <c r="E45" s="178"/>
      <c r="F45" s="178"/>
      <c r="G45" s="178"/>
      <c r="I45" s="278"/>
      <c r="J45" s="279"/>
      <c r="K45" s="279"/>
      <c r="L45" s="279"/>
      <c r="M45" s="279"/>
    </row>
    <row r="46" spans="1:13">
      <c r="A46" s="177"/>
      <c r="B46" s="177"/>
      <c r="C46" s="276"/>
      <c r="D46" s="178"/>
      <c r="E46" s="178"/>
      <c r="F46" s="178"/>
      <c r="G46" s="178"/>
      <c r="I46" s="278"/>
      <c r="J46" s="279"/>
      <c r="K46" s="279"/>
      <c r="L46" s="279"/>
      <c r="M46" s="279"/>
    </row>
    <row r="47" spans="1:13">
      <c r="A47" s="177"/>
      <c r="B47" s="177"/>
      <c r="C47" s="276"/>
      <c r="D47" s="178"/>
      <c r="E47" s="178"/>
      <c r="F47" s="178"/>
      <c r="G47" s="178"/>
      <c r="I47" s="278"/>
      <c r="J47" s="279"/>
      <c r="K47" s="279"/>
      <c r="L47" s="279"/>
      <c r="M47" s="279"/>
    </row>
    <row r="48" spans="1:13">
      <c r="A48" s="298"/>
      <c r="B48" s="298"/>
      <c r="C48" s="299"/>
      <c r="D48" s="178"/>
      <c r="E48" s="178"/>
      <c r="F48" s="178"/>
      <c r="G48" s="178"/>
      <c r="H48" s="375"/>
      <c r="I48" s="278"/>
      <c r="J48" s="279"/>
      <c r="K48" s="279"/>
      <c r="L48" s="279"/>
      <c r="M48" s="279"/>
    </row>
    <row r="49" spans="1:13">
      <c r="A49" s="170" t="s">
        <v>664</v>
      </c>
      <c r="B49" s="170"/>
      <c r="C49" s="276"/>
      <c r="D49" s="300"/>
      <c r="E49" s="300"/>
      <c r="F49" s="179" t="s">
        <v>377</v>
      </c>
      <c r="G49" s="179"/>
      <c r="H49" s="376"/>
      <c r="I49" s="301"/>
      <c r="J49" s="300"/>
      <c r="K49" s="300"/>
      <c r="L49" s="300"/>
      <c r="M49" s="300"/>
    </row>
    <row r="50" spans="1:13">
      <c r="A50" s="180" t="s">
        <v>953</v>
      </c>
      <c r="B50" s="180"/>
      <c r="C50" s="276"/>
      <c r="D50" s="302"/>
      <c r="E50" s="302"/>
      <c r="F50" s="265"/>
      <c r="G50" s="265"/>
      <c r="H50" s="302"/>
      <c r="I50" s="303"/>
      <c r="J50" s="302"/>
      <c r="K50" s="302"/>
      <c r="L50" s="302"/>
      <c r="M50" s="302"/>
    </row>
    <row r="51" spans="1:13">
      <c r="A51" s="174" t="s">
        <v>661</v>
      </c>
      <c r="B51" s="174"/>
      <c r="C51" s="276"/>
      <c r="D51" s="304"/>
      <c r="E51" s="304"/>
      <c r="F51" s="305"/>
      <c r="G51" s="305"/>
      <c r="H51" s="302"/>
      <c r="I51" s="303"/>
      <c r="J51" s="302"/>
      <c r="K51" s="302"/>
      <c r="L51" s="302"/>
      <c r="M51" s="302"/>
    </row>
  </sheetData>
  <mergeCells count="19">
    <mergeCell ref="A34:G34"/>
    <mergeCell ref="A12:A13"/>
    <mergeCell ref="B12:B13"/>
    <mergeCell ref="C12:C13"/>
    <mergeCell ref="D12:E12"/>
    <mergeCell ref="F12:G12"/>
    <mergeCell ref="H12:H13"/>
    <mergeCell ref="A7:B7"/>
    <mergeCell ref="C7:H7"/>
    <mergeCell ref="A8:B8"/>
    <mergeCell ref="C8:H8"/>
    <mergeCell ref="A9:B9"/>
    <mergeCell ref="C9:H9"/>
    <mergeCell ref="A1:H1"/>
    <mergeCell ref="A2:H2"/>
    <mergeCell ref="A3:H3"/>
    <mergeCell ref="A4:H4"/>
    <mergeCell ref="A6:B6"/>
    <mergeCell ref="C6:H6"/>
  </mergeCells>
  <pageMargins left="0.7" right="0.7" top="0.75" bottom="0.75" header="0.3" footer="0.3"/>
  <pageSetup scale="64"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1"/>
  <sheetViews>
    <sheetView topLeftCell="A4" zoomScale="80" zoomScaleNormal="80" workbookViewId="0">
      <selection activeCell="D34" sqref="D34"/>
    </sheetView>
  </sheetViews>
  <sheetFormatPr defaultColWidth="9.140625" defaultRowHeight="15"/>
  <cols>
    <col min="1" max="1" width="4.85546875" style="340" customWidth="1"/>
    <col min="2" max="2" width="51.85546875" style="308" customWidth="1"/>
    <col min="3" max="3" width="33.5703125" style="308" customWidth="1"/>
    <col min="4" max="4" width="37.42578125" style="308" customWidth="1"/>
    <col min="5" max="16384" width="9.140625" style="308"/>
  </cols>
  <sheetData>
    <row r="1" spans="1:4" ht="27.75" customHeight="1">
      <c r="A1" s="775" t="s">
        <v>793</v>
      </c>
      <c r="B1" s="775"/>
      <c r="C1" s="775"/>
      <c r="D1" s="775"/>
    </row>
    <row r="2" spans="1:4" ht="28.5" customHeight="1">
      <c r="A2" s="776" t="s">
        <v>896</v>
      </c>
      <c r="B2" s="776"/>
      <c r="C2" s="776"/>
      <c r="D2" s="776"/>
    </row>
    <row r="3" spans="1:4" ht="15" customHeight="1">
      <c r="A3" s="766" t="s">
        <v>796</v>
      </c>
      <c r="B3" s="766"/>
      <c r="C3" s="766"/>
      <c r="D3" s="766"/>
    </row>
    <row r="4" spans="1:4">
      <c r="A4" s="766"/>
      <c r="B4" s="766"/>
      <c r="C4" s="766"/>
      <c r="D4" s="766"/>
    </row>
    <row r="5" spans="1:4">
      <c r="A5" s="767" t="str">
        <f>Khac_06137!A4</f>
        <v>Tại ngày 30 tháng 09 năm 2026 - As at 30 September 2026</v>
      </c>
      <c r="B5" s="768"/>
      <c r="C5" s="768"/>
      <c r="D5" s="768"/>
    </row>
    <row r="6" spans="1:4">
      <c r="A6" s="358"/>
      <c r="B6" s="358"/>
      <c r="C6" s="358"/>
      <c r="D6" s="358"/>
    </row>
    <row r="7" spans="1:4" ht="31.5" customHeight="1">
      <c r="A7" s="778" t="s">
        <v>708</v>
      </c>
      <c r="B7" s="778"/>
      <c r="C7" s="778" t="s">
        <v>700</v>
      </c>
      <c r="D7" s="778"/>
    </row>
    <row r="8" spans="1:4" ht="33" customHeight="1">
      <c r="A8" s="779" t="s">
        <v>701</v>
      </c>
      <c r="B8" s="779"/>
      <c r="C8" s="779" t="s">
        <v>706</v>
      </c>
      <c r="D8" s="779"/>
    </row>
    <row r="9" spans="1:4" ht="31.5" customHeight="1">
      <c r="A9" s="778" t="s">
        <v>709</v>
      </c>
      <c r="B9" s="778"/>
      <c r="C9" s="778" t="s">
        <v>704</v>
      </c>
      <c r="D9" s="778"/>
    </row>
    <row r="10" spans="1:4" ht="31.5" customHeight="1">
      <c r="A10" s="779" t="s">
        <v>705</v>
      </c>
      <c r="B10" s="779"/>
      <c r="C10" s="780" t="str">
        <f>'NGAY THANG'!C20</f>
        <v>Ngày 15 tháng 10 năm 2026
15/10/2026</v>
      </c>
      <c r="D10" s="779"/>
    </row>
    <row r="11" spans="1:4">
      <c r="A11" s="377"/>
      <c r="B11" s="377"/>
      <c r="C11" s="377"/>
      <c r="D11" s="377"/>
    </row>
    <row r="12" spans="1:4">
      <c r="A12" s="782" t="s">
        <v>799</v>
      </c>
      <c r="B12" s="782"/>
      <c r="C12" s="782"/>
      <c r="D12" s="782"/>
    </row>
    <row r="13" spans="1:4" s="311" customFormat="1" ht="15.75" customHeight="1">
      <c r="A13" s="769" t="s">
        <v>710</v>
      </c>
      <c r="B13" s="769" t="s">
        <v>707</v>
      </c>
      <c r="C13" s="783" t="s">
        <v>768</v>
      </c>
      <c r="D13" s="783"/>
    </row>
    <row r="14" spans="1:4" s="311" customFormat="1" ht="21" customHeight="1">
      <c r="A14" s="770"/>
      <c r="B14" s="770"/>
      <c r="C14" s="312" t="s">
        <v>769</v>
      </c>
      <c r="D14" s="378" t="s">
        <v>797</v>
      </c>
    </row>
    <row r="15" spans="1:4" s="311" customFormat="1" ht="12.75">
      <c r="A15" s="313" t="s">
        <v>59</v>
      </c>
      <c r="B15" s="314" t="s">
        <v>770</v>
      </c>
      <c r="C15" s="315"/>
      <c r="D15" s="315"/>
    </row>
    <row r="16" spans="1:4" s="311" customFormat="1" ht="12.75">
      <c r="A16" s="313" t="s">
        <v>771</v>
      </c>
      <c r="B16" s="314" t="s">
        <v>772</v>
      </c>
      <c r="C16" s="316"/>
      <c r="D16" s="316"/>
    </row>
    <row r="17" spans="1:4" s="311" customFormat="1" ht="12.75">
      <c r="A17" s="313" t="s">
        <v>773</v>
      </c>
      <c r="B17" s="314" t="s">
        <v>774</v>
      </c>
      <c r="C17" s="316"/>
      <c r="D17" s="316"/>
    </row>
    <row r="18" spans="1:4" s="311" customFormat="1" ht="12.75">
      <c r="A18" s="313" t="s">
        <v>87</v>
      </c>
      <c r="B18" s="314" t="s">
        <v>791</v>
      </c>
      <c r="C18" s="316"/>
      <c r="D18" s="316"/>
    </row>
    <row r="19" spans="1:4" s="311" customFormat="1" ht="12.75">
      <c r="A19" s="313" t="s">
        <v>771</v>
      </c>
      <c r="B19" s="314" t="s">
        <v>772</v>
      </c>
      <c r="C19" s="316"/>
      <c r="D19" s="316"/>
    </row>
    <row r="20" spans="1:4" s="311" customFormat="1" ht="12.75">
      <c r="A20" s="313" t="s">
        <v>773</v>
      </c>
      <c r="B20" s="314" t="s">
        <v>774</v>
      </c>
      <c r="C20" s="316"/>
      <c r="D20" s="316"/>
    </row>
    <row r="21" spans="1:4" s="311" customFormat="1" ht="12.75">
      <c r="A21" s="313" t="s">
        <v>61</v>
      </c>
      <c r="B21" s="314" t="s">
        <v>792</v>
      </c>
      <c r="C21" s="316"/>
      <c r="D21" s="316"/>
    </row>
    <row r="22" spans="1:4" s="311" customFormat="1" ht="12.75">
      <c r="A22" s="313" t="s">
        <v>771</v>
      </c>
      <c r="B22" s="314" t="s">
        <v>772</v>
      </c>
      <c r="C22" s="316"/>
      <c r="D22" s="316"/>
    </row>
    <row r="23" spans="1:4" s="311" customFormat="1" ht="12.75">
      <c r="A23" s="313" t="s">
        <v>773</v>
      </c>
      <c r="B23" s="314" t="s">
        <v>774</v>
      </c>
      <c r="C23" s="316"/>
      <c r="D23" s="316"/>
    </row>
    <row r="24" spans="1:4" s="311" customFormat="1" ht="12.75">
      <c r="A24" s="313" t="s">
        <v>91</v>
      </c>
      <c r="B24" s="314" t="s">
        <v>775</v>
      </c>
      <c r="C24" s="316"/>
      <c r="D24" s="316"/>
    </row>
    <row r="25" spans="1:4" s="311" customFormat="1" ht="12.75">
      <c r="A25" s="322">
        <v>1</v>
      </c>
      <c r="B25" s="363" t="s">
        <v>772</v>
      </c>
      <c r="C25" s="316"/>
      <c r="D25" s="316"/>
    </row>
    <row r="26" spans="1:4" s="311" customFormat="1" ht="12.75">
      <c r="A26" s="322">
        <v>2</v>
      </c>
      <c r="B26" s="363" t="s">
        <v>774</v>
      </c>
      <c r="C26" s="316"/>
      <c r="D26" s="316"/>
    </row>
    <row r="27" spans="1:4" s="311" customFormat="1" ht="12.75">
      <c r="A27" s="784" t="s">
        <v>777</v>
      </c>
      <c r="B27" s="784"/>
      <c r="C27" s="784"/>
      <c r="D27" s="784"/>
    </row>
    <row r="28" spans="1:4" s="311" customFormat="1" ht="12.75">
      <c r="A28" s="324"/>
      <c r="B28" s="325"/>
      <c r="C28" s="325"/>
      <c r="D28" s="325"/>
    </row>
    <row r="29" spans="1:4" s="311" customFormat="1" ht="12.75">
      <c r="A29" s="326" t="s">
        <v>373</v>
      </c>
      <c r="B29" s="327"/>
      <c r="C29" s="325"/>
      <c r="D29" s="329" t="s">
        <v>504</v>
      </c>
    </row>
    <row r="30" spans="1:4" s="311" customFormat="1" ht="12.75">
      <c r="A30" s="330" t="s">
        <v>375</v>
      </c>
      <c r="B30" s="327"/>
      <c r="C30" s="325"/>
      <c r="D30" s="331" t="s">
        <v>376</v>
      </c>
    </row>
    <row r="31" spans="1:4">
      <c r="A31" s="327"/>
      <c r="B31" s="327"/>
      <c r="C31" s="310"/>
      <c r="D31" s="332"/>
    </row>
    <row r="32" spans="1:4">
      <c r="A32" s="327"/>
      <c r="B32" s="327"/>
      <c r="C32" s="310"/>
      <c r="D32" s="332"/>
    </row>
    <row r="33" spans="1:4">
      <c r="A33" s="327"/>
      <c r="B33" s="327"/>
      <c r="C33" s="310"/>
      <c r="D33" s="332"/>
    </row>
    <row r="34" spans="1:4">
      <c r="A34" s="327"/>
      <c r="B34" s="327"/>
      <c r="C34" s="310"/>
      <c r="D34" s="332"/>
    </row>
    <row r="35" spans="1:4">
      <c r="A35" s="327"/>
      <c r="B35" s="327"/>
      <c r="C35" s="310"/>
      <c r="D35" s="332"/>
    </row>
    <row r="36" spans="1:4">
      <c r="A36" s="327"/>
      <c r="B36" s="327"/>
      <c r="C36" s="310"/>
      <c r="D36" s="332"/>
    </row>
    <row r="37" spans="1:4">
      <c r="A37" s="333"/>
      <c r="B37" s="333"/>
      <c r="C37" s="335"/>
      <c r="D37" s="337"/>
    </row>
    <row r="38" spans="1:4">
      <c r="A38" s="338" t="s">
        <v>740</v>
      </c>
      <c r="B38" s="327"/>
      <c r="C38" s="310"/>
      <c r="D38" s="339" t="s">
        <v>741</v>
      </c>
    </row>
    <row r="39" spans="1:4">
      <c r="A39" s="114" t="s">
        <v>953</v>
      </c>
      <c r="B39" s="327"/>
      <c r="C39" s="310"/>
      <c r="D39" s="310"/>
    </row>
    <row r="40" spans="1:4">
      <c r="A40" s="327" t="s">
        <v>661</v>
      </c>
      <c r="B40" s="327"/>
      <c r="C40" s="310"/>
      <c r="D40" s="310"/>
    </row>
    <row r="41" spans="1:4">
      <c r="A41" s="308"/>
    </row>
  </sheetData>
  <mergeCells count="17">
    <mergeCell ref="A27:D27"/>
    <mergeCell ref="A1:D1"/>
    <mergeCell ref="A2:D2"/>
    <mergeCell ref="C13:D13"/>
    <mergeCell ref="A12:D12"/>
    <mergeCell ref="A13:A14"/>
    <mergeCell ref="B13:B14"/>
    <mergeCell ref="A8:B8"/>
    <mergeCell ref="C8:D8"/>
    <mergeCell ref="A9:B9"/>
    <mergeCell ref="C9:D9"/>
    <mergeCell ref="A10:B10"/>
    <mergeCell ref="C10:D10"/>
    <mergeCell ref="A3:D4"/>
    <mergeCell ref="A5:D5"/>
    <mergeCell ref="A7:B7"/>
    <mergeCell ref="C7:D7"/>
  </mergeCells>
  <pageMargins left="0.47244094488188981" right="0.70866141732283472" top="0.35433070866141736" bottom="0.35433070866141736" header="0.31496062992125984" footer="0.31496062992125984"/>
  <pageSetup paperSize="9" scale="70" fitToHeight="0" orientation="portrait" horizontalDpi="4294967295" verticalDpi="4294967295"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view="pageBreakPreview" topLeftCell="A3" zoomScaleSheetLayoutView="100" workbookViewId="0">
      <selection activeCell="A5" sqref="A5"/>
    </sheetView>
  </sheetViews>
  <sheetFormatPr defaultColWidth="9.140625" defaultRowHeight="12.75"/>
  <cols>
    <col min="1" max="1" width="6.85546875" style="248" customWidth="1"/>
    <col min="2" max="2" width="48.28515625" style="137" customWidth="1"/>
    <col min="3" max="3" width="12.28515625" style="249" customWidth="1"/>
    <col min="4" max="4" width="15.42578125" style="249" customWidth="1"/>
    <col min="5" max="5" width="15.7109375" style="249" customWidth="1"/>
    <col min="6" max="6" width="20.42578125" style="249" customWidth="1"/>
    <col min="7" max="7" width="24.28515625" style="137" customWidth="1"/>
    <col min="8" max="8" width="19.140625" style="343" bestFit="1" customWidth="1"/>
    <col min="9" max="9" width="9.140625" style="137"/>
    <col min="10" max="10" width="12.85546875" style="137" bestFit="1" customWidth="1"/>
    <col min="11" max="11" width="5.42578125" style="137" bestFit="1" customWidth="1"/>
    <col min="12" max="12" width="9.140625" style="137" customWidth="1"/>
    <col min="13" max="13" width="24.5703125" style="137" bestFit="1" customWidth="1"/>
    <col min="14" max="16384" width="9.140625" style="137"/>
  </cols>
  <sheetData>
    <row r="1" spans="1:13" ht="33.75" customHeight="1">
      <c r="A1" s="680" t="s">
        <v>793</v>
      </c>
      <c r="B1" s="680"/>
      <c r="C1" s="680"/>
      <c r="D1" s="680"/>
      <c r="E1" s="680"/>
      <c r="F1" s="680"/>
      <c r="G1" s="680"/>
    </row>
    <row r="2" spans="1:13" ht="34.5" customHeight="1">
      <c r="A2" s="681" t="s">
        <v>895</v>
      </c>
      <c r="B2" s="681"/>
      <c r="C2" s="681"/>
      <c r="D2" s="681"/>
      <c r="E2" s="681"/>
      <c r="F2" s="681"/>
      <c r="G2" s="681"/>
    </row>
    <row r="3" spans="1:13" ht="39.75" customHeight="1">
      <c r="A3" s="751" t="s">
        <v>776</v>
      </c>
      <c r="B3" s="751"/>
      <c r="C3" s="751"/>
      <c r="D3" s="751"/>
      <c r="E3" s="751"/>
      <c r="F3" s="751"/>
      <c r="G3" s="751"/>
    </row>
    <row r="4" spans="1:13">
      <c r="A4" s="745" t="str">
        <f>B04_181!A5</f>
        <v>Tại ngày 30 tháng 09 năm 2026 - As at 30 September 2026</v>
      </c>
      <c r="B4" s="682"/>
      <c r="C4" s="682"/>
      <c r="D4" s="682"/>
      <c r="E4" s="682"/>
      <c r="F4" s="682"/>
      <c r="G4" s="682"/>
    </row>
    <row r="5" spans="1:13">
      <c r="A5" s="355"/>
      <c r="B5" s="355"/>
      <c r="C5" s="355"/>
      <c r="D5" s="355"/>
      <c r="E5" s="355"/>
      <c r="F5" s="355"/>
      <c r="G5" s="355"/>
    </row>
    <row r="6" spans="1:13" s="138" customFormat="1" ht="28.5" customHeight="1">
      <c r="A6" s="785" t="s">
        <v>699</v>
      </c>
      <c r="B6" s="785"/>
      <c r="C6" s="673" t="s">
        <v>700</v>
      </c>
      <c r="D6" s="673"/>
      <c r="E6" s="673"/>
      <c r="F6" s="673"/>
      <c r="G6" s="673"/>
      <c r="H6" s="344"/>
    </row>
    <row r="7" spans="1:13" s="138" customFormat="1" ht="28.5" customHeight="1">
      <c r="A7" s="785" t="s">
        <v>701</v>
      </c>
      <c r="B7" s="785"/>
      <c r="C7" s="674" t="s">
        <v>778</v>
      </c>
      <c r="D7" s="674"/>
      <c r="E7" s="674"/>
      <c r="F7" s="674"/>
      <c r="G7" s="674"/>
      <c r="H7" s="344"/>
    </row>
    <row r="8" spans="1:13" s="138" customFormat="1" ht="28.5" customHeight="1">
      <c r="A8" s="785" t="s">
        <v>703</v>
      </c>
      <c r="B8" s="785"/>
      <c r="C8" s="673" t="s">
        <v>779</v>
      </c>
      <c r="D8" s="673"/>
      <c r="E8" s="673"/>
      <c r="F8" s="673"/>
      <c r="G8" s="673"/>
      <c r="H8" s="344"/>
    </row>
    <row r="9" spans="1:13" s="138" customFormat="1" ht="28.5" customHeight="1">
      <c r="A9" s="785" t="s">
        <v>705</v>
      </c>
      <c r="B9" s="785"/>
      <c r="C9" s="786" t="str">
        <f>'BC Han muc nuoc ngoai'!C10:D10</f>
        <v>Ngày 15 tháng 10 năm 2026
15/10/2026</v>
      </c>
      <c r="D9" s="786"/>
      <c r="E9" s="786"/>
      <c r="F9" s="357"/>
      <c r="G9" s="238"/>
      <c r="H9" s="344"/>
    </row>
    <row r="10" spans="1:13" ht="10.15" customHeight="1">
      <c r="A10" s="239"/>
      <c r="B10" s="239"/>
      <c r="C10" s="239"/>
      <c r="D10" s="239"/>
      <c r="E10" s="239"/>
      <c r="F10" s="239"/>
      <c r="G10" s="239"/>
    </row>
    <row r="11" spans="1:13" ht="18" customHeight="1">
      <c r="A11" s="240" t="s">
        <v>800</v>
      </c>
      <c r="B11" s="240"/>
      <c r="C11" s="240"/>
      <c r="D11" s="240"/>
      <c r="E11" s="240"/>
      <c r="F11" s="240"/>
      <c r="G11" s="241"/>
    </row>
    <row r="12" spans="1:13" ht="30.75" customHeight="1">
      <c r="A12" s="788" t="s">
        <v>217</v>
      </c>
      <c r="B12" s="788" t="s">
        <v>209</v>
      </c>
      <c r="C12" s="789" t="s">
        <v>219</v>
      </c>
      <c r="D12" s="789"/>
      <c r="E12" s="789" t="s">
        <v>220</v>
      </c>
      <c r="F12" s="789"/>
      <c r="G12" s="788" t="s">
        <v>609</v>
      </c>
      <c r="M12" s="244"/>
    </row>
    <row r="13" spans="1:13" ht="28.5" customHeight="1">
      <c r="A13" s="788"/>
      <c r="B13" s="788"/>
      <c r="C13" s="370" t="s">
        <v>769</v>
      </c>
      <c r="D13" s="370" t="s">
        <v>798</v>
      </c>
      <c r="E13" s="370" t="s">
        <v>769</v>
      </c>
      <c r="F13" s="370" t="s">
        <v>798</v>
      </c>
      <c r="G13" s="788"/>
      <c r="M13" s="244"/>
    </row>
    <row r="14" spans="1:13" s="237" customFormat="1" ht="25.5">
      <c r="A14" s="134" t="s">
        <v>79</v>
      </c>
      <c r="B14" s="103" t="s">
        <v>190</v>
      </c>
      <c r="C14" s="110"/>
      <c r="D14" s="110"/>
      <c r="E14" s="110"/>
      <c r="F14" s="110"/>
      <c r="G14" s="109"/>
      <c r="H14" s="345"/>
    </row>
    <row r="15" spans="1:13" s="237" customFormat="1" ht="25.5">
      <c r="A15" s="134"/>
      <c r="B15" s="103" t="s">
        <v>191</v>
      </c>
      <c r="C15" s="110"/>
      <c r="D15" s="110"/>
      <c r="E15" s="110"/>
      <c r="F15" s="110"/>
      <c r="G15" s="109"/>
      <c r="H15" s="345"/>
    </row>
    <row r="16" spans="1:13" s="237" customFormat="1" ht="25.5">
      <c r="A16" s="134"/>
      <c r="B16" s="103" t="s">
        <v>192</v>
      </c>
      <c r="C16" s="110"/>
      <c r="D16" s="110"/>
      <c r="E16" s="110"/>
      <c r="F16" s="110"/>
      <c r="G16" s="109"/>
      <c r="H16" s="345"/>
    </row>
    <row r="17" spans="1:13" s="237" customFormat="1" ht="25.5">
      <c r="A17" s="134"/>
      <c r="B17" s="103" t="s">
        <v>193</v>
      </c>
      <c r="C17" s="110"/>
      <c r="D17" s="110"/>
      <c r="E17" s="110"/>
      <c r="F17" s="110"/>
      <c r="G17" s="109"/>
      <c r="H17" s="345"/>
    </row>
    <row r="18" spans="1:13" s="237" customFormat="1" ht="25.5">
      <c r="A18" s="134" t="s">
        <v>80</v>
      </c>
      <c r="B18" s="103" t="s">
        <v>194</v>
      </c>
      <c r="C18" s="110"/>
      <c r="D18" s="110"/>
      <c r="E18" s="110"/>
      <c r="F18" s="110"/>
      <c r="G18" s="109"/>
      <c r="H18" s="345"/>
    </row>
    <row r="19" spans="1:13" s="237" customFormat="1" ht="25.5">
      <c r="A19" s="134" t="s">
        <v>81</v>
      </c>
      <c r="B19" s="103" t="s">
        <v>195</v>
      </c>
      <c r="C19" s="110"/>
      <c r="D19" s="110"/>
      <c r="E19" s="110"/>
      <c r="F19" s="110"/>
      <c r="G19" s="109"/>
      <c r="H19" s="345"/>
    </row>
    <row r="20" spans="1:13" s="237" customFormat="1" ht="25.5">
      <c r="A20" s="134" t="s">
        <v>82</v>
      </c>
      <c r="B20" s="103" t="s">
        <v>207</v>
      </c>
      <c r="C20" s="110"/>
      <c r="D20" s="110"/>
      <c r="E20" s="110"/>
      <c r="F20" s="110"/>
      <c r="G20" s="109"/>
      <c r="H20" s="345"/>
    </row>
    <row r="21" spans="1:13" s="237" customFormat="1" ht="38.25">
      <c r="A21" s="134" t="s">
        <v>83</v>
      </c>
      <c r="B21" s="103" t="s">
        <v>208</v>
      </c>
      <c r="C21" s="110"/>
      <c r="D21" s="110"/>
      <c r="E21" s="110"/>
      <c r="F21" s="110"/>
      <c r="G21" s="109"/>
      <c r="H21" s="345"/>
    </row>
    <row r="22" spans="1:13" s="237" customFormat="1" ht="25.5">
      <c r="A22" s="134" t="s">
        <v>84</v>
      </c>
      <c r="B22" s="103" t="s">
        <v>210</v>
      </c>
      <c r="C22" s="110"/>
      <c r="D22" s="110"/>
      <c r="E22" s="110"/>
      <c r="F22" s="110"/>
      <c r="G22" s="109"/>
      <c r="H22" s="345"/>
    </row>
    <row r="23" spans="1:13" s="237" customFormat="1" ht="25.5">
      <c r="A23" s="134" t="s">
        <v>85</v>
      </c>
      <c r="B23" s="103" t="s">
        <v>211</v>
      </c>
      <c r="C23" s="110"/>
      <c r="D23" s="110"/>
      <c r="E23" s="110"/>
      <c r="F23" s="110"/>
      <c r="G23" s="109"/>
      <c r="H23" s="345"/>
    </row>
    <row r="24" spans="1:13" s="237" customFormat="1" ht="25.5">
      <c r="A24" s="134" t="s">
        <v>86</v>
      </c>
      <c r="B24" s="103" t="s">
        <v>212</v>
      </c>
      <c r="C24" s="245"/>
      <c r="D24" s="245"/>
      <c r="E24" s="245"/>
      <c r="F24" s="245"/>
      <c r="G24" s="354"/>
      <c r="H24" s="345"/>
    </row>
    <row r="25" spans="1:13" ht="30.75" customHeight="1">
      <c r="A25" s="788" t="s">
        <v>217</v>
      </c>
      <c r="B25" s="788" t="s">
        <v>213</v>
      </c>
      <c r="C25" s="789" t="s">
        <v>219</v>
      </c>
      <c r="D25" s="789"/>
      <c r="E25" s="789" t="s">
        <v>220</v>
      </c>
      <c r="F25" s="789"/>
      <c r="G25" s="788" t="s">
        <v>609</v>
      </c>
      <c r="M25" s="244"/>
    </row>
    <row r="26" spans="1:13" ht="28.5" customHeight="1">
      <c r="A26" s="788"/>
      <c r="B26" s="788"/>
      <c r="C26" s="370" t="s">
        <v>769</v>
      </c>
      <c r="D26" s="370" t="s">
        <v>798</v>
      </c>
      <c r="E26" s="370" t="s">
        <v>769</v>
      </c>
      <c r="F26" s="370" t="s">
        <v>798</v>
      </c>
      <c r="G26" s="788"/>
      <c r="M26" s="244"/>
    </row>
    <row r="27" spans="1:13" s="237" customFormat="1" ht="38.25">
      <c r="A27" s="134" t="s">
        <v>88</v>
      </c>
      <c r="B27" s="103" t="s">
        <v>214</v>
      </c>
      <c r="C27" s="245"/>
      <c r="D27" s="245"/>
      <c r="E27" s="245"/>
      <c r="F27" s="245"/>
      <c r="G27" s="109"/>
      <c r="H27" s="345"/>
    </row>
    <row r="28" spans="1:13" s="237" customFormat="1" ht="25.5">
      <c r="A28" s="134" t="s">
        <v>89</v>
      </c>
      <c r="B28" s="103" t="s">
        <v>215</v>
      </c>
      <c r="C28" s="110"/>
      <c r="D28" s="110"/>
      <c r="E28" s="110"/>
      <c r="F28" s="110"/>
      <c r="G28" s="109"/>
      <c r="H28" s="345"/>
    </row>
    <row r="29" spans="1:13" s="237" customFormat="1" ht="25.5">
      <c r="A29" s="134" t="s">
        <v>90</v>
      </c>
      <c r="B29" s="103" t="s">
        <v>216</v>
      </c>
      <c r="C29" s="245"/>
      <c r="D29" s="245"/>
      <c r="E29" s="245"/>
      <c r="F29" s="245"/>
      <c r="G29" s="354"/>
      <c r="H29" s="345"/>
    </row>
    <row r="30" spans="1:13" s="237" customFormat="1" ht="15">
      <c r="A30" s="787" t="s">
        <v>777</v>
      </c>
      <c r="B30" s="787"/>
      <c r="C30" s="787"/>
      <c r="D30" s="787"/>
      <c r="E30" s="787"/>
      <c r="F30" s="787"/>
      <c r="G30" s="787"/>
      <c r="H30" s="345"/>
    </row>
    <row r="31" spans="1:13" s="237" customFormat="1" ht="15">
      <c r="A31" s="165"/>
      <c r="B31" s="364"/>
      <c r="C31" s="365"/>
      <c r="D31" s="365"/>
      <c r="E31" s="365"/>
      <c r="F31" s="365"/>
      <c r="G31" s="366"/>
      <c r="H31" s="345"/>
    </row>
    <row r="32" spans="1:13" s="343" customFormat="1" ht="11.25" customHeight="1">
      <c r="A32" s="248"/>
      <c r="B32" s="137"/>
      <c r="C32" s="249"/>
      <c r="D32" s="249"/>
      <c r="E32" s="249"/>
      <c r="F32" s="249"/>
      <c r="G32" s="137"/>
      <c r="I32" s="137"/>
      <c r="J32" s="137"/>
      <c r="K32" s="137"/>
      <c r="L32" s="137"/>
      <c r="M32" s="137"/>
    </row>
    <row r="33" spans="1:13" s="343" customFormat="1" ht="5.25" customHeight="1">
      <c r="A33" s="137"/>
      <c r="B33" s="250"/>
      <c r="C33" s="137"/>
      <c r="D33" s="137"/>
      <c r="E33" s="137"/>
      <c r="F33" s="137"/>
      <c r="G33" s="137"/>
      <c r="I33" s="137"/>
      <c r="J33" s="137"/>
      <c r="K33" s="137"/>
      <c r="L33" s="137"/>
      <c r="M33" s="137"/>
    </row>
    <row r="34" spans="1:13" s="343" customFormat="1" ht="12.75" customHeight="1">
      <c r="A34" s="252" t="s">
        <v>373</v>
      </c>
      <c r="B34" s="252"/>
      <c r="C34" s="253"/>
      <c r="D34" s="253"/>
      <c r="E34" s="253" t="s">
        <v>504</v>
      </c>
      <c r="F34" s="253"/>
      <c r="G34" s="253"/>
      <c r="I34" s="137"/>
      <c r="J34" s="137"/>
      <c r="K34" s="137"/>
      <c r="L34" s="137"/>
      <c r="M34" s="137"/>
    </row>
    <row r="35" spans="1:13" s="343" customFormat="1">
      <c r="A35" s="174" t="s">
        <v>375</v>
      </c>
      <c r="B35" s="174"/>
      <c r="C35" s="254"/>
      <c r="D35" s="254"/>
      <c r="E35" s="254" t="s">
        <v>376</v>
      </c>
      <c r="F35" s="253"/>
      <c r="G35" s="253"/>
      <c r="I35" s="137"/>
      <c r="J35" s="137"/>
      <c r="K35" s="137"/>
      <c r="L35" s="137"/>
      <c r="M35" s="137"/>
    </row>
    <row r="36" spans="1:13" s="343" customFormat="1">
      <c r="A36" s="255"/>
      <c r="B36" s="255"/>
      <c r="C36" s="257"/>
      <c r="D36" s="257"/>
      <c r="E36" s="257"/>
      <c r="F36" s="257"/>
      <c r="G36" s="239"/>
      <c r="I36" s="137"/>
      <c r="J36" s="137"/>
      <c r="K36" s="137"/>
      <c r="L36" s="137"/>
      <c r="M36" s="137"/>
    </row>
    <row r="37" spans="1:13" s="343" customFormat="1">
      <c r="A37" s="255"/>
      <c r="B37" s="255"/>
      <c r="C37" s="257"/>
      <c r="D37" s="257"/>
      <c r="E37" s="257"/>
      <c r="F37" s="257"/>
      <c r="G37" s="239"/>
      <c r="I37" s="137"/>
      <c r="J37" s="137"/>
      <c r="K37" s="137"/>
      <c r="L37" s="137"/>
      <c r="M37" s="137"/>
    </row>
    <row r="38" spans="1:13" s="343" customFormat="1">
      <c r="A38" s="255"/>
      <c r="B38" s="255"/>
      <c r="C38" s="257"/>
      <c r="D38" s="257"/>
      <c r="E38" s="257"/>
      <c r="F38" s="257"/>
      <c r="G38" s="239"/>
      <c r="I38" s="137"/>
      <c r="J38" s="137"/>
      <c r="K38" s="137"/>
      <c r="L38" s="137"/>
      <c r="M38" s="137"/>
    </row>
    <row r="39" spans="1:13" s="343" customFormat="1">
      <c r="A39" s="255"/>
      <c r="B39" s="255"/>
      <c r="C39" s="257"/>
      <c r="D39" s="257"/>
      <c r="E39" s="257"/>
      <c r="F39" s="257"/>
      <c r="G39" s="239"/>
      <c r="I39" s="137"/>
      <c r="J39" s="137"/>
      <c r="K39" s="137"/>
      <c r="L39" s="137"/>
      <c r="M39" s="137"/>
    </row>
    <row r="40" spans="1:13" s="343" customFormat="1" ht="65.25" customHeight="1">
      <c r="A40" s="367"/>
      <c r="B40" s="367"/>
      <c r="C40" s="368"/>
      <c r="D40" s="368"/>
      <c r="E40" s="368"/>
      <c r="F40" s="368"/>
      <c r="G40" s="369"/>
      <c r="I40" s="137"/>
      <c r="J40" s="137"/>
      <c r="K40" s="137"/>
      <c r="L40" s="137"/>
      <c r="M40" s="137"/>
    </row>
    <row r="41" spans="1:13" s="343" customFormat="1">
      <c r="A41" s="179" t="s">
        <v>664</v>
      </c>
      <c r="B41" s="179"/>
      <c r="C41" s="179"/>
      <c r="D41" s="170"/>
      <c r="E41" s="179" t="s">
        <v>377</v>
      </c>
      <c r="F41" s="179"/>
      <c r="G41" s="179"/>
      <c r="I41" s="137"/>
      <c r="J41" s="137"/>
      <c r="K41" s="137"/>
      <c r="L41" s="137"/>
      <c r="M41" s="137"/>
    </row>
    <row r="42" spans="1:13" s="343" customFormat="1">
      <c r="A42" s="180" t="s">
        <v>953</v>
      </c>
      <c r="B42" s="180"/>
      <c r="C42" s="170"/>
      <c r="D42" s="170"/>
      <c r="E42" s="170"/>
      <c r="F42" s="170"/>
      <c r="G42" s="170"/>
      <c r="I42" s="137"/>
      <c r="J42" s="137"/>
      <c r="K42" s="137"/>
      <c r="L42" s="137"/>
      <c r="M42" s="137"/>
    </row>
    <row r="43" spans="1:13" s="343" customFormat="1">
      <c r="A43" s="174" t="s">
        <v>661</v>
      </c>
      <c r="B43" s="174"/>
      <c r="C43" s="173"/>
      <c r="D43" s="173"/>
      <c r="E43" s="170"/>
      <c r="F43" s="170"/>
      <c r="G43" s="170"/>
      <c r="I43" s="137"/>
      <c r="J43" s="137"/>
      <c r="K43" s="137"/>
      <c r="L43" s="137"/>
      <c r="M43" s="137"/>
    </row>
  </sheetData>
  <mergeCells count="23">
    <mergeCell ref="A30:G30"/>
    <mergeCell ref="A7:B7"/>
    <mergeCell ref="C7:G7"/>
    <mergeCell ref="A8:B8"/>
    <mergeCell ref="C8:G8"/>
    <mergeCell ref="A9:B9"/>
    <mergeCell ref="C9:E9"/>
    <mergeCell ref="A12:A13"/>
    <mergeCell ref="B12:B13"/>
    <mergeCell ref="C12:D12"/>
    <mergeCell ref="E12:F12"/>
    <mergeCell ref="G12:G13"/>
    <mergeCell ref="A25:A26"/>
    <mergeCell ref="B25:B26"/>
    <mergeCell ref="C25:D25"/>
    <mergeCell ref="E25:F25"/>
    <mergeCell ref="G25:G26"/>
    <mergeCell ref="A1:G1"/>
    <mergeCell ref="A2:G2"/>
    <mergeCell ref="A3:G3"/>
    <mergeCell ref="A4:G4"/>
    <mergeCell ref="A6:B6"/>
    <mergeCell ref="C6:G6"/>
  </mergeCells>
  <printOptions horizontalCentered="1"/>
  <pageMargins left="0.28000000000000003" right="0.26" top="0.28000000000000003" bottom="0.28999999999999998" header="0.17" footer="0.17"/>
  <pageSetup scale="64" fitToHeight="3"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view="pageBreakPreview" zoomScale="85" zoomScaleNormal="100" zoomScaleSheetLayoutView="85" workbookViewId="0">
      <selection activeCell="A5" sqref="A5"/>
    </sheetView>
  </sheetViews>
  <sheetFormatPr defaultColWidth="9.140625" defaultRowHeight="12.75"/>
  <cols>
    <col min="1" max="1" width="6.7109375" style="137" customWidth="1"/>
    <col min="2" max="2" width="50" style="137" customWidth="1"/>
    <col min="3" max="3" width="25.85546875" style="251" customWidth="1"/>
    <col min="4" max="7" width="21.7109375" style="251" customWidth="1"/>
    <col min="8" max="8" width="10.7109375" style="137" bestFit="1" customWidth="1"/>
    <col min="9" max="9" width="16" style="137" bestFit="1" customWidth="1"/>
    <col min="10" max="10" width="10.7109375" style="137" bestFit="1" customWidth="1"/>
    <col min="11" max="16384" width="9.140625" style="137"/>
  </cols>
  <sheetData>
    <row r="1" spans="1:7" ht="31.5" customHeight="1">
      <c r="A1" s="790" t="s">
        <v>793</v>
      </c>
      <c r="B1" s="790"/>
      <c r="C1" s="790"/>
      <c r="D1" s="790"/>
      <c r="E1" s="790"/>
      <c r="F1" s="790"/>
      <c r="G1" s="790"/>
    </row>
    <row r="2" spans="1:7" ht="37.15" customHeight="1">
      <c r="A2" s="681" t="s">
        <v>894</v>
      </c>
      <c r="B2" s="681"/>
      <c r="C2" s="681"/>
      <c r="D2" s="681"/>
      <c r="E2" s="681"/>
      <c r="F2" s="681"/>
      <c r="G2" s="681"/>
    </row>
    <row r="3" spans="1:7" ht="35.25" customHeight="1">
      <c r="A3" s="751" t="s">
        <v>776</v>
      </c>
      <c r="B3" s="751"/>
      <c r="C3" s="751"/>
      <c r="D3" s="751"/>
      <c r="E3" s="751"/>
      <c r="F3" s="751"/>
      <c r="G3" s="751"/>
    </row>
    <row r="4" spans="1:7">
      <c r="A4" s="682" t="str">
        <f>'NGAY THANG'!C17</f>
        <v>Năm 2026/Year 2026</v>
      </c>
      <c r="B4" s="682"/>
      <c r="C4" s="682"/>
      <c r="D4" s="682"/>
      <c r="E4" s="682"/>
      <c r="F4" s="682"/>
      <c r="G4" s="682"/>
    </row>
    <row r="5" spans="1:7" ht="5.25" customHeight="1">
      <c r="A5" s="355"/>
      <c r="B5" s="682"/>
      <c r="C5" s="682"/>
      <c r="D5" s="682"/>
      <c r="E5" s="682"/>
      <c r="F5" s="355"/>
    </row>
    <row r="6" spans="1:7" ht="28.5" customHeight="1">
      <c r="A6" s="785" t="s">
        <v>699</v>
      </c>
      <c r="B6" s="785"/>
      <c r="C6" s="673" t="s">
        <v>700</v>
      </c>
      <c r="D6" s="673"/>
      <c r="E6" s="673"/>
      <c r="F6" s="673"/>
      <c r="G6" s="673"/>
    </row>
    <row r="7" spans="1:7" ht="28.5" customHeight="1">
      <c r="A7" s="785" t="s">
        <v>701</v>
      </c>
      <c r="B7" s="785"/>
      <c r="C7" s="674" t="s">
        <v>702</v>
      </c>
      <c r="D7" s="674"/>
      <c r="E7" s="674"/>
      <c r="F7" s="674"/>
      <c r="G7" s="674"/>
    </row>
    <row r="8" spans="1:7" ht="28.5" customHeight="1">
      <c r="A8" s="785" t="s">
        <v>703</v>
      </c>
      <c r="B8" s="785"/>
      <c r="C8" s="371" t="s">
        <v>704</v>
      </c>
      <c r="D8" s="371"/>
      <c r="E8" s="371"/>
      <c r="F8" s="371"/>
      <c r="G8" s="371"/>
    </row>
    <row r="9" spans="1:7" ht="28.5" customHeight="1">
      <c r="A9" s="785" t="s">
        <v>705</v>
      </c>
      <c r="B9" s="785"/>
      <c r="C9" s="372" t="str">
        <f>'BC TS DT nuoc ngoai'!C9:E9</f>
        <v>Ngày 15 tháng 10 năm 2026
15/10/2026</v>
      </c>
      <c r="D9" s="372"/>
      <c r="E9" s="372"/>
      <c r="F9" s="372"/>
      <c r="G9" s="357"/>
    </row>
    <row r="10" spans="1:7" ht="9" customHeight="1">
      <c r="A10" s="258"/>
      <c r="B10" s="258"/>
      <c r="C10" s="258"/>
      <c r="D10" s="258"/>
      <c r="E10" s="258"/>
      <c r="F10" s="258"/>
      <c r="G10" s="258"/>
    </row>
    <row r="11" spans="1:7" s="138" customFormat="1" ht="18.600000000000001" customHeight="1">
      <c r="A11" s="115" t="s">
        <v>786</v>
      </c>
      <c r="B11" s="115"/>
      <c r="C11" s="115"/>
      <c r="D11" s="115"/>
      <c r="E11" s="115"/>
      <c r="F11" s="115"/>
      <c r="G11" s="259"/>
    </row>
    <row r="12" spans="1:7" ht="60" customHeight="1">
      <c r="A12" s="791" t="s">
        <v>217</v>
      </c>
      <c r="B12" s="791" t="s">
        <v>218</v>
      </c>
      <c r="C12" s="793" t="s">
        <v>219</v>
      </c>
      <c r="D12" s="794"/>
      <c r="E12" s="793" t="s">
        <v>220</v>
      </c>
      <c r="F12" s="794"/>
      <c r="G12" s="795" t="s">
        <v>221</v>
      </c>
    </row>
    <row r="13" spans="1:7" ht="60" customHeight="1">
      <c r="A13" s="792"/>
      <c r="B13" s="792"/>
      <c r="C13" s="243" t="s">
        <v>769</v>
      </c>
      <c r="D13" s="243" t="s">
        <v>798</v>
      </c>
      <c r="E13" s="243" t="s">
        <v>769</v>
      </c>
      <c r="F13" s="243" t="s">
        <v>798</v>
      </c>
      <c r="G13" s="796"/>
    </row>
    <row r="14" spans="1:7" s="135" customFormat="1" ht="51">
      <c r="A14" s="356" t="s">
        <v>59</v>
      </c>
      <c r="B14" s="101" t="s">
        <v>782</v>
      </c>
      <c r="C14" s="102"/>
      <c r="D14" s="102"/>
      <c r="E14" s="102"/>
      <c r="F14" s="102"/>
      <c r="G14" s="102"/>
    </row>
    <row r="15" spans="1:7" s="135" customFormat="1" ht="25.5">
      <c r="A15" s="134">
        <v>1</v>
      </c>
      <c r="B15" s="103" t="s">
        <v>223</v>
      </c>
      <c r="C15" s="104"/>
      <c r="D15" s="104"/>
      <c r="E15" s="104"/>
      <c r="F15" s="104"/>
      <c r="G15" s="104"/>
    </row>
    <row r="16" spans="1:7" s="135" customFormat="1" ht="25.5">
      <c r="A16" s="134">
        <v>2</v>
      </c>
      <c r="B16" s="103" t="s">
        <v>224</v>
      </c>
      <c r="C16" s="104"/>
      <c r="D16" s="104"/>
      <c r="E16" s="104"/>
      <c r="F16" s="104"/>
      <c r="G16" s="104"/>
    </row>
    <row r="17" spans="1:7" s="135" customFormat="1" ht="25.5">
      <c r="A17" s="134">
        <v>3</v>
      </c>
      <c r="B17" s="103" t="s">
        <v>780</v>
      </c>
      <c r="C17" s="104"/>
      <c r="D17" s="104"/>
      <c r="E17" s="104"/>
      <c r="F17" s="104"/>
      <c r="G17" s="102"/>
    </row>
    <row r="18" spans="1:7" s="135" customFormat="1" ht="25.5">
      <c r="A18" s="356" t="s">
        <v>87</v>
      </c>
      <c r="B18" s="101" t="s">
        <v>783</v>
      </c>
      <c r="C18" s="102"/>
      <c r="D18" s="102"/>
      <c r="E18" s="102"/>
      <c r="F18" s="102"/>
      <c r="G18" s="102"/>
    </row>
    <row r="19" spans="1:7" s="135" customFormat="1" ht="25.5">
      <c r="A19" s="134">
        <v>1</v>
      </c>
      <c r="B19" s="103" t="s">
        <v>781</v>
      </c>
      <c r="C19" s="104"/>
      <c r="D19" s="104"/>
      <c r="E19" s="104"/>
      <c r="F19" s="104"/>
      <c r="G19" s="104"/>
    </row>
    <row r="20" spans="1:7" s="135" customFormat="1" ht="25.5">
      <c r="A20" s="134">
        <v>2</v>
      </c>
      <c r="B20" s="103" t="s">
        <v>695</v>
      </c>
      <c r="C20" s="104"/>
      <c r="D20" s="104"/>
      <c r="E20" s="104"/>
      <c r="F20" s="104"/>
      <c r="G20" s="104"/>
    </row>
    <row r="21" spans="1:7" s="135" customFormat="1" ht="51">
      <c r="A21" s="356" t="s">
        <v>61</v>
      </c>
      <c r="B21" s="101" t="s">
        <v>784</v>
      </c>
      <c r="C21" s="102"/>
      <c r="D21" s="102"/>
      <c r="E21" s="102"/>
      <c r="F21" s="102"/>
      <c r="G21" s="102"/>
    </row>
    <row r="22" spans="1:7" s="135" customFormat="1" ht="25.5">
      <c r="A22" s="356" t="s">
        <v>91</v>
      </c>
      <c r="B22" s="101" t="s">
        <v>785</v>
      </c>
      <c r="C22" s="102"/>
      <c r="D22" s="102"/>
      <c r="E22" s="102"/>
      <c r="F22" s="102"/>
      <c r="G22" s="102"/>
    </row>
    <row r="23" spans="1:7" s="135" customFormat="1" ht="25.5">
      <c r="A23" s="134">
        <v>1</v>
      </c>
      <c r="B23" s="103" t="s">
        <v>233</v>
      </c>
      <c r="C23" s="104"/>
      <c r="D23" s="104"/>
      <c r="E23" s="104"/>
      <c r="F23" s="104"/>
      <c r="G23" s="104"/>
    </row>
    <row r="24" spans="1:7" ht="25.5">
      <c r="A24" s="134">
        <v>2</v>
      </c>
      <c r="B24" s="103" t="s">
        <v>234</v>
      </c>
      <c r="C24" s="104"/>
      <c r="D24" s="104"/>
      <c r="E24" s="104"/>
      <c r="F24" s="104"/>
      <c r="G24" s="104"/>
    </row>
    <row r="25" spans="1:7">
      <c r="A25" s="787" t="s">
        <v>777</v>
      </c>
      <c r="B25" s="787"/>
      <c r="C25" s="787"/>
      <c r="D25" s="787"/>
      <c r="E25" s="787"/>
      <c r="F25" s="787"/>
      <c r="G25" s="787"/>
    </row>
    <row r="27" spans="1:7" ht="12.75" customHeight="1">
      <c r="A27" s="261" t="s">
        <v>373</v>
      </c>
      <c r="B27" s="261"/>
      <c r="C27" s="262"/>
      <c r="D27" s="262"/>
      <c r="E27" s="262" t="s">
        <v>504</v>
      </c>
      <c r="F27" s="253"/>
      <c r="G27" s="253"/>
    </row>
    <row r="28" spans="1:7">
      <c r="A28" s="174" t="s">
        <v>375</v>
      </c>
      <c r="B28" s="174"/>
      <c r="C28" s="254"/>
      <c r="D28" s="254"/>
      <c r="E28" s="254" t="s">
        <v>376</v>
      </c>
      <c r="F28" s="254"/>
      <c r="G28" s="254"/>
    </row>
    <row r="29" spans="1:7">
      <c r="A29" s="255"/>
      <c r="B29" s="255"/>
      <c r="C29" s="262"/>
      <c r="D29" s="262"/>
      <c r="E29" s="262"/>
      <c r="F29" s="257"/>
      <c r="G29" s="257"/>
    </row>
    <row r="30" spans="1:7">
      <c r="A30" s="255"/>
      <c r="B30" s="255"/>
      <c r="C30" s="262"/>
      <c r="D30" s="262"/>
      <c r="E30" s="262"/>
      <c r="F30" s="257"/>
      <c r="G30" s="257"/>
    </row>
    <row r="31" spans="1:7">
      <c r="A31" s="255"/>
      <c r="B31" s="255"/>
      <c r="C31" s="262"/>
      <c r="D31" s="262"/>
      <c r="E31" s="262"/>
      <c r="F31" s="257"/>
      <c r="G31" s="257"/>
    </row>
    <row r="32" spans="1:7">
      <c r="A32" s="255"/>
      <c r="B32" s="255"/>
      <c r="C32" s="262"/>
      <c r="D32" s="262"/>
      <c r="E32" s="262"/>
      <c r="F32" s="257"/>
      <c r="G32" s="257"/>
    </row>
    <row r="33" spans="1:7">
      <c r="A33" s="255"/>
      <c r="B33" s="255"/>
      <c r="C33" s="262"/>
      <c r="D33" s="262"/>
      <c r="E33" s="262"/>
      <c r="F33" s="257"/>
      <c r="G33" s="257"/>
    </row>
    <row r="34" spans="1:7">
      <c r="A34" s="255"/>
      <c r="B34" s="255"/>
      <c r="C34" s="262"/>
      <c r="D34" s="262"/>
      <c r="E34" s="262"/>
      <c r="F34" s="257"/>
      <c r="G34" s="257"/>
    </row>
    <row r="35" spans="1:7">
      <c r="A35" s="255"/>
      <c r="B35" s="255"/>
      <c r="C35" s="262"/>
      <c r="D35" s="262"/>
      <c r="E35" s="262"/>
      <c r="F35" s="257"/>
      <c r="G35" s="257"/>
    </row>
    <row r="36" spans="1:7">
      <c r="A36" s="255"/>
      <c r="B36" s="255"/>
      <c r="C36" s="262"/>
      <c r="D36" s="262"/>
      <c r="E36" s="262"/>
      <c r="F36" s="257"/>
      <c r="G36" s="257"/>
    </row>
    <row r="37" spans="1:7">
      <c r="A37" s="255"/>
      <c r="B37" s="255"/>
      <c r="C37" s="262"/>
      <c r="D37" s="262"/>
      <c r="E37" s="262"/>
      <c r="F37" s="257"/>
      <c r="G37" s="257"/>
    </row>
    <row r="38" spans="1:7" ht="32.25" customHeight="1">
      <c r="A38" s="367"/>
      <c r="B38" s="367"/>
      <c r="C38" s="373"/>
      <c r="D38" s="373"/>
      <c r="E38" s="373"/>
      <c r="F38" s="368"/>
      <c r="G38" s="368"/>
    </row>
    <row r="39" spans="1:7">
      <c r="A39" s="263" t="s">
        <v>664</v>
      </c>
      <c r="B39" s="179"/>
      <c r="C39" s="263"/>
      <c r="D39" s="264"/>
      <c r="E39" s="263" t="s">
        <v>377</v>
      </c>
      <c r="F39" s="179"/>
      <c r="G39" s="179"/>
    </row>
    <row r="40" spans="1:7">
      <c r="A40" s="264" t="s">
        <v>953</v>
      </c>
      <c r="B40" s="180"/>
      <c r="C40" s="115"/>
      <c r="D40" s="115"/>
      <c r="E40" s="265"/>
      <c r="F40" s="265"/>
      <c r="G40" s="265"/>
    </row>
    <row r="41" spans="1:7">
      <c r="A41" s="239" t="s">
        <v>666</v>
      </c>
      <c r="B41" s="174"/>
      <c r="C41" s="239"/>
      <c r="D41" s="239"/>
      <c r="E41" s="265"/>
      <c r="F41" s="265"/>
      <c r="G41" s="265"/>
    </row>
  </sheetData>
  <mergeCells count="17">
    <mergeCell ref="A25:G25"/>
    <mergeCell ref="C7:G7"/>
    <mergeCell ref="A12:A13"/>
    <mergeCell ref="B12:B13"/>
    <mergeCell ref="C12:D12"/>
    <mergeCell ref="E12:F12"/>
    <mergeCell ref="G12:G13"/>
    <mergeCell ref="A7:B7"/>
    <mergeCell ref="A8:B8"/>
    <mergeCell ref="A9:B9"/>
    <mergeCell ref="A6:B6"/>
    <mergeCell ref="C6:G6"/>
    <mergeCell ref="A1:G1"/>
    <mergeCell ref="A2:G2"/>
    <mergeCell ref="A3:G3"/>
    <mergeCell ref="A4:G4"/>
    <mergeCell ref="B5:E5"/>
  </mergeCells>
  <printOptions horizontalCentered="1"/>
  <pageMargins left="0.27" right="0.23" top="0.49" bottom="0.52" header="0.3" footer="0.3"/>
  <pageSetup scale="60" fitToHeight="4"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N51"/>
  <sheetViews>
    <sheetView view="pageBreakPreview" zoomScale="85" zoomScaleSheetLayoutView="85" workbookViewId="0">
      <selection activeCell="C10" sqref="C10"/>
    </sheetView>
  </sheetViews>
  <sheetFormatPr defaultColWidth="9.140625" defaultRowHeight="12.75"/>
  <cols>
    <col min="1" max="1" width="9.140625" style="268"/>
    <col min="2" max="2" width="27.42578125" style="268" customWidth="1"/>
    <col min="3" max="3" width="12.5703125" style="268" customWidth="1"/>
    <col min="4" max="4" width="12.42578125" style="268" customWidth="1"/>
    <col min="5" max="5" width="14.7109375" style="268" customWidth="1"/>
    <col min="6" max="6" width="14.140625" style="268" customWidth="1"/>
    <col min="7" max="7" width="18.5703125" style="268" customWidth="1"/>
    <col min="8" max="8" width="25.42578125" style="277" customWidth="1"/>
    <col min="9" max="9" width="14.85546875" style="306" bestFit="1" customWidth="1"/>
    <col min="10" max="13" width="21.140625" style="268" customWidth="1"/>
    <col min="14" max="14" width="13.42578125" style="268" bestFit="1" customWidth="1"/>
    <col min="15" max="15" width="8" style="268" bestFit="1" customWidth="1"/>
    <col min="16" max="20" width="9.140625" style="268"/>
    <col min="21" max="21" width="12" style="268" bestFit="1" customWidth="1"/>
    <col min="22" max="22" width="13.42578125" style="268" bestFit="1" customWidth="1"/>
    <col min="23" max="16384" width="9.140625" style="268"/>
  </cols>
  <sheetData>
    <row r="1" spans="1:13" ht="29.25" customHeight="1">
      <c r="A1" s="797" t="s">
        <v>793</v>
      </c>
      <c r="B1" s="797"/>
      <c r="C1" s="797"/>
      <c r="D1" s="797"/>
      <c r="E1" s="797"/>
      <c r="F1" s="797"/>
      <c r="G1" s="797"/>
      <c r="H1" s="797"/>
      <c r="I1" s="266"/>
      <c r="J1" s="267"/>
      <c r="K1" s="267"/>
      <c r="L1" s="267"/>
      <c r="M1" s="267"/>
    </row>
    <row r="2" spans="1:13" ht="43.15" customHeight="1">
      <c r="A2" s="798" t="s">
        <v>894</v>
      </c>
      <c r="B2" s="798"/>
      <c r="C2" s="798"/>
      <c r="D2" s="798"/>
      <c r="E2" s="798"/>
      <c r="F2" s="798"/>
      <c r="G2" s="798"/>
      <c r="H2" s="798"/>
      <c r="I2" s="269"/>
      <c r="J2" s="270"/>
      <c r="K2" s="270"/>
      <c r="L2" s="270"/>
      <c r="M2" s="270"/>
    </row>
    <row r="3" spans="1:13" ht="37.15" customHeight="1">
      <c r="A3" s="799" t="s">
        <v>776</v>
      </c>
      <c r="B3" s="799"/>
      <c r="C3" s="799"/>
      <c r="D3" s="799"/>
      <c r="E3" s="799"/>
      <c r="F3" s="799"/>
      <c r="G3" s="799"/>
      <c r="H3" s="799"/>
      <c r="I3" s="271"/>
      <c r="J3" s="361"/>
      <c r="K3" s="361"/>
      <c r="L3" s="361"/>
      <c r="M3" s="361"/>
    </row>
    <row r="4" spans="1:13" ht="14.25" customHeight="1">
      <c r="A4" s="800" t="str">
        <f>Khac_06137!A4</f>
        <v>Tại ngày 30 tháng 09 năm 2026 - As at 30 September 2026</v>
      </c>
      <c r="B4" s="801"/>
      <c r="C4" s="801"/>
      <c r="D4" s="801"/>
      <c r="E4" s="801"/>
      <c r="F4" s="801"/>
      <c r="G4" s="801"/>
      <c r="H4" s="801"/>
      <c r="I4" s="56"/>
      <c r="J4" s="362"/>
      <c r="K4" s="362"/>
      <c r="L4" s="362"/>
      <c r="M4" s="362"/>
    </row>
    <row r="5" spans="1:13" ht="13.5" customHeight="1">
      <c r="A5" s="362"/>
      <c r="B5" s="362"/>
      <c r="C5" s="362"/>
      <c r="D5" s="362"/>
      <c r="E5" s="362"/>
      <c r="F5" s="362"/>
      <c r="G5" s="362"/>
      <c r="H5" s="272"/>
      <c r="I5" s="56"/>
      <c r="J5" s="362"/>
      <c r="K5" s="362"/>
      <c r="L5" s="362"/>
      <c r="M5" s="362"/>
    </row>
    <row r="6" spans="1:13" ht="31.5" customHeight="1">
      <c r="A6" s="802" t="s">
        <v>539</v>
      </c>
      <c r="B6" s="802"/>
      <c r="C6" s="803" t="s">
        <v>540</v>
      </c>
      <c r="D6" s="803"/>
      <c r="E6" s="803"/>
      <c r="F6" s="803"/>
      <c r="G6" s="803"/>
      <c r="H6" s="803"/>
      <c r="I6" s="273"/>
      <c r="J6" s="359"/>
      <c r="K6" s="359"/>
      <c r="L6" s="359"/>
      <c r="M6" s="359"/>
    </row>
    <row r="7" spans="1:13" ht="31.5" customHeight="1">
      <c r="A7" s="802" t="s">
        <v>541</v>
      </c>
      <c r="B7" s="802"/>
      <c r="C7" s="805" t="s">
        <v>662</v>
      </c>
      <c r="D7" s="805"/>
      <c r="E7" s="805"/>
      <c r="F7" s="805"/>
      <c r="G7" s="805"/>
      <c r="H7" s="805"/>
      <c r="I7" s="274"/>
      <c r="J7" s="360"/>
      <c r="K7" s="360"/>
      <c r="L7" s="360"/>
      <c r="M7" s="360"/>
    </row>
    <row r="8" spans="1:13" ht="31.5" customHeight="1">
      <c r="A8" s="802" t="s">
        <v>542</v>
      </c>
      <c r="B8" s="802"/>
      <c r="C8" s="803" t="s">
        <v>663</v>
      </c>
      <c r="D8" s="803"/>
      <c r="E8" s="803"/>
      <c r="F8" s="803"/>
      <c r="G8" s="803"/>
      <c r="H8" s="803"/>
      <c r="I8" s="273"/>
      <c r="J8" s="359"/>
      <c r="K8" s="359"/>
      <c r="L8" s="359"/>
      <c r="M8" s="359"/>
    </row>
    <row r="9" spans="1:13" ht="31.5" customHeight="1">
      <c r="A9" s="802" t="s">
        <v>543</v>
      </c>
      <c r="B9" s="802"/>
      <c r="C9" s="806" t="str">
        <f>'BCKetQuaHoatDong DT nuoc ngoai'!C9</f>
        <v>Ngày 15 tháng 10 năm 2026
15/10/2026</v>
      </c>
      <c r="D9" s="806"/>
      <c r="E9" s="806"/>
      <c r="F9" s="806"/>
      <c r="G9" s="806"/>
      <c r="H9" s="806"/>
      <c r="I9" s="275"/>
      <c r="J9" s="275"/>
      <c r="K9" s="275"/>
      <c r="L9" s="275"/>
      <c r="M9" s="275"/>
    </row>
    <row r="10" spans="1:13" ht="9" customHeight="1">
      <c r="A10" s="276"/>
      <c r="B10" s="276"/>
      <c r="C10" s="276"/>
      <c r="D10" s="276"/>
      <c r="E10" s="276"/>
      <c r="F10" s="276"/>
      <c r="G10" s="276"/>
      <c r="I10" s="278"/>
      <c r="J10" s="279"/>
      <c r="K10" s="279"/>
      <c r="L10" s="279"/>
      <c r="M10" s="279"/>
    </row>
    <row r="11" spans="1:13" ht="17.45" customHeight="1">
      <c r="A11" s="433" t="s">
        <v>963</v>
      </c>
      <c r="B11" s="280"/>
      <c r="C11" s="280"/>
      <c r="D11" s="280"/>
      <c r="E11" s="280"/>
      <c r="F11" s="280"/>
      <c r="G11" s="280"/>
      <c r="H11" s="281"/>
      <c r="I11" s="282"/>
      <c r="J11" s="283"/>
      <c r="K11" s="283"/>
      <c r="L11" s="283"/>
      <c r="M11" s="283"/>
    </row>
    <row r="12" spans="1:13" ht="59.25" customHeight="1">
      <c r="A12" s="804" t="s">
        <v>43</v>
      </c>
      <c r="B12" s="804" t="s">
        <v>197</v>
      </c>
      <c r="C12" s="804" t="s">
        <v>199</v>
      </c>
      <c r="D12" s="804" t="s">
        <v>200</v>
      </c>
      <c r="E12" s="804"/>
      <c r="F12" s="804" t="s">
        <v>201</v>
      </c>
      <c r="G12" s="804"/>
      <c r="H12" s="804" t="s">
        <v>202</v>
      </c>
      <c r="I12" s="284"/>
      <c r="J12" s="285"/>
      <c r="K12" s="285"/>
      <c r="L12" s="285"/>
      <c r="M12" s="285"/>
    </row>
    <row r="13" spans="1:13" ht="30" customHeight="1">
      <c r="A13" s="804"/>
      <c r="B13" s="804"/>
      <c r="C13" s="804"/>
      <c r="D13" s="242" t="s">
        <v>769</v>
      </c>
      <c r="E13" s="242" t="s">
        <v>798</v>
      </c>
      <c r="F13" s="242" t="s">
        <v>769</v>
      </c>
      <c r="G13" s="242" t="s">
        <v>798</v>
      </c>
      <c r="H13" s="804"/>
      <c r="I13" s="284"/>
      <c r="J13" s="285"/>
      <c r="K13" s="285"/>
      <c r="L13" s="285"/>
      <c r="M13" s="285"/>
    </row>
    <row r="14" spans="1:13" ht="39" customHeight="1">
      <c r="A14" s="242" t="s">
        <v>59</v>
      </c>
      <c r="B14" s="246" t="s">
        <v>788</v>
      </c>
      <c r="C14" s="242"/>
      <c r="D14" s="242"/>
      <c r="E14" s="242"/>
      <c r="F14" s="242"/>
      <c r="G14" s="242"/>
      <c r="H14" s="242"/>
      <c r="I14" s="284"/>
      <c r="J14" s="285"/>
      <c r="K14" s="285"/>
      <c r="L14" s="285"/>
      <c r="M14" s="285"/>
    </row>
    <row r="15" spans="1:13" ht="19.5" customHeight="1">
      <c r="A15" s="242">
        <v>1</v>
      </c>
      <c r="B15" s="242"/>
      <c r="C15" s="242"/>
      <c r="D15" s="242"/>
      <c r="E15" s="242"/>
      <c r="F15" s="242"/>
      <c r="G15" s="242"/>
      <c r="H15" s="242"/>
      <c r="I15" s="284"/>
      <c r="J15" s="285"/>
      <c r="K15" s="285"/>
      <c r="L15" s="285"/>
      <c r="M15" s="285"/>
    </row>
    <row r="16" spans="1:13" ht="33" customHeight="1">
      <c r="A16" s="242"/>
      <c r="B16" s="246" t="s">
        <v>203</v>
      </c>
      <c r="C16" s="242"/>
      <c r="D16" s="242"/>
      <c r="E16" s="242"/>
      <c r="F16" s="242"/>
      <c r="G16" s="242"/>
      <c r="H16" s="242"/>
      <c r="I16" s="284"/>
      <c r="J16" s="285"/>
      <c r="K16" s="285"/>
      <c r="L16" s="285"/>
      <c r="M16" s="285"/>
    </row>
    <row r="17" spans="1:14" ht="28.5" customHeight="1">
      <c r="A17" s="242" t="s">
        <v>87</v>
      </c>
      <c r="B17" s="246" t="s">
        <v>787</v>
      </c>
      <c r="C17" s="242"/>
      <c r="D17" s="242"/>
      <c r="E17" s="242"/>
      <c r="F17" s="242"/>
      <c r="G17" s="242"/>
      <c r="H17" s="242"/>
      <c r="I17" s="284"/>
      <c r="J17" s="285"/>
      <c r="K17" s="285"/>
      <c r="L17" s="285"/>
      <c r="M17" s="285"/>
    </row>
    <row r="18" spans="1:14" ht="19.5" customHeight="1">
      <c r="A18" s="242">
        <v>1</v>
      </c>
      <c r="B18" s="246"/>
      <c r="C18" s="242"/>
      <c r="D18" s="242"/>
      <c r="E18" s="242"/>
      <c r="F18" s="242"/>
      <c r="G18" s="242"/>
      <c r="H18" s="242"/>
      <c r="I18" s="284"/>
      <c r="J18" s="285"/>
      <c r="K18" s="285"/>
      <c r="L18" s="285"/>
      <c r="M18" s="285"/>
    </row>
    <row r="19" spans="1:14" ht="34.5" customHeight="1">
      <c r="A19" s="242"/>
      <c r="B19" s="246" t="s">
        <v>203</v>
      </c>
      <c r="C19" s="242"/>
      <c r="D19" s="242"/>
      <c r="E19" s="242"/>
      <c r="F19" s="242"/>
      <c r="G19" s="242"/>
      <c r="H19" s="242"/>
      <c r="I19" s="284"/>
      <c r="J19" s="285"/>
      <c r="K19" s="285"/>
      <c r="L19" s="285"/>
      <c r="M19" s="285"/>
    </row>
    <row r="20" spans="1:14" ht="30" customHeight="1">
      <c r="A20" s="374" t="s">
        <v>61</v>
      </c>
      <c r="B20" s="107" t="s">
        <v>196</v>
      </c>
      <c r="C20" s="346"/>
      <c r="D20" s="107"/>
      <c r="E20" s="107"/>
      <c r="F20" s="427"/>
      <c r="G20" s="427"/>
      <c r="H20" s="428"/>
      <c r="I20" s="61"/>
      <c r="J20" s="61"/>
      <c r="K20" s="57"/>
      <c r="L20" s="57"/>
      <c r="M20" s="57"/>
      <c r="N20" s="286"/>
    </row>
    <row r="21" spans="1:14" ht="30" customHeight="1">
      <c r="A21" s="374">
        <v>1</v>
      </c>
      <c r="B21" s="107"/>
      <c r="C21" s="346"/>
      <c r="D21" s="107"/>
      <c r="E21" s="107"/>
      <c r="F21" s="427"/>
      <c r="G21" s="427"/>
      <c r="H21" s="428"/>
      <c r="I21" s="61"/>
      <c r="J21" s="61"/>
      <c r="K21" s="57"/>
      <c r="L21" s="57"/>
      <c r="M21" s="57"/>
      <c r="N21" s="286"/>
    </row>
    <row r="22" spans="1:14" s="133" customFormat="1" ht="25.5">
      <c r="A22" s="287"/>
      <c r="B22" s="107" t="s">
        <v>203</v>
      </c>
      <c r="C22" s="346"/>
      <c r="D22" s="348"/>
      <c r="E22" s="348"/>
      <c r="F22" s="350"/>
      <c r="G22" s="350"/>
      <c r="H22" s="428"/>
    </row>
    <row r="23" spans="1:14" s="290" customFormat="1" ht="25.5">
      <c r="A23" s="374" t="s">
        <v>60</v>
      </c>
      <c r="B23" s="107" t="s">
        <v>789</v>
      </c>
      <c r="C23" s="346"/>
      <c r="D23" s="348"/>
      <c r="E23" s="348"/>
      <c r="F23" s="346"/>
      <c r="G23" s="346"/>
      <c r="H23" s="434"/>
    </row>
    <row r="24" spans="1:14" s="290" customFormat="1" ht="15">
      <c r="A24" s="374">
        <v>1</v>
      </c>
      <c r="B24" s="107"/>
      <c r="C24" s="346"/>
      <c r="D24" s="348"/>
      <c r="E24" s="348"/>
      <c r="F24" s="346"/>
      <c r="G24" s="346"/>
      <c r="H24" s="434"/>
    </row>
    <row r="25" spans="1:14" s="290" customFormat="1" ht="25.5">
      <c r="A25" s="287"/>
      <c r="B25" s="107" t="s">
        <v>203</v>
      </c>
      <c r="C25" s="289"/>
      <c r="D25" s="289"/>
      <c r="E25" s="289"/>
      <c r="F25" s="289"/>
      <c r="G25" s="289"/>
      <c r="H25" s="434"/>
    </row>
    <row r="26" spans="1:14" s="290" customFormat="1" ht="25.5">
      <c r="A26" s="374" t="s">
        <v>92</v>
      </c>
      <c r="B26" s="107" t="s">
        <v>790</v>
      </c>
      <c r="C26" s="348"/>
      <c r="D26" s="348"/>
      <c r="E26" s="348"/>
      <c r="F26" s="348"/>
      <c r="G26" s="348"/>
      <c r="H26" s="434"/>
    </row>
    <row r="27" spans="1:14" s="290" customFormat="1" ht="15">
      <c r="A27" s="374">
        <v>1</v>
      </c>
      <c r="B27" s="287"/>
      <c r="C27" s="349"/>
      <c r="D27" s="349"/>
      <c r="E27" s="349"/>
      <c r="F27" s="435"/>
      <c r="G27" s="435"/>
      <c r="H27" s="436"/>
    </row>
    <row r="28" spans="1:14" s="288" customFormat="1" ht="25.5">
      <c r="A28" s="287"/>
      <c r="B28" s="107" t="s">
        <v>203</v>
      </c>
      <c r="C28" s="350"/>
      <c r="D28" s="348"/>
      <c r="E28" s="348"/>
      <c r="F28" s="350"/>
      <c r="G28" s="350"/>
      <c r="H28" s="432"/>
    </row>
    <row r="29" spans="1:14" s="291" customFormat="1" ht="25.5">
      <c r="A29" s="374" t="s">
        <v>93</v>
      </c>
      <c r="B29" s="107" t="s">
        <v>242</v>
      </c>
      <c r="C29" s="346"/>
      <c r="D29" s="348"/>
      <c r="E29" s="348"/>
      <c r="F29" s="346"/>
      <c r="G29" s="346"/>
      <c r="H29" s="434"/>
    </row>
    <row r="30" spans="1:14" s="291" customFormat="1" ht="15">
      <c r="A30" s="374">
        <v>1</v>
      </c>
      <c r="B30" s="287"/>
      <c r="C30" s="351"/>
      <c r="D30" s="351"/>
      <c r="E30" s="351"/>
      <c r="F30" s="430"/>
      <c r="G30" s="430"/>
      <c r="H30" s="429"/>
    </row>
    <row r="31" spans="1:14" s="288" customFormat="1" ht="25.5">
      <c r="A31" s="107"/>
      <c r="B31" s="107" t="s">
        <v>203</v>
      </c>
      <c r="C31" s="348"/>
      <c r="D31" s="348"/>
      <c r="E31" s="348"/>
      <c r="F31" s="350"/>
      <c r="G31" s="350"/>
      <c r="H31" s="432"/>
    </row>
    <row r="32" spans="1:14" s="133" customFormat="1" ht="25.5">
      <c r="A32" s="374" t="s">
        <v>62</v>
      </c>
      <c r="B32" s="107" t="s">
        <v>239</v>
      </c>
      <c r="C32" s="350"/>
      <c r="D32" s="348"/>
      <c r="E32" s="348"/>
      <c r="F32" s="289"/>
      <c r="G32" s="289"/>
      <c r="H32" s="432"/>
      <c r="I32" s="342"/>
    </row>
    <row r="33" spans="1:13">
      <c r="A33" s="292"/>
      <c r="B33" s="292"/>
      <c r="C33" s="352"/>
      <c r="D33" s="353"/>
      <c r="E33" s="353"/>
      <c r="F33" s="352"/>
      <c r="G33" s="352"/>
      <c r="H33" s="431"/>
      <c r="I33" s="293"/>
      <c r="J33" s="294"/>
      <c r="K33" s="294"/>
      <c r="L33" s="294"/>
      <c r="M33" s="294"/>
    </row>
    <row r="34" spans="1:13">
      <c r="A34" s="787" t="s">
        <v>777</v>
      </c>
      <c r="B34" s="787"/>
      <c r="C34" s="787"/>
      <c r="D34" s="787"/>
      <c r="E34" s="787"/>
      <c r="F34" s="787"/>
      <c r="G34" s="787"/>
    </row>
    <row r="36" spans="1:13" ht="12.75" customHeight="1">
      <c r="A36" s="172" t="s">
        <v>373</v>
      </c>
      <c r="B36" s="172"/>
      <c r="C36" s="276"/>
      <c r="F36" s="295" t="s">
        <v>504</v>
      </c>
      <c r="G36" s="295"/>
      <c r="H36" s="296"/>
      <c r="I36" s="296"/>
      <c r="J36" s="296"/>
      <c r="K36" s="296"/>
      <c r="L36" s="296"/>
      <c r="M36" s="296"/>
    </row>
    <row r="37" spans="1:13">
      <c r="A37" s="174" t="s">
        <v>375</v>
      </c>
      <c r="B37" s="297"/>
      <c r="C37" s="276"/>
      <c r="F37" s="268" t="s">
        <v>376</v>
      </c>
      <c r="H37" s="296"/>
      <c r="I37" s="296"/>
      <c r="J37" s="296"/>
      <c r="K37" s="296"/>
      <c r="L37" s="296"/>
      <c r="M37" s="296"/>
    </row>
    <row r="38" spans="1:13">
      <c r="A38" s="177"/>
      <c r="B38" s="177"/>
      <c r="C38" s="276"/>
      <c r="D38" s="178"/>
      <c r="E38" s="178"/>
      <c r="F38" s="178"/>
      <c r="G38" s="178"/>
      <c r="I38" s="278"/>
      <c r="J38" s="279"/>
      <c r="K38" s="279"/>
      <c r="L38" s="279"/>
      <c r="M38" s="279"/>
    </row>
    <row r="39" spans="1:13">
      <c r="A39" s="177"/>
      <c r="B39" s="177"/>
      <c r="C39" s="276"/>
      <c r="D39" s="178"/>
      <c r="E39" s="178"/>
      <c r="F39" s="178"/>
      <c r="G39" s="178"/>
      <c r="I39" s="278"/>
      <c r="J39" s="279"/>
      <c r="K39" s="279"/>
      <c r="L39" s="279"/>
      <c r="M39" s="279"/>
    </row>
    <row r="40" spans="1:13">
      <c r="A40" s="177"/>
      <c r="B40" s="177"/>
      <c r="C40" s="276"/>
      <c r="D40" s="178"/>
      <c r="E40" s="178"/>
      <c r="F40" s="178"/>
      <c r="G40" s="178"/>
      <c r="I40" s="278"/>
      <c r="J40" s="279"/>
      <c r="K40" s="279"/>
      <c r="L40" s="279"/>
      <c r="M40" s="279"/>
    </row>
    <row r="41" spans="1:13">
      <c r="A41" s="177"/>
      <c r="B41" s="177"/>
      <c r="C41" s="276"/>
      <c r="D41" s="178"/>
      <c r="E41" s="178"/>
      <c r="F41" s="178"/>
      <c r="G41" s="178"/>
      <c r="I41" s="278"/>
      <c r="J41" s="279"/>
      <c r="K41" s="279"/>
      <c r="L41" s="279"/>
      <c r="M41" s="279"/>
    </row>
    <row r="42" spans="1:13">
      <c r="A42" s="177"/>
      <c r="B42" s="177"/>
      <c r="C42" s="276"/>
      <c r="D42" s="178"/>
      <c r="E42" s="178"/>
      <c r="F42" s="178"/>
      <c r="G42" s="178"/>
      <c r="I42" s="278"/>
      <c r="J42" s="279"/>
      <c r="K42" s="279"/>
      <c r="L42" s="279"/>
      <c r="M42" s="279"/>
    </row>
    <row r="43" spans="1:13">
      <c r="A43" s="177"/>
      <c r="B43" s="177"/>
      <c r="C43" s="276"/>
      <c r="D43" s="178"/>
      <c r="E43" s="178"/>
      <c r="F43" s="178"/>
      <c r="G43" s="178"/>
      <c r="I43" s="278"/>
      <c r="J43" s="279"/>
      <c r="K43" s="279"/>
      <c r="L43" s="279"/>
      <c r="M43" s="279"/>
    </row>
    <row r="44" spans="1:13">
      <c r="A44" s="177"/>
      <c r="B44" s="177"/>
      <c r="C44" s="276"/>
      <c r="D44" s="178"/>
      <c r="E44" s="178"/>
      <c r="F44" s="178"/>
      <c r="G44" s="178"/>
      <c r="I44" s="278"/>
      <c r="J44" s="279"/>
      <c r="K44" s="279"/>
      <c r="L44" s="279"/>
      <c r="M44" s="279"/>
    </row>
    <row r="45" spans="1:13">
      <c r="A45" s="177"/>
      <c r="B45" s="177"/>
      <c r="C45" s="276"/>
      <c r="D45" s="178"/>
      <c r="E45" s="178"/>
      <c r="F45" s="178"/>
      <c r="G45" s="178"/>
      <c r="I45" s="278"/>
      <c r="J45" s="279"/>
      <c r="K45" s="279"/>
      <c r="L45" s="279"/>
      <c r="M45" s="279"/>
    </row>
    <row r="46" spans="1:13">
      <c r="A46" s="177"/>
      <c r="B46" s="177"/>
      <c r="C46" s="276"/>
      <c r="D46" s="178"/>
      <c r="E46" s="178"/>
      <c r="F46" s="178"/>
      <c r="G46" s="178"/>
      <c r="I46" s="278"/>
      <c r="J46" s="279"/>
      <c r="K46" s="279"/>
      <c r="L46" s="279"/>
      <c r="M46" s="279"/>
    </row>
    <row r="47" spans="1:13">
      <c r="A47" s="177"/>
      <c r="B47" s="177"/>
      <c r="C47" s="276"/>
      <c r="D47" s="178"/>
      <c r="E47" s="178"/>
      <c r="F47" s="178"/>
      <c r="G47" s="178"/>
      <c r="I47" s="278"/>
      <c r="J47" s="279"/>
      <c r="K47" s="279"/>
      <c r="L47" s="279"/>
      <c r="M47" s="279"/>
    </row>
    <row r="48" spans="1:13">
      <c r="A48" s="298"/>
      <c r="B48" s="298"/>
      <c r="C48" s="299"/>
      <c r="D48" s="178"/>
      <c r="E48" s="178"/>
      <c r="F48" s="178"/>
      <c r="G48" s="178"/>
      <c r="H48" s="375"/>
      <c r="I48" s="278"/>
      <c r="J48" s="279"/>
      <c r="K48" s="279"/>
      <c r="L48" s="279"/>
      <c r="M48" s="279"/>
    </row>
    <row r="49" spans="1:13">
      <c r="A49" s="170" t="s">
        <v>664</v>
      </c>
      <c r="B49" s="170"/>
      <c r="C49" s="276"/>
      <c r="D49" s="300"/>
      <c r="E49" s="300"/>
      <c r="F49" s="179" t="s">
        <v>377</v>
      </c>
      <c r="G49" s="179"/>
      <c r="H49" s="376"/>
      <c r="I49" s="301"/>
      <c r="J49" s="300"/>
      <c r="K49" s="300"/>
      <c r="L49" s="300"/>
      <c r="M49" s="300"/>
    </row>
    <row r="50" spans="1:13">
      <c r="A50" s="180" t="s">
        <v>953</v>
      </c>
      <c r="B50" s="180"/>
      <c r="C50" s="276"/>
      <c r="D50" s="302"/>
      <c r="E50" s="302"/>
      <c r="F50" s="265"/>
      <c r="G50" s="265"/>
      <c r="H50" s="302"/>
      <c r="I50" s="303"/>
      <c r="J50" s="302"/>
      <c r="K50" s="302"/>
      <c r="L50" s="302"/>
      <c r="M50" s="302"/>
    </row>
    <row r="51" spans="1:13">
      <c r="A51" s="174" t="s">
        <v>661</v>
      </c>
      <c r="B51" s="174"/>
      <c r="C51" s="276"/>
      <c r="D51" s="304"/>
      <c r="E51" s="304"/>
      <c r="F51" s="305"/>
      <c r="G51" s="305"/>
      <c r="H51" s="302"/>
      <c r="I51" s="303"/>
      <c r="J51" s="302"/>
      <c r="K51" s="302"/>
      <c r="L51" s="302"/>
      <c r="M51" s="302"/>
    </row>
  </sheetData>
  <mergeCells count="19">
    <mergeCell ref="C12:C13"/>
    <mergeCell ref="D12:E12"/>
    <mergeCell ref="F12:G12"/>
    <mergeCell ref="A34:G34"/>
    <mergeCell ref="A1:H1"/>
    <mergeCell ref="A2:H2"/>
    <mergeCell ref="A3:H3"/>
    <mergeCell ref="A4:H4"/>
    <mergeCell ref="A6:B6"/>
    <mergeCell ref="C6:H6"/>
    <mergeCell ref="H12:H13"/>
    <mergeCell ref="A7:B7"/>
    <mergeCell ref="A8:B8"/>
    <mergeCell ref="A9:B9"/>
    <mergeCell ref="C7:H7"/>
    <mergeCell ref="C8:H8"/>
    <mergeCell ref="C9:H9"/>
    <mergeCell ref="A12:A13"/>
    <mergeCell ref="B12:B13"/>
  </mergeCells>
  <printOptions horizontalCentered="1"/>
  <pageMargins left="0.27" right="0.2" top="0.3" bottom="0.39" header="0.18" footer="0.35"/>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AkBPJeJwEB8AbL/GHaD+m46LKNndV9Oklz4g4Y6mt7M=</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jGLmNEiH1SYv1A3MQvDXy21BbCOfzz+CFr9/D9MUpJ0=</DigestValue>
    </Reference>
  </SignedInfo>
  <SignatureValue>q/gGFydtuKeyNVsTK9Eo3YAy7/KdYKcK8AOp2hA3GUqDTXOJloGAS3Kmqng4rxrZuo1Di8egyC1B
koOjbqvM9Ibl7r1nyXmY1t1jIiTCgH+GGDVoBfQ0AmPcWL2sAVU/m7M6wjeT7JpQM7EidZnIyCU4
3COp3T3Sn2rxhTiOZxK5iEaguNcW8KoBjV0CkKD1ExDIfDRAE/rwUSAgU47L/qgndK9A6XxeanH7
6Jwd+JjaguOkmricR3acBpy40gp89s6Zd8v8Ujcrp70BlGZTARn3O70YHU5yudoEPB5wPjUrzUxX
NP1rMAU7MfPApnIFFKV1fK1b6TPdPhxNSAn4pg==</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BBmLeIVQbPjvRxMJ3iRlFHE3Z+eaCVnieUaEi2LX944=</DigestValue>
      </Reference>
      <Reference URI="/xl/calcChain.xml?ContentType=application/vnd.openxmlformats-officedocument.spreadsheetml.calcChain+xml">
        <DigestMethod Algorithm="http://www.w3.org/2001/04/xmlenc#sha256"/>
        <DigestValue>+CibseRlX8xLDT59dI6rg6PxBT8+n4fNgNUTI/m+CRk=</DigestValue>
      </Reference>
      <Reference URI="/xl/comments1.xml?ContentType=application/vnd.openxmlformats-officedocument.spreadsheetml.comments+xml">
        <DigestMethod Algorithm="http://www.w3.org/2001/04/xmlenc#sha256"/>
        <DigestValue>WfO9V9cL+QXJm0rBqa1rMmC7oFn6C+411inZ/jIs/Yw=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LEZw9GMzWsWi/WVOuAeG9RYaBDCKOh1C5SDMLJU47Y4=</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J46eMWzAqPJRs+iua8Cqh7bmCse+B3CI/DD80gnA+vo=</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SzUwfM+070WfaihxKf2Tz9lK1xmsim2Zq7/Kq5lbAZ0=</DigestValue>
      </Reference>
      <Reference URI="/xl/drawings/_rels/drawing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6uUBpchHakqQDChgLemNyI2cKWqBIOFCUSJJMq3HYkA=</DigestValue>
      </Reference>
      <Reference URI="/xl/drawings/_rels/drawing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J46eMWzAqPJRs+iua8Cqh7bmCse+B3CI/DD80gnA+vo=</DigestValue>
      </Reference>
      <Reference URI="/xl/drawings/_rels/drawing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SzUwfM+070WfaihxKf2Tz9lK1xmsim2Zq7/Kq5lbAZ0=</DigestValue>
      </Reference>
      <Reference URI="/xl/drawings/_rels/drawing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6uUBpchHakqQDChgLemNyI2cKWqBIOFCUSJJMq3HYkA=</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LEZw9GMzWsWi/WVOuAeG9RYaBDCKOh1C5SDMLJU47Y4=</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8p8wjtJYI7RzywTtPiTWBEUKsMI9M+qlDBZ5r74VyvM=</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LEZw9GMzWsWi/WVOuAeG9RYaBDCKOh1C5SDMLJU47Y4=</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LEZw9GMzWsWi/WVOuAeG9RYaBDCKOh1C5SDMLJU47Y4=</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drawing1.xml?ContentType=application/vnd.openxmlformats-officedocument.drawing+xml">
        <DigestMethod Algorithm="http://www.w3.org/2001/04/xmlenc#sha256"/>
        <DigestValue>BK6HqaPy2i5feWlIP9rQpch7UiQc4wahqtgkyjVFZf4=</DigestValue>
      </Reference>
      <Reference URI="/xl/drawings/drawing10.xml?ContentType=application/vnd.openxmlformats-officedocument.drawing+xml">
        <DigestMethod Algorithm="http://www.w3.org/2001/04/xmlenc#sha256"/>
        <DigestValue>8OOBBp0RZYbL8sOnp4cGpVxk6Q04Lnj/4sJuN2v/cJU=</DigestValue>
      </Reference>
      <Reference URI="/xl/drawings/drawing11.xml?ContentType=application/vnd.openxmlformats-officedocument.drawing+xml">
        <DigestMethod Algorithm="http://www.w3.org/2001/04/xmlenc#sha256"/>
        <DigestValue>j/cMstsSC8SD9RR/z1a2+Pjka0xnn5Nbxa2i7/ek2Sg=</DigestValue>
      </Reference>
      <Reference URI="/xl/drawings/drawing12.xml?ContentType=application/vnd.openxmlformats-officedocument.drawing+xml">
        <DigestMethod Algorithm="http://www.w3.org/2001/04/xmlenc#sha256"/>
        <DigestValue>6/AaEOY5GQkknScMPyF4AmB7pYbqD5krpGT+Muk0ReE=</DigestValue>
      </Reference>
      <Reference URI="/xl/drawings/drawing13.xml?ContentType=application/vnd.openxmlformats-officedocument.drawing+xml">
        <DigestMethod Algorithm="http://www.w3.org/2001/04/xmlenc#sha256"/>
        <DigestValue>AS7vYnv6wlg/ZL+HuJAT+tSjvpiByp8QDrlAMpSBd90=</DigestValue>
      </Reference>
      <Reference URI="/xl/drawings/drawing14.xml?ContentType=application/vnd.openxmlformats-officedocument.drawing+xml">
        <DigestMethod Algorithm="http://www.w3.org/2001/04/xmlenc#sha256"/>
        <DigestValue>wqDOu0bzvGxauJ4ptSjExnBIvzS69rvZUkybeNZOMbk=</DigestValue>
      </Reference>
      <Reference URI="/xl/drawings/drawing15.xml?ContentType=application/vnd.openxmlformats-officedocument.drawing+xml">
        <DigestMethod Algorithm="http://www.w3.org/2001/04/xmlenc#sha256"/>
        <DigestValue>fY94U9sNxJHRAMPTYoyfOY73mwinpgIr5mRTwMpy+JQ=</DigestValue>
      </Reference>
      <Reference URI="/xl/drawings/drawing16.xml?ContentType=application/vnd.openxmlformats-officedocument.drawing+xml">
        <DigestMethod Algorithm="http://www.w3.org/2001/04/xmlenc#sha256"/>
        <DigestValue>o37VGf0kTJc5L7WtX/qLld/A6PX7mQRmmQrDAVnBMpk=</DigestValue>
      </Reference>
      <Reference URI="/xl/drawings/drawing17.xml?ContentType=application/vnd.openxmlformats-officedocument.drawing+xml">
        <DigestMethod Algorithm="http://www.w3.org/2001/04/xmlenc#sha256"/>
        <DigestValue>U8XdchEYYQrB8HQVhfW14X7G8xymAOQ6cWUqsthOfvg=</DigestValue>
      </Reference>
      <Reference URI="/xl/drawings/drawing18.xml?ContentType=application/vnd.openxmlformats-officedocument.drawing+xml">
        <DigestMethod Algorithm="http://www.w3.org/2001/04/xmlenc#sha256"/>
        <DigestValue>npm+2w89ERH2iVT9Nf8CJ9zL/V4AK0Fvix+hN8Ddqmw=</DigestValue>
      </Reference>
      <Reference URI="/xl/drawings/drawing19.xml?ContentType=application/vnd.openxmlformats-officedocument.drawing+xml">
        <DigestMethod Algorithm="http://www.w3.org/2001/04/xmlenc#sha256"/>
        <DigestValue>udcKpwsSekc4CizBAhA0L/p4tEQdwllazBfvShZF4og=</DigestValue>
      </Reference>
      <Reference URI="/xl/drawings/drawing2.xml?ContentType=application/vnd.openxmlformats-officedocument.drawing+xml">
        <DigestMethod Algorithm="http://www.w3.org/2001/04/xmlenc#sha256"/>
        <DigestValue>MEiPSiVQjpf6yLaOdouUekGj3HnDoY3PJ4fPR8lo4E4=</DigestValue>
      </Reference>
      <Reference URI="/xl/drawings/drawing3.xml?ContentType=application/vnd.openxmlformats-officedocument.drawing+xml">
        <DigestMethod Algorithm="http://www.w3.org/2001/04/xmlenc#sha256"/>
        <DigestValue>y/MmR87JoE1NdvA3B/bOBCJAEP5SMBKHj3HFPZi1qcE=</DigestValue>
      </Reference>
      <Reference URI="/xl/drawings/drawing4.xml?ContentType=application/vnd.openxmlformats-officedocument.drawing+xml">
        <DigestMethod Algorithm="http://www.w3.org/2001/04/xmlenc#sha256"/>
        <DigestValue>yWonN5kAPhL8Ls/t4kPnp3GCexi1tLdNPIWZg4i8Z7U=</DigestValue>
      </Reference>
      <Reference URI="/xl/drawings/drawing5.xml?ContentType=application/vnd.openxmlformats-officedocument.drawing+xml">
        <DigestMethod Algorithm="http://www.w3.org/2001/04/xmlenc#sha256"/>
        <DigestValue>TRFWiuZZTZg22Cz8sxjqPeb9ud6q9FaNkyPdtKs1j4k=</DigestValue>
      </Reference>
      <Reference URI="/xl/drawings/drawing6.xml?ContentType=application/vnd.openxmlformats-officedocument.drawing+xml">
        <DigestMethod Algorithm="http://www.w3.org/2001/04/xmlenc#sha256"/>
        <DigestValue>5P1d0tgXjNzs4cIzvEqPsAy/YcCG8NjArx/z9PM2wiA=</DigestValue>
      </Reference>
      <Reference URI="/xl/drawings/drawing7.xml?ContentType=application/vnd.openxmlformats-officedocument.drawing+xml">
        <DigestMethod Algorithm="http://www.w3.org/2001/04/xmlenc#sha256"/>
        <DigestValue>I1fBxsKJBn912bP/QTfiPGWLJz0iinBRvAPNQthBjHc=</DigestValue>
      </Reference>
      <Reference URI="/xl/drawings/drawing8.xml?ContentType=application/vnd.openxmlformats-officedocument.drawing+xml">
        <DigestMethod Algorithm="http://www.w3.org/2001/04/xmlenc#sha256"/>
        <DigestValue>Meb8Cip8t09qPYtmgHguRs36rNc/DokLtrHLoUkEVkQ=</DigestValue>
      </Reference>
      <Reference URI="/xl/drawings/drawing9.xml?ContentType=application/vnd.openxmlformats-officedocument.drawing+xml">
        <DigestMethod Algorithm="http://www.w3.org/2001/04/xmlenc#sha256"/>
        <DigestValue>qI7lKswZYYKM4r4fIi9So6JZpXksJFtLYy/aRGI2qXw=</DigestValue>
      </Reference>
      <Reference URI="/xl/drawings/vmlDrawing1.vml?ContentType=application/vnd.openxmlformats-officedocument.vmlDrawing">
        <DigestMethod Algorithm="http://www.w3.org/2001/04/xmlenc#sha256"/>
        <DigestValue>KZI/o2X1JbUQ42eAqXS54s3HpVtVN7kRgEHRcoxLRB8=</DigestValue>
      </Reference>
      <Reference URI="/xl/media/image1.jpeg?ContentType=image/jpeg">
        <DigestMethod Algorithm="http://www.w3.org/2001/04/xmlenc#sha256"/>
        <DigestValue>OlJEfVowwZEbHc8lWptPZXVKXjiC3MnUpQZJwISomPk=</DigestValue>
      </Reference>
      <Reference URI="/xl/media/image2.jpeg?ContentType=image/jpeg">
        <DigestMethod Algorithm="http://www.w3.org/2001/04/xmlenc#sha256"/>
        <DigestValue>0e2zqhai5GMvGogCVEJ9/6ZiCKXVEqLXDUShy0ntHE0=</DigestValue>
      </Reference>
      <Reference URI="/xl/media/image3.jpeg?ContentType=image/jpeg">
        <DigestMethod Algorithm="http://www.w3.org/2001/04/xmlenc#sha256"/>
        <DigestValue>geqLwWQQQi5HnZWv5Z5uMIDuA6NbSAHZwKBc6QMCOpE=</DigestValue>
      </Reference>
      <Reference URI="/xl/media/image4.jpeg?ContentType=image/jpeg">
        <DigestMethod Algorithm="http://www.w3.org/2001/04/xmlenc#sha256"/>
        <DigestValue>rmsuaqQb1K+H/TFJSXCKND92WCiacQUFR+vbe4YvWTg=</DigestValue>
      </Reference>
      <Reference URI="/xl/media/image5.jpeg?ContentType=image/jpeg">
        <DigestMethod Algorithm="http://www.w3.org/2001/04/xmlenc#sha256"/>
        <DigestValue>dhFROWC89eFl2i22FxaMg9SyScoU84Ii5TJcdsRyepk=</DigestValue>
      </Reference>
      <Reference URI="/xl/media/image6.jpeg?ContentType=image/jpeg">
        <DigestMethod Algorithm="http://www.w3.org/2001/04/xmlenc#sha256"/>
        <DigestValue>jDtYE4cemuzqEakx0FqY6vd/DtLL/8ye0JtdBVrW61U=</DigestValue>
      </Reference>
      <Reference URI="/xl/media/image7.jpeg?ContentType=image/jpeg">
        <DigestMethod Algorithm="http://www.w3.org/2001/04/xmlenc#sha256"/>
        <DigestValue>9VDw/+fUIcKNlK3ywQjsCzXuNAYe75KEPOQkfV4S1xY=</DigestValue>
      </Reference>
      <Reference URI="/xl/printerSettings/printerSettings1.bin?ContentType=application/vnd.openxmlformats-officedocument.spreadsheetml.printerSettings">
        <DigestMethod Algorithm="http://www.w3.org/2001/04/xmlenc#sha256"/>
        <DigestValue>0OCxfjl0/1PvY/71IZPZ58gdnNtUE4NQMdfonDXUBKE=</DigestValue>
      </Reference>
      <Reference URI="/xl/printerSettings/printerSettings10.bin?ContentType=application/vnd.openxmlformats-officedocument.spreadsheetml.printerSettings">
        <DigestMethod Algorithm="http://www.w3.org/2001/04/xmlenc#sha256"/>
        <DigestValue>PS7mLRocfaqqm6JNJAV0qIp6vdUNaVtxHg+jY1JxaEk=</DigestValue>
      </Reference>
      <Reference URI="/xl/printerSettings/printerSettings11.bin?ContentType=application/vnd.openxmlformats-officedocument.spreadsheetml.printerSettings">
        <DigestMethod Algorithm="http://www.w3.org/2001/04/xmlenc#sha256"/>
        <DigestValue>PS7mLRocfaqqm6JNJAV0qIp6vdUNaVtxHg+jY1JxaEk=</DigestValue>
      </Reference>
      <Reference URI="/xl/printerSettings/printerSettings12.bin?ContentType=application/vnd.openxmlformats-officedocument.spreadsheetml.printerSettings">
        <DigestMethod Algorithm="http://www.w3.org/2001/04/xmlenc#sha256"/>
        <DigestValue>PS7mLRocfaqqm6JNJAV0qIp6vdUNaVtxHg+jY1JxaEk=</DigestValue>
      </Reference>
      <Reference URI="/xl/printerSettings/printerSettings13.bin?ContentType=application/vnd.openxmlformats-officedocument.spreadsheetml.printerSettings">
        <DigestMethod Algorithm="http://www.w3.org/2001/04/xmlenc#sha256"/>
        <DigestValue>fSLDyiJ8zZ3rGTlhaZDYWd9Mv4SCOy7hHBuAT/FZoMA=</DigestValue>
      </Reference>
      <Reference URI="/xl/printerSettings/printerSettings14.bin?ContentType=application/vnd.openxmlformats-officedocument.spreadsheetml.printerSettings">
        <DigestMethod Algorithm="http://www.w3.org/2001/04/xmlenc#sha256"/>
        <DigestValue>zb5wUkRPePxhKBQn0um8MGD32tSJN5ffLLPyQCNVqCQ=</DigestValue>
      </Reference>
      <Reference URI="/xl/printerSettings/printerSettings15.bin?ContentType=application/vnd.openxmlformats-officedocument.spreadsheetml.printerSettings">
        <DigestMethod Algorithm="http://www.w3.org/2001/04/xmlenc#sha256"/>
        <DigestValue>jSaSdJIDq3K9gooMwmzRFx6W1uf5ea322oU3EJsNYC4=</DigestValue>
      </Reference>
      <Reference URI="/xl/printerSettings/printerSettings16.bin?ContentType=application/vnd.openxmlformats-officedocument.spreadsheetml.printerSettings">
        <DigestMethod Algorithm="http://www.w3.org/2001/04/xmlenc#sha256"/>
        <DigestValue>jSaSdJIDq3K9gooMwmzRFx6W1uf5ea322oU3EJsNYC4=</DigestValue>
      </Reference>
      <Reference URI="/xl/printerSettings/printerSettings17.bin?ContentType=application/vnd.openxmlformats-officedocument.spreadsheetml.printerSettings">
        <DigestMethod Algorithm="http://www.w3.org/2001/04/xmlenc#sha256"/>
        <DigestValue>jSaSdJIDq3K9gooMwmzRFx6W1uf5ea322oU3EJsNYC4=</DigestValue>
      </Reference>
      <Reference URI="/xl/printerSettings/printerSettings18.bin?ContentType=application/vnd.openxmlformats-officedocument.spreadsheetml.printerSettings">
        <DigestMethod Algorithm="http://www.w3.org/2001/04/xmlenc#sha256"/>
        <DigestValue>ntD4L01cLKC028u+614zDDBoSkYPct7A+aB3TyWzoLQ=</DigestValue>
      </Reference>
      <Reference URI="/xl/printerSettings/printerSettings19.bin?ContentType=application/vnd.openxmlformats-officedocument.spreadsheetml.printerSettings">
        <DigestMethod Algorithm="http://www.w3.org/2001/04/xmlenc#sha256"/>
        <DigestValue>W2/lak6c6RTUTmAx7SjcBIhLdXOROxdw/Q8iV4noXbc=</DigestValue>
      </Reference>
      <Reference URI="/xl/printerSettings/printerSettings2.bin?ContentType=application/vnd.openxmlformats-officedocument.spreadsheetml.printerSettings">
        <DigestMethod Algorithm="http://www.w3.org/2001/04/xmlenc#sha256"/>
        <DigestValue>0OCxfjl0/1PvY/71IZPZ58gdnNtUE4NQMdfonDXUBKE=</DigestValue>
      </Reference>
      <Reference URI="/xl/printerSettings/printerSettings20.bin?ContentType=application/vnd.openxmlformats-officedocument.spreadsheetml.printerSettings">
        <DigestMethod Algorithm="http://www.w3.org/2001/04/xmlenc#sha256"/>
        <DigestValue>W2/lak6c6RTUTmAx7SjcBIhLdXOROxdw/Q8iV4noXbc=</DigestValue>
      </Reference>
      <Reference URI="/xl/printerSettings/printerSettings21.bin?ContentType=application/vnd.openxmlformats-officedocument.spreadsheetml.printerSettings">
        <DigestMethod Algorithm="http://www.w3.org/2001/04/xmlenc#sha256"/>
        <DigestValue>W2/lak6c6RTUTmAx7SjcBIhLdXOROxdw/Q8iV4noXbc=</DigestValue>
      </Reference>
      <Reference URI="/xl/printerSettings/printerSettings3.bin?ContentType=application/vnd.openxmlformats-officedocument.spreadsheetml.printerSettings">
        <DigestMethod Algorithm="http://www.w3.org/2001/04/xmlenc#sha256"/>
        <DigestValue>2wP5sutWWOiUl3LQi7oEspS5z9URNNgfe/aQXZP2H/I=</DigestValue>
      </Reference>
      <Reference URI="/xl/printerSettings/printerSettings4.bin?ContentType=application/vnd.openxmlformats-officedocument.spreadsheetml.printerSettings">
        <DigestMethod Algorithm="http://www.w3.org/2001/04/xmlenc#sha256"/>
        <DigestValue>Q8zyv6DUwT70JJoZR2F06ihpKNpK5gw3sS5zzJfkv0A=</DigestValue>
      </Reference>
      <Reference URI="/xl/printerSettings/printerSettings5.bin?ContentType=application/vnd.openxmlformats-officedocument.spreadsheetml.printerSettings">
        <DigestMethod Algorithm="http://www.w3.org/2001/04/xmlenc#sha256"/>
        <DigestValue>W2/lak6c6RTUTmAx7SjcBIhLdXOROxdw/Q8iV4noXbc=</DigestValue>
      </Reference>
      <Reference URI="/xl/printerSettings/printerSettings6.bin?ContentType=application/vnd.openxmlformats-officedocument.spreadsheetml.printerSettings">
        <DigestMethod Algorithm="http://www.w3.org/2001/04/xmlenc#sha256"/>
        <DigestValue>W2/lak6c6RTUTmAx7SjcBIhLdXOROxdw/Q8iV4noXbc=</DigestValue>
      </Reference>
      <Reference URI="/xl/printerSettings/printerSettings7.bin?ContentType=application/vnd.openxmlformats-officedocument.spreadsheetml.printerSettings">
        <DigestMethod Algorithm="http://www.w3.org/2001/04/xmlenc#sha256"/>
        <DigestValue>W2/lak6c6RTUTmAx7SjcBIhLdXOROxdw/Q8iV4noXbc=</DigestValue>
      </Reference>
      <Reference URI="/xl/printerSettings/printerSettings8.bin?ContentType=application/vnd.openxmlformats-officedocument.spreadsheetml.printerSettings">
        <DigestMethod Algorithm="http://www.w3.org/2001/04/xmlenc#sha256"/>
        <DigestValue>W2/lak6c6RTUTmAx7SjcBIhLdXOROxdw/Q8iV4noXbc=</DigestValue>
      </Reference>
      <Reference URI="/xl/printerSettings/printerSettings9.bin?ContentType=application/vnd.openxmlformats-officedocument.spreadsheetml.printerSettings">
        <DigestMethod Algorithm="http://www.w3.org/2001/04/xmlenc#sha256"/>
        <DigestValue>PS7mLRocfaqqm6JNJAV0qIp6vdUNaVtxHg+jY1JxaEk=</DigestValue>
      </Reference>
      <Reference URI="/xl/sharedStrings.xml?ContentType=application/vnd.openxmlformats-officedocument.spreadsheetml.sharedStrings+xml">
        <DigestMethod Algorithm="http://www.w3.org/2001/04/xmlenc#sha256"/>
        <DigestValue>37gIZgwi4dkpyA+BCFdOdOxk8ILQ78fYkD5pR5vbOhc=</DigestValue>
      </Reference>
      <Reference URI="/xl/styles.xml?ContentType=application/vnd.openxmlformats-officedocument.spreadsheetml.styles+xml">
        <DigestMethod Algorithm="http://www.w3.org/2001/04/xmlenc#sha256"/>
        <DigestValue>TtlRigB3qr1D2QsaqM/XtfEHmXB2/qvckQqlEWmMh+4=</DigestValue>
      </Reference>
      <Reference URI="/xl/theme/theme1.xml?ContentType=application/vnd.openxmlformats-officedocument.theme+xml">
        <DigestMethod Algorithm="http://www.w3.org/2001/04/xmlenc#sha256"/>
        <DigestValue>huwkcPpYYUMl7xsEgPy/DutPJ6II5cdi30kWanGUeYg=</DigestValue>
      </Reference>
      <Reference URI="/xl/workbook.xml?ContentType=application/vnd.openxmlformats-officedocument.spreadsheetml.sheet.main+xml">
        <DigestMethod Algorithm="http://www.w3.org/2001/04/xmlenc#sha256"/>
        <DigestValue>Gh83hiujXZuqPQanqQ+0cF31C3DqJg4KAaigPrj/fsw=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NVatbRqaJvHyfwc/iKsWhNvyWdy9uREYnBAkbY78PQ4=</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baaP7rBAhipoM50O+vuMAH05jAdRdbd7qlCmhXlLn1c=</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wAMfoF1xhc+5fDjQAocFulZVX9bqfaDr9FHjMEks1p0=</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UsC4VgwRokfS+g69F9lvswWgnpZdkcxj7H9TrRrfFgw=</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bsfl/bGqXFQonQ/gCtjdLogJqs7F5B+BsU8EI5Y9KjQ=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e4ZLIlTtUI2/1eSvLXpqIrkRBrMHgg8tJW+JX1anp2E=</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vpZzqdItoiJars4Bx3CNlkdQfHVeLg3gRuyPr2/JZKw=</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OUu+xTAYdtLRHTzjEAjKLwExfPSB73D+WVtZPbqSLIc=</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bwsz9eIlQypm2H3zofcN69up2VRjGeiSI237n0NqLy4=</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1c0JJZ7diiauB++jTmO5N+c5L/rJXOx3h1lcAM679K8=</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pSufat0Z2sxF//VgAIoEGXglZF0sYm6zOjxsAAz16w0=</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aaeauMzEmUxBHTZd9fYEZsgLXB19HuldhYcYhyd1Dig=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AtUKeyy0wsyWPSDP+ieAXDr9z25uHTKPMcbH5IHtypY=</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4N5VJUYUiQE50Px6BHAtH+Ub3QsrIt/FKoM1NcrDGa0=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fHbhutA08oFfHnX8SO1R+87l4/aZB5bX6uGeWL/SuAY=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zELuxikY2tfxvsMxJGhkPUMilhXIPWMdjJk0I+YrvMo=</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5cEEVgHPi3dq69e3F46j2ztSCG210oiAl7oopf84U1o=</DigestValue>
      </Reference>
      <Reference URI="/xl/worksheets/sheet1.xml?ContentType=application/vnd.openxmlformats-officedocument.spreadsheetml.worksheet+xml">
        <DigestMethod Algorithm="http://www.w3.org/2001/04/xmlenc#sha256"/>
        <DigestValue>dNFkIgKgaV/Mmo8SANHf194yYRTzgDW5QRf8BImkrpo=</DigestValue>
      </Reference>
      <Reference URI="/xl/worksheets/sheet10.xml?ContentType=application/vnd.openxmlformats-officedocument.spreadsheetml.worksheet+xml">
        <DigestMethod Algorithm="http://www.w3.org/2001/04/xmlenc#sha256"/>
        <DigestValue>jhJsySGaBKtajVuZ6zZTLH0KiA04bgu5ULTAZdtfMgM=</DigestValue>
      </Reference>
      <Reference URI="/xl/worksheets/sheet11.xml?ContentType=application/vnd.openxmlformats-officedocument.spreadsheetml.worksheet+xml">
        <DigestMethod Algorithm="http://www.w3.org/2001/04/xmlenc#sha256"/>
        <DigestValue>bv07dAfYqZmBUCkmtX+9CQ0adi75qj1PuQ42bB7olWE=</DigestValue>
      </Reference>
      <Reference URI="/xl/worksheets/sheet12.xml?ContentType=application/vnd.openxmlformats-officedocument.spreadsheetml.worksheet+xml">
        <DigestMethod Algorithm="http://www.w3.org/2001/04/xmlenc#sha256"/>
        <DigestValue>9OXljH7cu2b2Wk/Sj5xqav3aOzM9fYu4YdIWz8V6DJ8=</DigestValue>
      </Reference>
      <Reference URI="/xl/worksheets/sheet13.xml?ContentType=application/vnd.openxmlformats-officedocument.spreadsheetml.worksheet+xml">
        <DigestMethod Algorithm="http://www.w3.org/2001/04/xmlenc#sha256"/>
        <DigestValue>hZ2X8ax/nNtUc5cPB+rL6Y81TDPbFxQDb7VKqniN/Oo=</DigestValue>
      </Reference>
      <Reference URI="/xl/worksheets/sheet14.xml?ContentType=application/vnd.openxmlformats-officedocument.spreadsheetml.worksheet+xml">
        <DigestMethod Algorithm="http://www.w3.org/2001/04/xmlenc#sha256"/>
        <DigestValue>xPwdDfWVsCdLT1Kt05pGyQAIrMaiNxvZmrHBwV7p8Wg=</DigestValue>
      </Reference>
      <Reference URI="/xl/worksheets/sheet15.xml?ContentType=application/vnd.openxmlformats-officedocument.spreadsheetml.worksheet+xml">
        <DigestMethod Algorithm="http://www.w3.org/2001/04/xmlenc#sha256"/>
        <DigestValue>fq7w0sLhWHIolPcfkM9S45WPC6azYuY7h3nwmEajLfs=</DigestValue>
      </Reference>
      <Reference URI="/xl/worksheets/sheet16.xml?ContentType=application/vnd.openxmlformats-officedocument.spreadsheetml.worksheet+xml">
        <DigestMethod Algorithm="http://www.w3.org/2001/04/xmlenc#sha256"/>
        <DigestValue>uiFaPtsecLUCac7FsbTqH7+mDH5ITLCDvC2hDEJCxK0=</DigestValue>
      </Reference>
      <Reference URI="/xl/worksheets/sheet17.xml?ContentType=application/vnd.openxmlformats-officedocument.spreadsheetml.worksheet+xml">
        <DigestMethod Algorithm="http://www.w3.org/2001/04/xmlenc#sha256"/>
        <DigestValue>NdFYeop0LZPL2rHQHy9UqWy0ZmoiwZ1fh3Y9/Z45Zm4=</DigestValue>
      </Reference>
      <Reference URI="/xl/worksheets/sheet18.xml?ContentType=application/vnd.openxmlformats-officedocument.spreadsheetml.worksheet+xml">
        <DigestMethod Algorithm="http://www.w3.org/2001/04/xmlenc#sha256"/>
        <DigestValue>00FR1SmeT+uNt9crCHeLCn/R+FJb3Tr8Gks8pN8p8fE=</DigestValue>
      </Reference>
      <Reference URI="/xl/worksheets/sheet19.xml?ContentType=application/vnd.openxmlformats-officedocument.spreadsheetml.worksheet+xml">
        <DigestMethod Algorithm="http://www.w3.org/2001/04/xmlenc#sha256"/>
        <DigestValue>OOuAskLjVLJOBGvWqM3HFNd5whiXbkXA+zIuwlkA6EE=</DigestValue>
      </Reference>
      <Reference URI="/xl/worksheets/sheet2.xml?ContentType=application/vnd.openxmlformats-officedocument.spreadsheetml.worksheet+xml">
        <DigestMethod Algorithm="http://www.w3.org/2001/04/xmlenc#sha256"/>
        <DigestValue>9aLCMxnqMcz+jO1Mq1G/F/XZErr6VecK5ZH7s+JJB/M=</DigestValue>
      </Reference>
      <Reference URI="/xl/worksheets/sheet20.xml?ContentType=application/vnd.openxmlformats-officedocument.spreadsheetml.worksheet+xml">
        <DigestMethod Algorithm="http://www.w3.org/2001/04/xmlenc#sha256"/>
        <DigestValue>Iq8q/sltFmkStMsGYQp4UdTnzYOXccKn5ilbN2Ji17c=</DigestValue>
      </Reference>
      <Reference URI="/xl/worksheets/sheet21.xml?ContentType=application/vnd.openxmlformats-officedocument.spreadsheetml.worksheet+xml">
        <DigestMethod Algorithm="http://www.w3.org/2001/04/xmlenc#sha256"/>
        <DigestValue>gBH6XzsfCmtv5u1r6C88A6XQyuDhvh2KvRtRAR1PNIg=</DigestValue>
      </Reference>
      <Reference URI="/xl/worksheets/sheet22.xml?ContentType=application/vnd.openxmlformats-officedocument.spreadsheetml.worksheet+xml">
        <DigestMethod Algorithm="http://www.w3.org/2001/04/xmlenc#sha256"/>
        <DigestValue>mAnwj2t03+xVjGmJzttxGUriqlZyTGPNo+U1YTCLTyY=</DigestValue>
      </Reference>
      <Reference URI="/xl/worksheets/sheet23.xml?ContentType=application/vnd.openxmlformats-officedocument.spreadsheetml.worksheet+xml">
        <DigestMethod Algorithm="http://www.w3.org/2001/04/xmlenc#sha256"/>
        <DigestValue>w7czG7SUUjUIhqCS07P8N0lvreLSTShFoWHrA8pTDQI=</DigestValue>
      </Reference>
      <Reference URI="/xl/worksheets/sheet24.xml?ContentType=application/vnd.openxmlformats-officedocument.spreadsheetml.worksheet+xml">
        <DigestMethod Algorithm="http://www.w3.org/2001/04/xmlenc#sha256"/>
        <DigestValue>qXWin0tRI2sRTHY4wfdlfwCuPzpW9pToVgEybjQU2Jg=</DigestValue>
      </Reference>
      <Reference URI="/xl/worksheets/sheet25.xml?ContentType=application/vnd.openxmlformats-officedocument.spreadsheetml.worksheet+xml">
        <DigestMethod Algorithm="http://www.w3.org/2001/04/xmlenc#sha256"/>
        <DigestValue>jZEZznoELBtaeyHE19t5TTELOl8RbYAnzMV6RR9s9AI=</DigestValue>
      </Reference>
      <Reference URI="/xl/worksheets/sheet26.xml?ContentType=application/vnd.openxmlformats-officedocument.spreadsheetml.worksheet+xml">
        <DigestMethod Algorithm="http://www.w3.org/2001/04/xmlenc#sha256"/>
        <DigestValue>3ZumT5r0qO7hKkJlHw/k6rmwhhteFEFeZJh/SsFD9JQ=</DigestValue>
      </Reference>
      <Reference URI="/xl/worksheets/sheet3.xml?ContentType=application/vnd.openxmlformats-officedocument.spreadsheetml.worksheet+xml">
        <DigestMethod Algorithm="http://www.w3.org/2001/04/xmlenc#sha256"/>
        <DigestValue>ybzudPSmGRzi3pAc51at9sKFRW/UbyiwwTWgFVLP+cM=</DigestValue>
      </Reference>
      <Reference URI="/xl/worksheets/sheet4.xml?ContentType=application/vnd.openxmlformats-officedocument.spreadsheetml.worksheet+xml">
        <DigestMethod Algorithm="http://www.w3.org/2001/04/xmlenc#sha256"/>
        <DigestValue>n/SCx/z63hN6UuyvHMKe0+cOysE4UT/h9Yfc8a+r7+U=</DigestValue>
      </Reference>
      <Reference URI="/xl/worksheets/sheet5.xml?ContentType=application/vnd.openxmlformats-officedocument.spreadsheetml.worksheet+xml">
        <DigestMethod Algorithm="http://www.w3.org/2001/04/xmlenc#sha256"/>
        <DigestValue>FLXiF1GjgtESzMz+qHxNkG/j+ZEcOx7axmNnnjrM76c=</DigestValue>
      </Reference>
      <Reference URI="/xl/worksheets/sheet6.xml?ContentType=application/vnd.openxmlformats-officedocument.spreadsheetml.worksheet+xml">
        <DigestMethod Algorithm="http://www.w3.org/2001/04/xmlenc#sha256"/>
        <DigestValue>OW3ZDRc3OzKPGlzShtj8A1JIbJv7cUl5/NG2/PBf+y0=</DigestValue>
      </Reference>
      <Reference URI="/xl/worksheets/sheet7.xml?ContentType=application/vnd.openxmlformats-officedocument.spreadsheetml.worksheet+xml">
        <DigestMethod Algorithm="http://www.w3.org/2001/04/xmlenc#sha256"/>
        <DigestValue>qD/DsRf33Th0sKKh8NySXvQyWZPJpHtdE8bFWRXN6Uc=</DigestValue>
      </Reference>
      <Reference URI="/xl/worksheets/sheet8.xml?ContentType=application/vnd.openxmlformats-officedocument.spreadsheetml.worksheet+xml">
        <DigestMethod Algorithm="http://www.w3.org/2001/04/xmlenc#sha256"/>
        <DigestValue>btEWQD35HdQ+mto0JXEZnQTbS4y7CxAmCOOGa9HFGM4=</DigestValue>
      </Reference>
      <Reference URI="/xl/worksheets/sheet9.xml?ContentType=application/vnd.openxmlformats-officedocument.spreadsheetml.worksheet+xml">
        <DigestMethod Algorithm="http://www.w3.org/2001/04/xmlenc#sha256"/>
        <DigestValue>omJb5xxLreBwB5hUM+CiCTHSUuVXxvCHUSWikTwQSSs=</DigestValue>
      </Reference>
    </Manifest>
    <SignatureProperties>
      <SignatureProperty Id="idSignatureTime" Target="#idPackageSignature">
        <mdssi:SignatureTime xmlns:mdssi="http://schemas.openxmlformats.org/package/2006/digital-signature">
          <mdssi:Format>YYYY-MM-DDThh:mm:ssTZD</mdssi:Format>
          <mdssi:Value>2026-10-14T10:34:42Z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2026-10-14T10:34:42Z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RcT5ZtMOSX0fNeq71DoqyhZ25UjbTx668afDA0GKBhg=</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VQP0lbseZnBPROHr/C9+o9oGrlmH93UuxnnyaOrJjE0=</DigestValue>
    </Reference>
  </SignedInfo>
  <SignatureValue>ipYXk3JY6hEloGBfpumkLa0UpTZi8ZrpngX3Gu1IAfMEWgxQiYYQcnkE2GWZ0NcjWPUuCs0QSeSh
wrCW2DOngaGIClLhCmClEB3d5Ivj9YHyDiBHEPrLFbYW21HhrHcM+/M9riDgA2mpserI8h/aNs65
/TyLE30yh1MRmIDDm0WlKr1bDODSaqN67l/E+U6hbS57JkVcwit0y31CNWAqGOy4bjGqwmw13adE
bAxI5vEQyDqqLfz2LwQy3WbyVkom6hmQe+JoyFi7h/bQd+vLGNLE4wiGpft6c0zuKGocK0Cq1/GW
pFMyMtfKgMGQv+g0nH6e1QA8hmQ0k2nM0w6HWg==</SignatureValue>
  <KeyInfo>
    <X509Data>
      <X509Certificate>MIIF7DCCA9SgAwIBAgIQVAEBAdjIvvThpEtqMBiOPDANBgkqhkiG9w0BAQsFADBZMRUwEwYDVQQDDAxWTlBULUNBIFNIQTIxMzAxBgNVBAoMKlZJRVROQU0gUE9TVFMgQU5EIFRFTEVDT01NVU5JQ0FUSU9OUyBHUk9VUDELMAkGA1UEBhMCVk4wHhcNMjUwNzIxMDI1MTU0WhcNMjgwMjE2MTEwOTQ3WjCBnTELMAkGA1UEBhMCVk4xEjAQBgNVBAgMCUjDgCBO4buYSTEeMBwGA1UEBwwVUXXhuq1uIEhhaSBCw6AgVHLGsG5nMTowOAYDVQQDDDFDw5RORyBUWSBD4buUIFBI4bqmTiBRVeG6ok4gTMOdIFFV4bu4IFZJ4buGVCBDw4FUMR4wHAYKCZImiZPyLGQBAQwOTVNUOjAxMDI2MzYzNTUwggEiMA0GCSqGSIb3DQEBAQUAA4IBDwAwggEKAoIBAQDcUBzb638h0oaBahNn4KE6G8L4Ia7K7AJKfAsnFItFWifOH83OdmM6AZ/eLXs1RHSv9Z/K3v2TxPEVt4oraeue4umBS2kOFjMEb2Lw+5Tevq4rMF8eYQNcaVwi721FN59n3JRmqeXwX1tSaWtfO3QU3D84Za17jx8s8r9c0DU+jl+J//rvQQnQjt1lFa41QsOu3lpTqM4C8HIuysfqAEJCcbiPx7lVNqtRWL07I7suFpqRQwvXeERgSFr5Crwp0ZQkIHfeH0dTA5ZsOxxvHxUsgrDI89TbZOUWunO/dlHLc9ZxVei1bUj00n3tm5LfWWU9SdPmlkQ6Uw3iyRBnC16pAgMBAAGjggFpMIIBZTAMBgNVHRMBAf8EAjAAMB8GA1UdIwQYMBaAFGuVxMQpI8onE8sE8P106s29CP/BMIGHBggrBgEFBQcBAQR7MHkwPgYIKwYBBQUHMAKGMmh0dHA6Ly9wdWIudm5wdC1jYS52bi9jZXJ0cy92bnB0Y2Etc2hhMjU2LTIwMjQuY2VyMDcGCCsGAQUFBzABhitodHRwOi8vb2NzcC1zaGEyNTYudm5wdC1jYS52bi9yZXNwb25kZXIyMDI0MB4GA1UdEQQXMBWBE3RyYW5nbHRAdmlldGNhdC5jb20wFQYDVR0lBA4wDAYKKwYBBAGCNwoDDDBEBgNVHR8EPTA7MDmgN6A1hjNodHRwOi8vY3JsLXNoYTI1Ni52bnB0LWNhLnZuL3ZucHRjYS1zaGEyNTYtMjAyNC5jcmwwHQYDVR0OBBYEFHdn3dkZb8ZAJLJjqclEKzxriPZuMA4GA1UdDwEB/wQEAwIE8DANBgkqhkiG9w0BAQsFAAOCAgEAfXVdDzfqtUyKZIF8zVy4Fbu+Iu9xX5Z+6umTY8RfRKQXdRLJmxWcDfDHYaPIprt346x1qgadT9pdqownGrR4np6fyj/gvxalQ+50fA8NX2Nto1TpFLwSiQ6lv/cTJddjkKB1jXKgEjRVL6Yo+Oc4w4ChhqbKpWnbyQAPvC43Lqyh6W1USq5f1NmuW62dJosgPaljJXLdzvh+hxXskrSip9wR3yUajUp19R0Rki+jl30nQJN5dzJ/IwdVGM6jBGEq5LT4FVrxZyPMZR08Q1vozcJJhu8UeEVX/iPoy4Pk/tlOgoqB3quBRoApufh3W1sy2quZjNd/kVZN2FTXHYqM5n5Z9HFIEcTXHggvQjbzYDPuiac7lNTBZV0Xxau63vvbIS4Mg4xgZ9aJzqcGaxbHRUsIXGXDFRpjvne8sMG0p8OXIWQKjnao9yJIxPkfVzDk+f/Qa0NV504n1KgAf3rQsiEP6qhPeNif9IuOC8bxvt9Go+eIREkVSQbD+UME23n2snFxtwg/OqzCQ4kajXDwxaNyOasjoxmeGP1T/yJHZfWBEFgHZuIQFalAhsA4jKCdyf2SA42OV7S6Gfay75VF61LqoIafPNCW7j5QDgLRVm3UfleeEvWHQ6tCHA5gxRCAllbJGaCDHRNjc7UIcPSKATzA4Uh96kQKBDk9hWGf37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Transform>
          <Transform Algorithm="http://www.w3.org/TR/2001/REC-xml-c14n-20010315"/>
        </Transforms>
        <DigestMethod Algorithm="http://www.w3.org/2001/04/xmlenc#sha256"/>
        <DigestValue>BBmLeIVQbPjvRxMJ3iRlFHE3Z+eaCVnieUaEi2LX944=</DigestValue>
      </Reference>
      <Reference URI="/xl/calcChain.xml?ContentType=application/vnd.openxmlformats-officedocument.spreadsheetml.calcChain+xml">
        <DigestMethod Algorithm="http://www.w3.org/2001/04/xmlenc#sha256"/>
        <DigestValue>+CibseRlX8xLDT59dI6rg6PxBT8+n4fNgNUTI/m+CRk=</DigestValue>
      </Reference>
      <Reference URI="/xl/comments1.xml?ContentType=application/vnd.openxmlformats-officedocument.spreadsheetml.comments+xml">
        <DigestMethod Algorithm="http://www.w3.org/2001/04/xmlenc#sha256"/>
        <DigestValue>WfO9V9cL+QXJm0rBqa1rMmC7oFn6C+411inZ/jIs/Yw=</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LEZw9GMzWsWi/WVOuAeG9RYaBDCKOh1C5SDMLJU47Y4=</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J46eMWzAqPJRs+iua8Cqh7bmCse+B3CI/DD80gnA+vo=</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SzUwfM+070WfaihxKf2Tz9lK1xmsim2Zq7/Kq5lbAZ0=</DigestValue>
      </Reference>
      <Reference URI="/xl/drawings/_rels/drawing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6uUBpchHakqQDChgLemNyI2cKWqBIOFCUSJJMq3HYkA=</DigestValue>
      </Reference>
      <Reference URI="/xl/drawings/_rels/drawing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x1sOCVPuR2RMxgj6s8G4M8M0hmUpR2tw9C0A7SFH8N0=</DigestValue>
      </Reference>
      <Reference URI="/xl/drawings/_rels/drawing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J46eMWzAqPJRs+iua8Cqh7bmCse+B3CI/DD80gnA+vo=</DigestValue>
      </Reference>
      <Reference URI="/xl/drawings/_rels/drawing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SzUwfM+070WfaihxKf2Tz9lK1xmsim2Zq7/Kq5lbAZ0=</DigestValue>
      </Reference>
      <Reference URI="/xl/drawings/_rels/drawing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6uUBpchHakqQDChgLemNyI2cKWqBIOFCUSJJMq3HYkA=</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LEZw9GMzWsWi/WVOuAeG9RYaBDCKOh1C5SDMLJU47Y4=</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8p8wjtJYI7RzywTtPiTWBEUKsMI9M+qlDBZ5r74VyvM=</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LEZw9GMzWsWi/WVOuAeG9RYaBDCKOh1C5SDMLJU47Y4=</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LEZw9GMzWsWi/WVOuAeG9RYaBDCKOh1C5SDMLJU47Y4=</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LEZw9GMzWsWi/WVOuAeG9RYaBDCKOh1C5SDMLJU47Y4=</DigestValue>
      </Reference>
      <Reference URI="/xl/drawings/drawing1.xml?ContentType=application/vnd.openxmlformats-officedocument.drawing+xml">
        <DigestMethod Algorithm="http://www.w3.org/2001/04/xmlenc#sha256"/>
        <DigestValue>BK6HqaPy2i5feWlIP9rQpch7UiQc4wahqtgkyjVFZf4=</DigestValue>
      </Reference>
      <Reference URI="/xl/drawings/drawing10.xml?ContentType=application/vnd.openxmlformats-officedocument.drawing+xml">
        <DigestMethod Algorithm="http://www.w3.org/2001/04/xmlenc#sha256"/>
        <DigestValue>8OOBBp0RZYbL8sOnp4cGpVxk6Q04Lnj/4sJuN2v/cJU=</DigestValue>
      </Reference>
      <Reference URI="/xl/drawings/drawing11.xml?ContentType=application/vnd.openxmlformats-officedocument.drawing+xml">
        <DigestMethod Algorithm="http://www.w3.org/2001/04/xmlenc#sha256"/>
        <DigestValue>j/cMstsSC8SD9RR/z1a2+Pjka0xnn5Nbxa2i7/ek2Sg=</DigestValue>
      </Reference>
      <Reference URI="/xl/drawings/drawing12.xml?ContentType=application/vnd.openxmlformats-officedocument.drawing+xml">
        <DigestMethod Algorithm="http://www.w3.org/2001/04/xmlenc#sha256"/>
        <DigestValue>6/AaEOY5GQkknScMPyF4AmB7pYbqD5krpGT+Muk0ReE=</DigestValue>
      </Reference>
      <Reference URI="/xl/drawings/drawing13.xml?ContentType=application/vnd.openxmlformats-officedocument.drawing+xml">
        <DigestMethod Algorithm="http://www.w3.org/2001/04/xmlenc#sha256"/>
        <DigestValue>AS7vYnv6wlg/ZL+HuJAT+tSjvpiByp8QDrlAMpSBd90=</DigestValue>
      </Reference>
      <Reference URI="/xl/drawings/drawing14.xml?ContentType=application/vnd.openxmlformats-officedocument.drawing+xml">
        <DigestMethod Algorithm="http://www.w3.org/2001/04/xmlenc#sha256"/>
        <DigestValue>wqDOu0bzvGxauJ4ptSjExnBIvzS69rvZUkybeNZOMbk=</DigestValue>
      </Reference>
      <Reference URI="/xl/drawings/drawing15.xml?ContentType=application/vnd.openxmlformats-officedocument.drawing+xml">
        <DigestMethod Algorithm="http://www.w3.org/2001/04/xmlenc#sha256"/>
        <DigestValue>fY94U9sNxJHRAMPTYoyfOY73mwinpgIr5mRTwMpy+JQ=</DigestValue>
      </Reference>
      <Reference URI="/xl/drawings/drawing16.xml?ContentType=application/vnd.openxmlformats-officedocument.drawing+xml">
        <DigestMethod Algorithm="http://www.w3.org/2001/04/xmlenc#sha256"/>
        <DigestValue>o37VGf0kTJc5L7WtX/qLld/A6PX7mQRmmQrDAVnBMpk=</DigestValue>
      </Reference>
      <Reference URI="/xl/drawings/drawing17.xml?ContentType=application/vnd.openxmlformats-officedocument.drawing+xml">
        <DigestMethod Algorithm="http://www.w3.org/2001/04/xmlenc#sha256"/>
        <DigestValue>U8XdchEYYQrB8HQVhfW14X7G8xymAOQ6cWUqsthOfvg=</DigestValue>
      </Reference>
      <Reference URI="/xl/drawings/drawing18.xml?ContentType=application/vnd.openxmlformats-officedocument.drawing+xml">
        <DigestMethod Algorithm="http://www.w3.org/2001/04/xmlenc#sha256"/>
        <DigestValue>npm+2w89ERH2iVT9Nf8CJ9zL/V4AK0Fvix+hN8Ddqmw=</DigestValue>
      </Reference>
      <Reference URI="/xl/drawings/drawing19.xml?ContentType=application/vnd.openxmlformats-officedocument.drawing+xml">
        <DigestMethod Algorithm="http://www.w3.org/2001/04/xmlenc#sha256"/>
        <DigestValue>udcKpwsSekc4CizBAhA0L/p4tEQdwllazBfvShZF4og=</DigestValue>
      </Reference>
      <Reference URI="/xl/drawings/drawing2.xml?ContentType=application/vnd.openxmlformats-officedocument.drawing+xml">
        <DigestMethod Algorithm="http://www.w3.org/2001/04/xmlenc#sha256"/>
        <DigestValue>MEiPSiVQjpf6yLaOdouUekGj3HnDoY3PJ4fPR8lo4E4=</DigestValue>
      </Reference>
      <Reference URI="/xl/drawings/drawing3.xml?ContentType=application/vnd.openxmlformats-officedocument.drawing+xml">
        <DigestMethod Algorithm="http://www.w3.org/2001/04/xmlenc#sha256"/>
        <DigestValue>y/MmR87JoE1NdvA3B/bOBCJAEP5SMBKHj3HFPZi1qcE=</DigestValue>
      </Reference>
      <Reference URI="/xl/drawings/drawing4.xml?ContentType=application/vnd.openxmlformats-officedocument.drawing+xml">
        <DigestMethod Algorithm="http://www.w3.org/2001/04/xmlenc#sha256"/>
        <DigestValue>yWonN5kAPhL8Ls/t4kPnp3GCexi1tLdNPIWZg4i8Z7U=</DigestValue>
      </Reference>
      <Reference URI="/xl/drawings/drawing5.xml?ContentType=application/vnd.openxmlformats-officedocument.drawing+xml">
        <DigestMethod Algorithm="http://www.w3.org/2001/04/xmlenc#sha256"/>
        <DigestValue>TRFWiuZZTZg22Cz8sxjqPeb9ud6q9FaNkyPdtKs1j4k=</DigestValue>
      </Reference>
      <Reference URI="/xl/drawings/drawing6.xml?ContentType=application/vnd.openxmlformats-officedocument.drawing+xml">
        <DigestMethod Algorithm="http://www.w3.org/2001/04/xmlenc#sha256"/>
        <DigestValue>5P1d0tgXjNzs4cIzvEqPsAy/YcCG8NjArx/z9PM2wiA=</DigestValue>
      </Reference>
      <Reference URI="/xl/drawings/drawing7.xml?ContentType=application/vnd.openxmlformats-officedocument.drawing+xml">
        <DigestMethod Algorithm="http://www.w3.org/2001/04/xmlenc#sha256"/>
        <DigestValue>I1fBxsKJBn912bP/QTfiPGWLJz0iinBRvAPNQthBjHc=</DigestValue>
      </Reference>
      <Reference URI="/xl/drawings/drawing8.xml?ContentType=application/vnd.openxmlformats-officedocument.drawing+xml">
        <DigestMethod Algorithm="http://www.w3.org/2001/04/xmlenc#sha256"/>
        <DigestValue>Meb8Cip8t09qPYtmgHguRs36rNc/DokLtrHLoUkEVkQ=</DigestValue>
      </Reference>
      <Reference URI="/xl/drawings/drawing9.xml?ContentType=application/vnd.openxmlformats-officedocument.drawing+xml">
        <DigestMethod Algorithm="http://www.w3.org/2001/04/xmlenc#sha256"/>
        <DigestValue>qI7lKswZYYKM4r4fIi9So6JZpXksJFtLYy/aRGI2qXw=</DigestValue>
      </Reference>
      <Reference URI="/xl/drawings/vmlDrawing1.vml?ContentType=application/vnd.openxmlformats-officedocument.vmlDrawing">
        <DigestMethod Algorithm="http://www.w3.org/2001/04/xmlenc#sha256"/>
        <DigestValue>KZI/o2X1JbUQ42eAqXS54s3HpVtVN7kRgEHRcoxLRB8=</DigestValue>
      </Reference>
      <Reference URI="/xl/media/image1.jpeg?ContentType=image/jpeg">
        <DigestMethod Algorithm="http://www.w3.org/2001/04/xmlenc#sha256"/>
        <DigestValue>OlJEfVowwZEbHc8lWptPZXVKXjiC3MnUpQZJwISomPk=</DigestValue>
      </Reference>
      <Reference URI="/xl/media/image2.jpeg?ContentType=image/jpeg">
        <DigestMethod Algorithm="http://www.w3.org/2001/04/xmlenc#sha256"/>
        <DigestValue>0e2zqhai5GMvGogCVEJ9/6ZiCKXVEqLXDUShy0ntHE0=</DigestValue>
      </Reference>
      <Reference URI="/xl/media/image3.jpeg?ContentType=image/jpeg">
        <DigestMethod Algorithm="http://www.w3.org/2001/04/xmlenc#sha256"/>
        <DigestValue>geqLwWQQQi5HnZWv5Z5uMIDuA6NbSAHZwKBc6QMCOpE=</DigestValue>
      </Reference>
      <Reference URI="/xl/media/image4.jpeg?ContentType=image/jpeg">
        <DigestMethod Algorithm="http://www.w3.org/2001/04/xmlenc#sha256"/>
        <DigestValue>rmsuaqQb1K+H/TFJSXCKND92WCiacQUFR+vbe4YvWTg=</DigestValue>
      </Reference>
      <Reference URI="/xl/media/image5.jpeg?ContentType=image/jpeg">
        <DigestMethod Algorithm="http://www.w3.org/2001/04/xmlenc#sha256"/>
        <DigestValue>dhFROWC89eFl2i22FxaMg9SyScoU84Ii5TJcdsRyepk=</DigestValue>
      </Reference>
      <Reference URI="/xl/media/image6.jpeg?ContentType=image/jpeg">
        <DigestMethod Algorithm="http://www.w3.org/2001/04/xmlenc#sha256"/>
        <DigestValue>jDtYE4cemuzqEakx0FqY6vd/DtLL/8ye0JtdBVrW61U=</DigestValue>
      </Reference>
      <Reference URI="/xl/media/image7.jpeg?ContentType=image/jpeg">
        <DigestMethod Algorithm="http://www.w3.org/2001/04/xmlenc#sha256"/>
        <DigestValue>9VDw/+fUIcKNlK3ywQjsCzXuNAYe75KEPOQkfV4S1xY=</DigestValue>
      </Reference>
      <Reference URI="/xl/printerSettings/printerSettings1.bin?ContentType=application/vnd.openxmlformats-officedocument.spreadsheetml.printerSettings">
        <DigestMethod Algorithm="http://www.w3.org/2001/04/xmlenc#sha256"/>
        <DigestValue>0OCxfjl0/1PvY/71IZPZ58gdnNtUE4NQMdfonDXUBKE=</DigestValue>
      </Reference>
      <Reference URI="/xl/printerSettings/printerSettings10.bin?ContentType=application/vnd.openxmlformats-officedocument.spreadsheetml.printerSettings">
        <DigestMethod Algorithm="http://www.w3.org/2001/04/xmlenc#sha256"/>
        <DigestValue>PS7mLRocfaqqm6JNJAV0qIp6vdUNaVtxHg+jY1JxaEk=</DigestValue>
      </Reference>
      <Reference URI="/xl/printerSettings/printerSettings11.bin?ContentType=application/vnd.openxmlformats-officedocument.spreadsheetml.printerSettings">
        <DigestMethod Algorithm="http://www.w3.org/2001/04/xmlenc#sha256"/>
        <DigestValue>PS7mLRocfaqqm6JNJAV0qIp6vdUNaVtxHg+jY1JxaEk=</DigestValue>
      </Reference>
      <Reference URI="/xl/printerSettings/printerSettings12.bin?ContentType=application/vnd.openxmlformats-officedocument.spreadsheetml.printerSettings">
        <DigestMethod Algorithm="http://www.w3.org/2001/04/xmlenc#sha256"/>
        <DigestValue>PS7mLRocfaqqm6JNJAV0qIp6vdUNaVtxHg+jY1JxaEk=</DigestValue>
      </Reference>
      <Reference URI="/xl/printerSettings/printerSettings13.bin?ContentType=application/vnd.openxmlformats-officedocument.spreadsheetml.printerSettings">
        <DigestMethod Algorithm="http://www.w3.org/2001/04/xmlenc#sha256"/>
        <DigestValue>fSLDyiJ8zZ3rGTlhaZDYWd9Mv4SCOy7hHBuAT/FZoMA=</DigestValue>
      </Reference>
      <Reference URI="/xl/printerSettings/printerSettings14.bin?ContentType=application/vnd.openxmlformats-officedocument.spreadsheetml.printerSettings">
        <DigestMethod Algorithm="http://www.w3.org/2001/04/xmlenc#sha256"/>
        <DigestValue>zb5wUkRPePxhKBQn0um8MGD32tSJN5ffLLPyQCNVqCQ=</DigestValue>
      </Reference>
      <Reference URI="/xl/printerSettings/printerSettings15.bin?ContentType=application/vnd.openxmlformats-officedocument.spreadsheetml.printerSettings">
        <DigestMethod Algorithm="http://www.w3.org/2001/04/xmlenc#sha256"/>
        <DigestValue>jSaSdJIDq3K9gooMwmzRFx6W1uf5ea322oU3EJsNYC4=</DigestValue>
      </Reference>
      <Reference URI="/xl/printerSettings/printerSettings16.bin?ContentType=application/vnd.openxmlformats-officedocument.spreadsheetml.printerSettings">
        <DigestMethod Algorithm="http://www.w3.org/2001/04/xmlenc#sha256"/>
        <DigestValue>jSaSdJIDq3K9gooMwmzRFx6W1uf5ea322oU3EJsNYC4=</DigestValue>
      </Reference>
      <Reference URI="/xl/printerSettings/printerSettings17.bin?ContentType=application/vnd.openxmlformats-officedocument.spreadsheetml.printerSettings">
        <DigestMethod Algorithm="http://www.w3.org/2001/04/xmlenc#sha256"/>
        <DigestValue>jSaSdJIDq3K9gooMwmzRFx6W1uf5ea322oU3EJsNYC4=</DigestValue>
      </Reference>
      <Reference URI="/xl/printerSettings/printerSettings18.bin?ContentType=application/vnd.openxmlformats-officedocument.spreadsheetml.printerSettings">
        <DigestMethod Algorithm="http://www.w3.org/2001/04/xmlenc#sha256"/>
        <DigestValue>ntD4L01cLKC028u+614zDDBoSkYPct7A+aB3TyWzoLQ=</DigestValue>
      </Reference>
      <Reference URI="/xl/printerSettings/printerSettings19.bin?ContentType=application/vnd.openxmlformats-officedocument.spreadsheetml.printerSettings">
        <DigestMethod Algorithm="http://www.w3.org/2001/04/xmlenc#sha256"/>
        <DigestValue>W2/lak6c6RTUTmAx7SjcBIhLdXOROxdw/Q8iV4noXbc=</DigestValue>
      </Reference>
      <Reference URI="/xl/printerSettings/printerSettings2.bin?ContentType=application/vnd.openxmlformats-officedocument.spreadsheetml.printerSettings">
        <DigestMethod Algorithm="http://www.w3.org/2001/04/xmlenc#sha256"/>
        <DigestValue>0OCxfjl0/1PvY/71IZPZ58gdnNtUE4NQMdfonDXUBKE=</DigestValue>
      </Reference>
      <Reference URI="/xl/printerSettings/printerSettings20.bin?ContentType=application/vnd.openxmlformats-officedocument.spreadsheetml.printerSettings">
        <DigestMethod Algorithm="http://www.w3.org/2001/04/xmlenc#sha256"/>
        <DigestValue>W2/lak6c6RTUTmAx7SjcBIhLdXOROxdw/Q8iV4noXbc=</DigestValue>
      </Reference>
      <Reference URI="/xl/printerSettings/printerSettings21.bin?ContentType=application/vnd.openxmlformats-officedocument.spreadsheetml.printerSettings">
        <DigestMethod Algorithm="http://www.w3.org/2001/04/xmlenc#sha256"/>
        <DigestValue>W2/lak6c6RTUTmAx7SjcBIhLdXOROxdw/Q8iV4noXbc=</DigestValue>
      </Reference>
      <Reference URI="/xl/printerSettings/printerSettings3.bin?ContentType=application/vnd.openxmlformats-officedocument.spreadsheetml.printerSettings">
        <DigestMethod Algorithm="http://www.w3.org/2001/04/xmlenc#sha256"/>
        <DigestValue>2wP5sutWWOiUl3LQi7oEspS5z9URNNgfe/aQXZP2H/I=</DigestValue>
      </Reference>
      <Reference URI="/xl/printerSettings/printerSettings4.bin?ContentType=application/vnd.openxmlformats-officedocument.spreadsheetml.printerSettings">
        <DigestMethod Algorithm="http://www.w3.org/2001/04/xmlenc#sha256"/>
        <DigestValue>Q8zyv6DUwT70JJoZR2F06ihpKNpK5gw3sS5zzJfkv0A=</DigestValue>
      </Reference>
      <Reference URI="/xl/printerSettings/printerSettings5.bin?ContentType=application/vnd.openxmlformats-officedocument.spreadsheetml.printerSettings">
        <DigestMethod Algorithm="http://www.w3.org/2001/04/xmlenc#sha256"/>
        <DigestValue>W2/lak6c6RTUTmAx7SjcBIhLdXOROxdw/Q8iV4noXbc=</DigestValue>
      </Reference>
      <Reference URI="/xl/printerSettings/printerSettings6.bin?ContentType=application/vnd.openxmlformats-officedocument.spreadsheetml.printerSettings">
        <DigestMethod Algorithm="http://www.w3.org/2001/04/xmlenc#sha256"/>
        <DigestValue>W2/lak6c6RTUTmAx7SjcBIhLdXOROxdw/Q8iV4noXbc=</DigestValue>
      </Reference>
      <Reference URI="/xl/printerSettings/printerSettings7.bin?ContentType=application/vnd.openxmlformats-officedocument.spreadsheetml.printerSettings">
        <DigestMethod Algorithm="http://www.w3.org/2001/04/xmlenc#sha256"/>
        <DigestValue>W2/lak6c6RTUTmAx7SjcBIhLdXOROxdw/Q8iV4noXbc=</DigestValue>
      </Reference>
      <Reference URI="/xl/printerSettings/printerSettings8.bin?ContentType=application/vnd.openxmlformats-officedocument.spreadsheetml.printerSettings">
        <DigestMethod Algorithm="http://www.w3.org/2001/04/xmlenc#sha256"/>
        <DigestValue>W2/lak6c6RTUTmAx7SjcBIhLdXOROxdw/Q8iV4noXbc=</DigestValue>
      </Reference>
      <Reference URI="/xl/printerSettings/printerSettings9.bin?ContentType=application/vnd.openxmlformats-officedocument.spreadsheetml.printerSettings">
        <DigestMethod Algorithm="http://www.w3.org/2001/04/xmlenc#sha256"/>
        <DigestValue>PS7mLRocfaqqm6JNJAV0qIp6vdUNaVtxHg+jY1JxaEk=</DigestValue>
      </Reference>
      <Reference URI="/xl/sharedStrings.xml?ContentType=application/vnd.openxmlformats-officedocument.spreadsheetml.sharedStrings+xml">
        <DigestMethod Algorithm="http://www.w3.org/2001/04/xmlenc#sha256"/>
        <DigestValue>37gIZgwi4dkpyA+BCFdOdOxk8ILQ78fYkD5pR5vbOhc=</DigestValue>
      </Reference>
      <Reference URI="/xl/styles.xml?ContentType=application/vnd.openxmlformats-officedocument.spreadsheetml.styles+xml">
        <DigestMethod Algorithm="http://www.w3.org/2001/04/xmlenc#sha256"/>
        <DigestValue>TtlRigB3qr1D2QsaqM/XtfEHmXB2/qvckQqlEWmMh+4=</DigestValue>
      </Reference>
      <Reference URI="/xl/theme/theme1.xml?ContentType=application/vnd.openxmlformats-officedocument.theme+xml">
        <DigestMethod Algorithm="http://www.w3.org/2001/04/xmlenc#sha256"/>
        <DigestValue>huwkcPpYYUMl7xsEgPy/DutPJ6II5cdi30kWanGUeYg=</DigestValue>
      </Reference>
      <Reference URI="/xl/workbook.xml?ContentType=application/vnd.openxmlformats-officedocument.spreadsheetml.sheet.main+xml">
        <DigestMethod Algorithm="http://www.w3.org/2001/04/xmlenc#sha256"/>
        <DigestValue>Gh83hiujXZuqPQanqQ+0cF31C3DqJg4KAaigPrj/fsw=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NVatbRqaJvHyfwc/iKsWhNvyWdy9uREYnBAkbY78PQ4=</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baaP7rBAhipoM50O+vuMAH05jAdRdbd7qlCmhXlLn1c=</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wAMfoF1xhc+5fDjQAocFulZVX9bqfaDr9FHjMEks1p0=</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UsC4VgwRokfS+g69F9lvswWgnpZdkcxj7H9TrRrfFgw=</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bsfl/bGqXFQonQ/gCtjdLogJqs7F5B+BsU8EI5Y9KjQ=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e4ZLIlTtUI2/1eSvLXpqIrkRBrMHgg8tJW+JX1anp2E=</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vpZzqdItoiJars4Bx3CNlkdQfHVeLg3gRuyPr2/JZKw=</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OUu+xTAYdtLRHTzjEAjKLwExfPSB73D+WVtZPbqSLIc=</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bwsz9eIlQypm2H3zofcN69up2VRjGeiSI237n0NqLy4=</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1c0JJZ7diiauB++jTmO5N+c5L/rJXOx3h1lcAM679K8=</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pSufat0Z2sxF//VgAIoEGXglZF0sYm6zOjxsAAz16w0=</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aaeauMzEmUxBHTZd9fYEZsgLXB19HuldhYcYhyd1Dig=</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dW2k6XuU7hRnL+HW616HNFZXWuv7E+E2C0YP3FeCBoA=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AtUKeyy0wsyWPSDP+ieAXDr9z25uHTKPMcbH5IHtypY=</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iCVOH+dXPW5Yow03OFzE3KFxd7gLMdb90NF1eBlmABk=</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4N5VJUYUiQE50Px6BHAtH+Ub3QsrIt/FKoM1NcrDGa0=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fHbhutA08oFfHnX8SO1R+87l4/aZB5bX6uGeWL/SuAY=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zELuxikY2tfxvsMxJGhkPUMilhXIPWMdjJk0I+YrvMo=</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5cEEVgHPi3dq69e3F46j2ztSCG210oiAl7oopf84U1o=</DigestValue>
      </Reference>
      <Reference URI="/xl/worksheets/sheet1.xml?ContentType=application/vnd.openxmlformats-officedocument.spreadsheetml.worksheet+xml">
        <DigestMethod Algorithm="http://www.w3.org/2001/04/xmlenc#sha256"/>
        <DigestValue>dNFkIgKgaV/Mmo8SANHf194yYRTzgDW5QRf8BImkrpo=</DigestValue>
      </Reference>
      <Reference URI="/xl/worksheets/sheet10.xml?ContentType=application/vnd.openxmlformats-officedocument.spreadsheetml.worksheet+xml">
        <DigestMethod Algorithm="http://www.w3.org/2001/04/xmlenc#sha256"/>
        <DigestValue>jhJsySGaBKtajVuZ6zZTLH0KiA04bgu5ULTAZdtfMgM=</DigestValue>
      </Reference>
      <Reference URI="/xl/worksheets/sheet11.xml?ContentType=application/vnd.openxmlformats-officedocument.spreadsheetml.worksheet+xml">
        <DigestMethod Algorithm="http://www.w3.org/2001/04/xmlenc#sha256"/>
        <DigestValue>bv07dAfYqZmBUCkmtX+9CQ0adi75qj1PuQ42bB7olWE=</DigestValue>
      </Reference>
      <Reference URI="/xl/worksheets/sheet12.xml?ContentType=application/vnd.openxmlformats-officedocument.spreadsheetml.worksheet+xml">
        <DigestMethod Algorithm="http://www.w3.org/2001/04/xmlenc#sha256"/>
        <DigestValue>9OXljH7cu2b2Wk/Sj5xqav3aOzM9fYu4YdIWz8V6DJ8=</DigestValue>
      </Reference>
      <Reference URI="/xl/worksheets/sheet13.xml?ContentType=application/vnd.openxmlformats-officedocument.spreadsheetml.worksheet+xml">
        <DigestMethod Algorithm="http://www.w3.org/2001/04/xmlenc#sha256"/>
        <DigestValue>hZ2X8ax/nNtUc5cPB+rL6Y81TDPbFxQDb7VKqniN/Oo=</DigestValue>
      </Reference>
      <Reference URI="/xl/worksheets/sheet14.xml?ContentType=application/vnd.openxmlformats-officedocument.spreadsheetml.worksheet+xml">
        <DigestMethod Algorithm="http://www.w3.org/2001/04/xmlenc#sha256"/>
        <DigestValue>xPwdDfWVsCdLT1Kt05pGyQAIrMaiNxvZmrHBwV7p8Wg=</DigestValue>
      </Reference>
      <Reference URI="/xl/worksheets/sheet15.xml?ContentType=application/vnd.openxmlformats-officedocument.spreadsheetml.worksheet+xml">
        <DigestMethod Algorithm="http://www.w3.org/2001/04/xmlenc#sha256"/>
        <DigestValue>fq7w0sLhWHIolPcfkM9S45WPC6azYuY7h3nwmEajLfs=</DigestValue>
      </Reference>
      <Reference URI="/xl/worksheets/sheet16.xml?ContentType=application/vnd.openxmlformats-officedocument.spreadsheetml.worksheet+xml">
        <DigestMethod Algorithm="http://www.w3.org/2001/04/xmlenc#sha256"/>
        <DigestValue>uiFaPtsecLUCac7FsbTqH7+mDH5ITLCDvC2hDEJCxK0=</DigestValue>
      </Reference>
      <Reference URI="/xl/worksheets/sheet17.xml?ContentType=application/vnd.openxmlformats-officedocument.spreadsheetml.worksheet+xml">
        <DigestMethod Algorithm="http://www.w3.org/2001/04/xmlenc#sha256"/>
        <DigestValue>NdFYeop0LZPL2rHQHy9UqWy0ZmoiwZ1fh3Y9/Z45Zm4=</DigestValue>
      </Reference>
      <Reference URI="/xl/worksheets/sheet18.xml?ContentType=application/vnd.openxmlformats-officedocument.spreadsheetml.worksheet+xml">
        <DigestMethod Algorithm="http://www.w3.org/2001/04/xmlenc#sha256"/>
        <DigestValue>00FR1SmeT+uNt9crCHeLCn/R+FJb3Tr8Gks8pN8p8fE=</DigestValue>
      </Reference>
      <Reference URI="/xl/worksheets/sheet19.xml?ContentType=application/vnd.openxmlformats-officedocument.spreadsheetml.worksheet+xml">
        <DigestMethod Algorithm="http://www.w3.org/2001/04/xmlenc#sha256"/>
        <DigestValue>OOuAskLjVLJOBGvWqM3HFNd5whiXbkXA+zIuwlkA6EE=</DigestValue>
      </Reference>
      <Reference URI="/xl/worksheets/sheet2.xml?ContentType=application/vnd.openxmlformats-officedocument.spreadsheetml.worksheet+xml">
        <DigestMethod Algorithm="http://www.w3.org/2001/04/xmlenc#sha256"/>
        <DigestValue>9aLCMxnqMcz+jO1Mq1G/F/XZErr6VecK5ZH7s+JJB/M=</DigestValue>
      </Reference>
      <Reference URI="/xl/worksheets/sheet20.xml?ContentType=application/vnd.openxmlformats-officedocument.spreadsheetml.worksheet+xml">
        <DigestMethod Algorithm="http://www.w3.org/2001/04/xmlenc#sha256"/>
        <DigestValue>Iq8q/sltFmkStMsGYQp4UdTnzYOXccKn5ilbN2Ji17c=</DigestValue>
      </Reference>
      <Reference URI="/xl/worksheets/sheet21.xml?ContentType=application/vnd.openxmlformats-officedocument.spreadsheetml.worksheet+xml">
        <DigestMethod Algorithm="http://www.w3.org/2001/04/xmlenc#sha256"/>
        <DigestValue>gBH6XzsfCmtv5u1r6C88A6XQyuDhvh2KvRtRAR1PNIg=</DigestValue>
      </Reference>
      <Reference URI="/xl/worksheets/sheet22.xml?ContentType=application/vnd.openxmlformats-officedocument.spreadsheetml.worksheet+xml">
        <DigestMethod Algorithm="http://www.w3.org/2001/04/xmlenc#sha256"/>
        <DigestValue>mAnwj2t03+xVjGmJzttxGUriqlZyTGPNo+U1YTCLTyY=</DigestValue>
      </Reference>
      <Reference URI="/xl/worksheets/sheet23.xml?ContentType=application/vnd.openxmlformats-officedocument.spreadsheetml.worksheet+xml">
        <DigestMethod Algorithm="http://www.w3.org/2001/04/xmlenc#sha256"/>
        <DigestValue>w7czG7SUUjUIhqCS07P8N0lvreLSTShFoWHrA8pTDQI=</DigestValue>
      </Reference>
      <Reference URI="/xl/worksheets/sheet24.xml?ContentType=application/vnd.openxmlformats-officedocument.spreadsheetml.worksheet+xml">
        <DigestMethod Algorithm="http://www.w3.org/2001/04/xmlenc#sha256"/>
        <DigestValue>qXWin0tRI2sRTHY4wfdlfwCuPzpW9pToVgEybjQU2Jg=</DigestValue>
      </Reference>
      <Reference URI="/xl/worksheets/sheet25.xml?ContentType=application/vnd.openxmlformats-officedocument.spreadsheetml.worksheet+xml">
        <DigestMethod Algorithm="http://www.w3.org/2001/04/xmlenc#sha256"/>
        <DigestValue>jZEZznoELBtaeyHE19t5TTELOl8RbYAnzMV6RR9s9AI=</DigestValue>
      </Reference>
      <Reference URI="/xl/worksheets/sheet26.xml?ContentType=application/vnd.openxmlformats-officedocument.spreadsheetml.worksheet+xml">
        <DigestMethod Algorithm="http://www.w3.org/2001/04/xmlenc#sha256"/>
        <DigestValue>3ZumT5r0qO7hKkJlHw/k6rmwhhteFEFeZJh/SsFD9JQ=</DigestValue>
      </Reference>
      <Reference URI="/xl/worksheets/sheet3.xml?ContentType=application/vnd.openxmlformats-officedocument.spreadsheetml.worksheet+xml">
        <DigestMethod Algorithm="http://www.w3.org/2001/04/xmlenc#sha256"/>
        <DigestValue>ybzudPSmGRzi3pAc51at9sKFRW/UbyiwwTWgFVLP+cM=</DigestValue>
      </Reference>
      <Reference URI="/xl/worksheets/sheet4.xml?ContentType=application/vnd.openxmlformats-officedocument.spreadsheetml.worksheet+xml">
        <DigestMethod Algorithm="http://www.w3.org/2001/04/xmlenc#sha256"/>
        <DigestValue>n/SCx/z63hN6UuyvHMKe0+cOysE4UT/h9Yfc8a+r7+U=</DigestValue>
      </Reference>
      <Reference URI="/xl/worksheets/sheet5.xml?ContentType=application/vnd.openxmlformats-officedocument.spreadsheetml.worksheet+xml">
        <DigestMethod Algorithm="http://www.w3.org/2001/04/xmlenc#sha256"/>
        <DigestValue>FLXiF1GjgtESzMz+qHxNkG/j+ZEcOx7axmNnnjrM76c=</DigestValue>
      </Reference>
      <Reference URI="/xl/worksheets/sheet6.xml?ContentType=application/vnd.openxmlformats-officedocument.spreadsheetml.worksheet+xml">
        <DigestMethod Algorithm="http://www.w3.org/2001/04/xmlenc#sha256"/>
        <DigestValue>OW3ZDRc3OzKPGlzShtj8A1JIbJv7cUl5/NG2/PBf+y0=</DigestValue>
      </Reference>
      <Reference URI="/xl/worksheets/sheet7.xml?ContentType=application/vnd.openxmlformats-officedocument.spreadsheetml.worksheet+xml">
        <DigestMethod Algorithm="http://www.w3.org/2001/04/xmlenc#sha256"/>
        <DigestValue>qD/DsRf33Th0sKKh8NySXvQyWZPJpHtdE8bFWRXN6Uc=</DigestValue>
      </Reference>
      <Reference URI="/xl/worksheets/sheet8.xml?ContentType=application/vnd.openxmlformats-officedocument.spreadsheetml.worksheet+xml">
        <DigestMethod Algorithm="http://www.w3.org/2001/04/xmlenc#sha256"/>
        <DigestValue>btEWQD35HdQ+mto0JXEZnQTbS4y7CxAmCOOGa9HFGM4=</DigestValue>
      </Reference>
      <Reference URI="/xl/worksheets/sheet9.xml?ContentType=application/vnd.openxmlformats-officedocument.spreadsheetml.worksheet+xml">
        <DigestMethod Algorithm="http://www.w3.org/2001/04/xmlenc#sha256"/>
        <DigestValue>omJb5xxLreBwB5hUM+CiCTHSUuVXxvCHUSWikTwQSSs=</DigestValue>
      </Reference>
    </Manifest>
    <SignatureProperties>
      <SignatureProperty Id="idSignatureTime" Target="#idPackageSignature">
        <mdssi:SignatureTime xmlns:mdssi="http://schemas.openxmlformats.org/package/2006/digital-signature">
          <mdssi:Format>YYYY-MM-DDThh:mm:ssTZD</mdssi:Format>
          <mdssi:Value>2026-10-19T07:20:26Z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2026-10-19T07:20:26Z</xd:SigningTime>
          <xd:SigningCertificate>
            <xd:Cert>
              <xd:CertDigest>
                <DigestMethod Algorithm="http://www.w3.org/2001/04/xmlenc#sha256"/>
                <DigestValue>VN4IbJNLJqO4RlQ5vyN23C3lxfVjytk9zQcNvFt5OLY=</DigestValue>
              </xd:CertDigest>
              <xd:IssuerSerial>
                <X509IssuerName>C=VN, O=VIETNAM POSTS AND TELECOMMUNICATIONS GROUP, CN=VNPT-CA SHA2</X509IssuerName>
                <X509SerialNumber>111660364371520683369713048472048406076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32</vt:i4>
      </vt:variant>
    </vt:vector>
  </HeadingPairs>
  <TitlesOfParts>
    <vt:vector size="58" baseType="lpstr">
      <vt:lpstr>NGAY THANG</vt:lpstr>
      <vt:lpstr>Tong quat</vt:lpstr>
      <vt:lpstr>BCLCGT_06262</vt:lpstr>
      <vt:lpstr>BCThuNhap_06203</vt:lpstr>
      <vt:lpstr>BCTinhHinhTaiChinh_06105</vt:lpstr>
      <vt:lpstr>PL15</vt:lpstr>
      <vt:lpstr>B03_181</vt:lpstr>
      <vt:lpstr>B04_181</vt:lpstr>
      <vt:lpstr>BCTaiSan_06134</vt:lpstr>
      <vt:lpstr>BCKetQuaHoatDong_06135</vt:lpstr>
      <vt:lpstr>BCDanhMucDauTu_06136</vt:lpstr>
      <vt:lpstr>Khac_06137</vt:lpstr>
      <vt:lpstr>TB310815</vt:lpstr>
      <vt:lpstr>Sheet1</vt:lpstr>
      <vt:lpstr>Sheet2</vt:lpstr>
      <vt:lpstr>Raw TB</vt:lpstr>
      <vt:lpstr>PURCHASES &amp; SALES</vt:lpstr>
      <vt:lpstr>BC vay chuan</vt:lpstr>
      <vt:lpstr> BC han muc nuoc ngoai</vt:lpstr>
      <vt:lpstr>BC TS DT nuoc ngoai  </vt:lpstr>
      <vt:lpstr>BCKetQuaHoatDong DT nuoc ngoai </vt:lpstr>
      <vt:lpstr>BCDanhMucDauTu DT nuoc ngoai </vt:lpstr>
      <vt:lpstr>BC Han muc nuoc ngoai</vt:lpstr>
      <vt:lpstr>BC TS DT nuoc ngoai</vt:lpstr>
      <vt:lpstr>BCKetQuaHoatDong DT nuoc ngoai</vt:lpstr>
      <vt:lpstr>BCDanhMucDauTu DT nuoc ngoai</vt:lpstr>
      <vt:lpstr>' BC han muc nuoc ngoai'!Print_Area</vt:lpstr>
      <vt:lpstr>B03_181!Print_Area</vt:lpstr>
      <vt:lpstr>B04_181!Print_Area</vt:lpstr>
      <vt:lpstr>'BC Han muc nuoc ngoai'!Print_Area</vt:lpstr>
      <vt:lpstr>'BC TS DT nuoc ngoai'!Print_Area</vt:lpstr>
      <vt:lpstr>'BC TS DT nuoc ngoai  '!Print_Area</vt:lpstr>
      <vt:lpstr>'BC vay chuan'!Print_Area</vt:lpstr>
      <vt:lpstr>'BCDanhMucDauTu DT nuoc ngoai'!Print_Area</vt:lpstr>
      <vt:lpstr>'BCDanhMucDauTu DT nuoc ngoai '!Print_Area</vt:lpstr>
      <vt:lpstr>BCDanhMucDauTu_06136!Print_Area</vt:lpstr>
      <vt:lpstr>'BCKetQuaHoatDong DT nuoc ngoai'!Print_Area</vt:lpstr>
      <vt:lpstr>'BCKetQuaHoatDong DT nuoc ngoai '!Print_Area</vt:lpstr>
      <vt:lpstr>BCKetQuaHoatDong_06135!Print_Area</vt:lpstr>
      <vt:lpstr>BCLCGT_06262!Print_Area</vt:lpstr>
      <vt:lpstr>BCTaiSan_06134!Print_Area</vt:lpstr>
      <vt:lpstr>BCThuNhap_06203!Print_Area</vt:lpstr>
      <vt:lpstr>BCTinhHinhTaiChinh_06105!Print_Area</vt:lpstr>
      <vt:lpstr>Khac_06137!Print_Area</vt:lpstr>
      <vt:lpstr>'NGAY THANG'!Print_Area</vt:lpstr>
      <vt:lpstr>'PL15'!Print_Area</vt:lpstr>
      <vt:lpstr>'Tong quat'!Print_Area</vt:lpstr>
      <vt:lpstr>B04_181!Print_Titles</vt:lpstr>
      <vt:lpstr>'BC TS DT nuoc ngoai'!Print_Titles</vt:lpstr>
      <vt:lpstr>'BCDanhMucDauTu DT nuoc ngoai'!Print_Titles</vt:lpstr>
      <vt:lpstr>BCDanhMucDauTu_06136!Print_Titles</vt:lpstr>
      <vt:lpstr>'BCKetQuaHoatDong DT nuoc ngoai'!Print_Titles</vt:lpstr>
      <vt:lpstr>BCKetQuaHoatDong_06135!Print_Titles</vt:lpstr>
      <vt:lpstr>BCLCGT_06262!Print_Titles</vt:lpstr>
      <vt:lpstr>BCTaiSan_06134!Print_Titles</vt:lpstr>
      <vt:lpstr>BCThuNhap_06203!Print_Titles</vt:lpstr>
      <vt:lpstr>BCTinhHinhTaiChinh_06105!Print_Titles</vt:lpstr>
      <vt:lpstr>Khac_06137!Print_Titles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TRUNGTT</dc:creator>
  <cp:lastModifiedBy>Phan Thi Quynh Lan</cp:lastModifiedBy>
  <cp:lastPrinted>2026-10-14T03:40:50Z</cp:lastPrinted>
  <dcterms:created xsi:type="dcterms:W3CDTF">2013-07-15T10:49:12Z</dcterms:created>
  <dcterms:modified xsi:type="dcterms:W3CDTF">2026-10-14T03:42:16Z</dcterms:modified>
</cp:coreProperties>
</file>