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3.xml" ContentType="application/vnd.openxmlformats-officedocument.drawing+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1.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QUY\2026\KY SO\"/>
    </mc:Choice>
  </mc:AlternateContent>
  <bookViews>
    <workbookView xWindow="0" yWindow="0" windowWidth="28800" windowHeight="12180" tabRatio="825" firstSheet="2" activeTab="8"/>
  </bookViews>
  <sheets>
    <sheet name="NGAY THANG" sheetId="29" state="hidden" r:id="rId1"/>
    <sheet name="Tong quat" sheetId="5" state="hidden" r:id="rId2"/>
    <sheet name="BCLCGT_06262" sheetId="36" r:id="rId3"/>
    <sheet name="BCThuNhap_06203" sheetId="9" r:id="rId4"/>
    <sheet name="BCTinhHinhTaiChinh_06105" sheetId="10" r:id="rId5"/>
    <sheet name="PL15" sheetId="11" state="hidden" r:id="rId6"/>
    <sheet name="B03_181" sheetId="19" r:id="rId7"/>
    <sheet name="B04_181" sheetId="20" r:id="rId8"/>
    <sheet name="BCTaiSan_06134" sheetId="1" r:id="rId9"/>
    <sheet name="BCKetQuaHoatDong_06135" sheetId="2" r:id="rId10"/>
    <sheet name="BCDanhMucDauTu_06136" sheetId="3" r:id="rId11"/>
    <sheet name="Khac_06137" sheetId="4" r:id="rId12"/>
    <sheet name="TB310815" sheetId="14" state="hidden" r:id="rId13"/>
    <sheet name="Sheet1" sheetId="8" state="hidden" r:id="rId14"/>
    <sheet name="Sheet2" sheetId="12" state="hidden" r:id="rId15"/>
    <sheet name="Raw TB" sheetId="13" state="hidden" r:id="rId16"/>
    <sheet name="PURCHASES &amp; SALES" sheetId="17" state="hidden" r:id="rId17"/>
    <sheet name="BC vay chuan" sheetId="24"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7" hidden="1">B04_181!$A$15:$G$54</definedName>
    <definedName name="_xlnm._FilterDatabase" localSheetId="22" hidden="1">#REF!</definedName>
    <definedName name="_xlnm._FilterDatabase" localSheetId="23" hidden="1">#REF!</definedName>
    <definedName name="_xlnm._FilterDatabase" localSheetId="17" hidden="1">#REF!</definedName>
    <definedName name="_xlnm._FilterDatabase" localSheetId="25" hidden="1">#REF!</definedName>
    <definedName name="_xlnm._FilterDatabase" localSheetId="10" hidden="1">BCDanhMucDauTu_06136!$A$13:$G$59</definedName>
    <definedName name="_xlnm._FilterDatabase" localSheetId="24" hidden="1">#REF!</definedName>
    <definedName name="_xlnm._FilterDatabase" localSheetId="9" hidden="1">BCKetQuaHoatDong_06135!$A$13:$L$69</definedName>
    <definedName name="_xlnm._FilterDatabase" localSheetId="2" hidden="1">#REF!</definedName>
    <definedName name="_xlnm._FilterDatabase" localSheetId="8" hidden="1">BCTaiSan_06134!$A$11:$F$67</definedName>
    <definedName name="_xlnm._FilterDatabase" localSheetId="3" hidden="1">BCThuNhap_06203!$A$13:$WSH$63</definedName>
    <definedName name="_xlnm._FilterDatabase" localSheetId="0" hidden="1">#REF!</definedName>
    <definedName name="_xlnm._FilterDatabase" hidden="1">#REF!</definedName>
    <definedName name="_xlnm.Print_Area" localSheetId="18">' BC han muc nuoc ngoai'!$A$1:$D$40</definedName>
    <definedName name="_xlnm.Print_Area" localSheetId="6">B03_181!$A$1:$E$32</definedName>
    <definedName name="_xlnm.Print_Area" localSheetId="7">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7">'BC vay chuan'!$A$1:$K$37</definedName>
    <definedName name="_xlnm.Print_Area" localSheetId="25">'BCDanhMucDauTu DT nuoc ngoai'!$A$1:$H$51</definedName>
    <definedName name="_xlnm.Print_Area" localSheetId="21">'BCDanhMucDauTu DT nuoc ngoai '!$A$1:$H$51</definedName>
    <definedName name="_xlnm.Print_Area" localSheetId="10">BCDanhMucDauTu_06136!$A$1:$G$80</definedName>
    <definedName name="_xlnm.Print_Area" localSheetId="24">'BCKetQuaHoatDong DT nuoc ngoai'!$A$1:$G$41</definedName>
    <definedName name="_xlnm.Print_Area" localSheetId="20">'BCKetQuaHoatDong DT nuoc ngoai '!$A$1:$G$45</definedName>
    <definedName name="_xlnm.Print_Area" localSheetId="9">BCKetQuaHoatDong_06135!$A$1:$F$86</definedName>
    <definedName name="_xlnm.Print_Area" localSheetId="2">BCLCGT_06262!$A$1:$E$68</definedName>
    <definedName name="_xlnm.Print_Area" localSheetId="8">BCTaiSan_06134!$A$1:$F$82</definedName>
    <definedName name="_xlnm.Print_Area" localSheetId="3">BCThuNhap_06203!$B$1:$I$73</definedName>
    <definedName name="_xlnm.Print_Area" localSheetId="4">BCTinhHinhTaiChinh_06105!$A$1:$F$97</definedName>
    <definedName name="_xlnm.Print_Area" localSheetId="11">Khac_06137!$A$1:$E$62</definedName>
    <definedName name="_xlnm.Print_Area" localSheetId="0">'NGAY THANG'!$A$1:$F$30</definedName>
    <definedName name="_xlnm.Print_Area" localSheetId="5">'PL15'!$C$1:$H$60</definedName>
    <definedName name="_xlnm.Print_Area" localSheetId="1">'Tong quat'!$A$1:$F$40</definedName>
    <definedName name="_xlnm.Print_Titles" localSheetId="7">B04_181!$14:$14</definedName>
    <definedName name="_xlnm.Print_Titles" localSheetId="23">'BC TS DT nuoc ngoai'!$12:$12</definedName>
    <definedName name="_xlnm.Print_Titles" localSheetId="25">'BCDanhMucDauTu DT nuoc ngoai'!$12:$12</definedName>
    <definedName name="_xlnm.Print_Titles" localSheetId="10">BCDanhMucDauTu_06136!$13:$13</definedName>
    <definedName name="_xlnm.Print_Titles" localSheetId="24">'BCKetQuaHoatDong DT nuoc ngoai'!$12:$12</definedName>
    <definedName name="_xlnm.Print_Titles" localSheetId="9">BCKetQuaHoatDong_06135!$13:$13</definedName>
    <definedName name="_xlnm.Print_Titles" localSheetId="2">BCLCGT_06262!$18:$18</definedName>
    <definedName name="_xlnm.Print_Titles" localSheetId="8">BCTaiSan_06134!$12:$12</definedName>
    <definedName name="_xlnm.Print_Titles" localSheetId="3">BCThuNhap_06203!$12:$13</definedName>
    <definedName name="_xlnm.Print_Titles" localSheetId="4">BCTinhHinhTaiChinh_06105!$12:$12</definedName>
    <definedName name="_xlnm.Print_Titles" localSheetId="11">Khac_06137!$12:$12</definedName>
  </definedNames>
  <calcPr calcId="162913"/>
</workbook>
</file>

<file path=xl/calcChain.xml><?xml version="1.0" encoding="utf-8"?>
<calcChain xmlns="http://schemas.openxmlformats.org/spreadsheetml/2006/main">
  <c r="C12" i="29" l="1"/>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C13" i="29"/>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comments1.xml><?xml version="1.0" encoding="utf-8"?>
<comments xmlns="http://schemas.openxmlformats.org/spreadsheetml/2006/main">
  <authors>
    <author>Phan Thi Quynh Lan</author>
  </authors>
  <commentList>
    <comment ref="D28" authorId="0" shapeId="0">
      <text>
        <r>
          <rPr>
            <b/>
            <sz val="9"/>
            <color indexed="81"/>
            <rFont val="Tahoma"/>
            <family val="2"/>
          </rPr>
          <t>Phan Thi Quynh Lan:
-(TK12100101 du TK3311)+(TK12100101 du 131010 + 63210101)</t>
        </r>
      </text>
    </comment>
    <comment ref="E28" authorId="0" shapeId="0">
      <text>
        <r>
          <rPr>
            <b/>
            <sz val="9"/>
            <color indexed="81"/>
            <rFont val="Tahoma"/>
            <family val="2"/>
          </rPr>
          <t>Phan Thi Quynh Lan:</t>
        </r>
        <r>
          <rPr>
            <sz val="9"/>
            <color indexed="81"/>
            <rFont val="Tahoma"/>
            <family val="2"/>
          </rPr>
          <t xml:space="preserve">
TK 12100101 đối ứng 3311</t>
        </r>
      </text>
    </comment>
    <comment ref="D44" authorId="0" shapeId="0">
      <text>
        <r>
          <rPr>
            <b/>
            <sz val="9"/>
            <color indexed="81"/>
            <rFont val="Tahoma"/>
            <family val="2"/>
          </rPr>
          <t>Phan Thi Quynh Lan:</t>
        </r>
        <r>
          <rPr>
            <sz val="9"/>
            <color indexed="81"/>
            <rFont val="Tahoma"/>
            <family val="2"/>
          </rPr>
          <t xml:space="preserve">
Chênh lệch NAV và DMCC</t>
        </r>
      </text>
    </comment>
    <comment ref="D45" authorId="0" shapeId="0">
      <text>
        <r>
          <rPr>
            <b/>
            <sz val="9"/>
            <color indexed="81"/>
            <rFont val="Tahoma"/>
            <family val="2"/>
          </rPr>
          <t>Phan Thi Quynh Lan:</t>
        </r>
        <r>
          <rPr>
            <sz val="9"/>
            <color indexed="81"/>
            <rFont val="Tahoma"/>
            <family val="2"/>
          </rPr>
          <t xml:space="preserve">
Tiền CL NAV và DMCC</t>
        </r>
      </text>
    </comment>
  </commentList>
</comments>
</file>

<file path=xl/sharedStrings.xml><?xml version="1.0" encoding="utf-8"?>
<sst xmlns="http://schemas.openxmlformats.org/spreadsheetml/2006/main" count="2763" uniqueCount="1149">
  <si>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</si>
  <si>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</si>
  <si>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</si>
  <si>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</si>
  <si>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</si>
  <si>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</si>
  <si>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</si>
  <si>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</si>
  <si>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</si>
  <si>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</si>
  <si>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</si>
  <si>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</si>
  <si>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</si>
  <si>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</si>
  <si>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</si>
  <si>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</si>
  <si>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</si>
  <si>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</si>
  <si>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</si>
  <si>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</si>
  <si>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</si>
  <si>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</si>
  <si>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</si>
  <si>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</si>
  <si>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</si>
  <si>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</si>
  <si>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</si>
  <si>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</si>
  <si>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</si>
  <si>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</si>
  <si>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</si>
  <si>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</si>
  <si>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</si>
  <si>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</si>
  <si>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</si>
  <si>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</si>
  <si>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</si>
  <si>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</si>
  <si>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</si>
  <si>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</si>
  <si>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</si>
  <si>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</si>
  <si>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</si>
  <si>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</si>
  <si>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</si>
  <si>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</si>
  <si>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</si>
  <si>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</si>
  <si>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</si>
  <si>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</si>
  <si>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</si>
  <si>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</si>
  <si>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</si>
  <si>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</si>
  <si>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</si>
  <si>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</si>
  <si>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</si>
  <si>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</si>
  <si>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</si>
  <si>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</si>
  <si>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</si>
  <si>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</si>
  <si>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</si>
  <si>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</si>
  <si>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</si>
  <si>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</si>
  <si>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</si>
  <si>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</si>
  <si>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</si>
  <si>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</si>
  <si>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</si>
  <si>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</si>
  <si>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</si>
  <si>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</si>
  <si>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</si>
  <si>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</si>
  <si>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</si>
  <si>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</si>
  <si>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</si>
  <si>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</si>
  <si>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</si>
  <si>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</si>
  <si>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</si>
  <si>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</si>
  <si>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</si>
  <si>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</si>
  <si>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</si>
  <si>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</si>
  <si>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</si>
  <si>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</si>
  <si>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</si>
  <si>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</si>
  <si>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</si>
  <si>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</si>
  <si>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</si>
  <si>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</si>
  <si>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</si>
  <si>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</si>
  <si>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</si>
  <si>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</si>
  <si>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</si>
  <si>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</si>
  <si>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</si>
  <si>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</si>
  <si>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</si>
  <si>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</si>
  <si>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</si>
  <si>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</si>
  <si>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</si>
  <si>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</si>
  <si>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</si>
  <si>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</si>
  <si>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</si>
  <si>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</si>
  <si>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</si>
  <si>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</si>
  <si>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</si>
  <si>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</si>
  <si>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</si>
  <si>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</si>
  <si>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</si>
  <si>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</si>
  <si>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</si>
  <si>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</si>
  <si>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</si>
  <si>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</si>
  <si>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</si>
  <si>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</si>
  <si>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</si>
  <si>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</si>
  <si>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</si>
  <si>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</si>
  <si>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</si>
  <si>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</si>
  <si>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</si>
  <si>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</si>
  <si>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</si>
  <si>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</si>
  <si>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</si>
  <si>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</si>
  <si>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</si>
  <si>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</si>
  <si>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</si>
  <si>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</si>
  <si>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</si>
  <si>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</si>
  <si>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</si>
  <si>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</si>
  <si>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</si>
  <si>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</si>
  <si>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</si>
  <si>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</si>
  <si>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</si>
  <si>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</si>
  <si>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</si>
  <si>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</si>
  <si>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</si>
  <si>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</si>
  <si>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</si>
  <si>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</si>
  <si>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</si>
  <si>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</si>
  <si>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</si>
  <si>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</si>
  <si>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</si>
  <si>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</si>
  <si>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</si>
  <si>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</si>
  <si>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</si>
  <si>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</si>
  <si>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</si>
  <si>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</si>
  <si>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</si>
  <si>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</si>
  <si>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</si>
  <si>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</si>
  <si>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</si>
  <si>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</si>
  <si>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</si>
  <si>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</si>
  <si>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</si>
  <si>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</si>
  <si>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</si>
  <si>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</si>
  <si>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</si>
  <si>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</si>
  <si>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</si>
  <si>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</si>
  <si>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</si>
  <si>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</si>
  <si>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</si>
  <si>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</si>
  <si>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</si>
  <si>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</si>
  <si>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</si>
  <si>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</si>
  <si>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</si>
  <si>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</si>
  <si>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</si>
  <si>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</si>
  <si>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</si>
  <si>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</si>
  <si>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</si>
  <si>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</si>
  <si>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</si>
  <si>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</si>
  <si>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</si>
  <si>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</si>
  <si>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</si>
  <si>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</si>
  <si>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</si>
  <si>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</si>
  <si>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</si>
  <si>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</si>
  <si>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</si>
  <si>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</si>
  <si>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</si>
  <si>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</si>
  <si>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</si>
  <si>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</si>
  <si>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</si>
  <si>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</si>
  <si>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</si>
  <si>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</si>
  <si>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</si>
  <si>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</si>
  <si>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</si>
  <si>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</si>
  <si>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</si>
  <si>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</si>
  <si>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</si>
  <si>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</si>
  <si>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</si>
  <si>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</si>
  <si>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</si>
  <si>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</si>
  <si>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</si>
  <si>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</si>
  <si>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</si>
  <si>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</si>
  <si>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</si>
  <si>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</si>
  <si>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</si>
  <si>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</si>
  <si>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</si>
  <si>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</si>
  <si>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</si>
  <si>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</si>
  <si>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</si>
  <si>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</si>
  <si>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</si>
  <si>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</si>
  <si>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</si>
  <si>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</si>
  <si>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</si>
  <si>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</si>
  <si>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</si>
  <si>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</si>
  <si>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</si>
  <si>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</si>
  <si>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</si>
  <si>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</si>
  <si>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</si>
  <si>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</si>
  <si>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</si>
  <si>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</si>
  <si>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</si>
  <si>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</si>
  <si>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</si>
  <si>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</si>
  <si>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</si>
  <si>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</si>
  <si>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</si>
  <si>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</si>
  <si>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</si>
  <si>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</si>
  <si>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</si>
  <si>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</si>
  <si>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</si>
  <si>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</si>
  <si>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</si>
  <si>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</si>
  <si>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</si>
  <si>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</si>
  <si>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</si>
  <si>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</si>
  <si>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</si>
  <si>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</si>
  <si>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</si>
  <si>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</si>
  <si>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</si>
  <si>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</si>
  <si>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</si>
  <si>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</si>
  <si>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</si>
  <si>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</si>
  <si>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</si>
  <si>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</si>
  <si>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</si>
  <si>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</si>
  <si>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</si>
  <si>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</si>
  <si>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</si>
  <si>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</si>
  <si>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</si>
  <si>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</si>
  <si>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</si>
  <si>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</si>
  <si>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</si>
  <si>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</si>
  <si>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</si>
  <si>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</si>
  <si>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</si>
  <si>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</si>
  <si>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</si>
  <si>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</si>
  <si>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</si>
  <si>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</si>
  <si>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</si>
  <si>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</si>
  <si>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</si>
  <si>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</si>
  <si>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</si>
  <si>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</si>
  <si>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</si>
  <si>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</si>
  <si>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</si>
  <si>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</si>
  <si>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</si>
  <si>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</si>
  <si>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</si>
  <si>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</si>
  <si>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</si>
  <si>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</si>
  <si>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</si>
  <si>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</si>
  <si>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</si>
  <si>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</si>
  <si>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</si>
  <si>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</si>
  <si>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</si>
  <si>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</si>
  <si>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</si>
  <si>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</si>
  <si>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</si>
  <si>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</si>
  <si>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</si>
  <si>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</si>
  <si>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</si>
  <si>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</si>
  <si>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</si>
  <si>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</si>
  <si>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</si>
  <si>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</si>
  <si>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</si>
  <si>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</si>
  <si>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</si>
  <si>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</si>
  <si>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</si>
  <si>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</si>
  <si>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</si>
  <si>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</si>
  <si>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</si>
  <si>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</si>
  <si>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</si>
  <si>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</si>
  <si>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</si>
  <si>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</si>
  <si>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</si>
  <si>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</si>
  <si>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</si>
  <si>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</si>
  <si>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</si>
  <si>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</si>
  <si>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</si>
  <si>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</si>
  <si>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</si>
  <si>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</si>
  <si>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</si>
  <si>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</si>
  <si>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</si>
  <si>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</si>
  <si>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</si>
  <si>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</si>
  <si>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</si>
  <si>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</si>
  <si>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</si>
  <si>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</si>
  <si>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</si>
  <si>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</si>
  <si>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</si>
  <si>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</si>
  <si>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</si>
  <si>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</si>
  <si>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</si>
  <si>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</si>
  <si>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</si>
  <si>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</si>
  <si>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</si>
  <si>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</si>
  <si>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</si>
  <si>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</si>
  <si>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</si>
  <si>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</si>
  <si>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</si>
  <si>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</si>
  <si>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</si>
  <si>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</si>
  <si>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</si>
  <si>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</si>
  <si>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</si>
  <si>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</si>
  <si>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</si>
  <si>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</si>
  <si>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</si>
  <si>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</si>
  <si>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</si>
  <si>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</si>
  <si>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</si>
  <si>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</si>
  <si>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</si>
  <si>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</si>
  <si>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</si>
  <si>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</si>
  <si>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</si>
  <si>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</si>
  <si>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</si>
  <si>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</si>
  <si>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</si>
  <si>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</si>
  <si>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</si>
  <si>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</si>
  <si>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</si>
  <si>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</si>
  <si>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</si>
  <si>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</si>
  <si>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</si>
  <si>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</si>
  <si>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</si>
  <si>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</si>
  <si>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</si>
  <si>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</si>
  <si>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</si>
  <si>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</si>
  <si>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</si>
  <si>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</si>
  <si>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</si>
  <si>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</si>
  <si>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</si>
  <si>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</si>
  <si>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</si>
  <si>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</si>
  <si>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</si>
  <si>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</si>
  <si>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</si>
  <si>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</si>
  <si>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</si>
  <si>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</si>
  <si>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</si>
  <si>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</si>
  <si>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</si>
  <si>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</si>
  <si>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</si>
  <si>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</si>
  <si>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</si>
  <si>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</si>
  <si>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</si>
  <si>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</si>
  <si>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</si>
  <si>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</si>
  <si>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</si>
  <si>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</si>
  <si>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</si>
  <si>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</si>
  <si>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</si>
  <si>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</si>
  <si>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</si>
  <si>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</si>
  <si>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</si>
  <si>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</si>
  <si>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</si>
  <si>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</si>
  <si>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</si>
  <si>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</si>
  <si>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</si>
  <si>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</si>
  <si>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</si>
  <si>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</si>
  <si>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</si>
  <si>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</si>
  <si>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</si>
  <si>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</si>
  <si>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</si>
  <si>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</si>
  <si>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</si>
  <si>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</si>
  <si>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</si>
  <si>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</si>
  <si>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</si>
  <si>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</si>
  <si>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</si>
  <si>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</si>
  <si>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</si>
  <si>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</si>
  <si>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</si>
  <si>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</si>
  <si>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</si>
  <si>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</si>
  <si>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</si>
  <si>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</si>
  <si>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</si>
  <si>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</si>
  <si>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</si>
  <si>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</si>
  <si>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</si>
  <si>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</si>
  <si>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</si>
  <si>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</si>
  <si>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</si>
  <si>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</si>
  <si>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</si>
  <si>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</si>
  <si>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</si>
  <si>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</si>
  <si>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</si>
  <si>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</si>
  <si>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</si>
  <si>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</si>
  <si>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</si>
  <si>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</si>
  <si>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</si>
  <si>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</si>
  <si>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</si>
  <si>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</si>
  <si>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</si>
  <si>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</si>
  <si>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</si>
  <si>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</si>
  <si>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</si>
  <si>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</si>
  <si>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</si>
  <si>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</si>
  <si>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</si>
  <si>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</si>
  <si>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</si>
  <si>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</si>
  <si>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</si>
  <si>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</si>
  <si>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</si>
  <si>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</si>
  <si>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</si>
  <si>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</si>
  <si>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</si>
  <si>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</si>
  <si>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</si>
  <si>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</si>
  <si>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</si>
  <si>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</si>
  <si>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</si>
  <si>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</si>
  <si>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</si>
  <si>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</si>
  <si>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</si>
  <si>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</si>
  <si>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</si>
  <si>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</si>
  <si>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</si>
  <si>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</si>
  <si>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</si>
  <si>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</si>
  <si>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</si>
  <si>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</si>
  <si>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</si>
  <si>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</si>
  <si>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</si>
  <si>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</si>
  <si>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</si>
  <si>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</si>
  <si>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</si>
  <si>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</si>
  <si>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</si>
  <si>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</si>
  <si>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</si>
  <si>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</si>
  <si>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</si>
  <si>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</si>
  <si>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</si>
  <si>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</si>
  <si>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</si>
  <si>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</si>
  <si>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</si>
  <si>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</si>
  <si>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</si>
  <si>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</si>
  <si>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</si>
  <si>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</si>
  <si>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</si>
  <si>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</si>
  <si>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</si>
  <si>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</si>
  <si>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</si>
  <si>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</si>
  <si>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</si>
  <si>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</si>
  <si>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</si>
  <si>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</si>
  <si>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</si>
  <si>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</si>
  <si>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</si>
  <si>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</si>
  <si>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</si>
  <si>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</si>
  <si>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</si>
  <si>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</si>
  <si>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</si>
  <si>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</si>
  <si>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</si>
  <si>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</si>
  <si>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</si>
  <si>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</si>
  <si>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</si>
  <si>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</si>
  <si>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</si>
  <si>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</si>
  <si>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</si>
  <si>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</si>
  <si>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</si>
  <si>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</si>
  <si>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</si>
  <si>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</si>
  <si>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</si>
  <si>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</si>
  <si>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</si>
  <si>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</si>
  <si>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</si>
  <si>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</si>
  <si>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</si>
  <si>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</si>
  <si>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</si>
  <si>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</si>
  <si>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</si>
  <si>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</si>
  <si>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</si>
  <si>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</si>
  <si>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</si>
  <si>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</si>
  <si>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</si>
  <si>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</si>
  <si>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</si>
  <si>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</si>
  <si>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</si>
  <si>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</si>
  <si>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</si>
  <si>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</si>
  <si>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</si>
  <si>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</si>
  <si>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</si>
  <si>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</si>
  <si>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</si>
  <si>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</si>
  <si>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</si>
  <si>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</si>
  <si>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</si>
  <si>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</si>
  <si>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</si>
  <si>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</si>
  <si>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</si>
  <si>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</si>
  <si>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</si>
  <si>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</si>
  <si>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</si>
  <si>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</si>
  <si>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</si>
  <si>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</si>
  <si>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</si>
  <si>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</si>
  <si>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</si>
  <si>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</si>
  <si>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</si>
  <si>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</si>
  <si>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</si>
  <si>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</si>
  <si>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</si>
  <si>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</si>
  <si>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</si>
  <si>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</si>
  <si>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</si>
  <si>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</si>
  <si>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</si>
  <si>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</si>
  <si>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</si>
  <si>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</si>
  <si>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</si>
  <si>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</si>
  <si>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</si>
  <si>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</si>
  <si>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</si>
  <si>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</si>
  <si>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</si>
  <si>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</si>
  <si>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</si>
  <si>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</si>
  <si>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</si>
  <si>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</si>
  <si>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</si>
  <si>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</si>
  <si>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</si>
  <si>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</si>
  <si>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</si>
  <si>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</si>
  <si>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</si>
  <si>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</si>
  <si>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</si>
  <si>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</si>
  <si>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</si>
  <si>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</si>
  <si>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</si>
  <si>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</si>
  <si>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</si>
  <si>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</si>
  <si>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</si>
  <si>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</si>
  <si>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</si>
  <si>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</si>
  <si>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</si>
  <si>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</si>
  <si>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</si>
  <si>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</si>
  <si>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</si>
  <si>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</si>
  <si>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</si>
  <si>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</si>
  <si>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</si>
  <si>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</si>
  <si>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</si>
  <si>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</si>
  <si>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</si>
  <si>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</si>
  <si>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</si>
  <si>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</si>
  <si>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</si>
  <si>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</si>
  <si>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</si>
  <si>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</si>
  <si>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</si>
  <si>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</si>
  <si>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</si>
  <si>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</si>
  <si>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</si>
  <si>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</si>
  <si>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</si>
  <si>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</si>
  <si>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</si>
  <si>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</si>
  <si>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</si>
  <si>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</si>
  <si>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</si>
  <si>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</si>
  <si>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</si>
  <si>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</si>
  <si>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</si>
  <si>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</si>
  <si>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</si>
  <si>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</si>
  <si>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</si>
  <si>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</si>
  <si>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</si>
  <si>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</si>
  <si>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</si>
  <si>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</si>
  <si>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</si>
  <si>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</si>
  <si>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</si>
  <si>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</si>
  <si>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</si>
  <si>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</si>
  <si>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</si>
  <si>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</si>
  <si>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</si>
  <si>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</si>
  <si>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</si>
  <si>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</si>
  <si>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</si>
  <si>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</si>
  <si>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</si>
  <si>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</si>
  <si>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</si>
  <si>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</si>
  <si>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</si>
  <si>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</si>
  <si>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</si>
  <si>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</si>
  <si>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</si>
  <si>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</si>
  <si>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</si>
  <si>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</si>
  <si>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</si>
  <si>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</si>
  <si>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</si>
  <si>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</si>
  <si>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</si>
  <si>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</si>
  <si>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</si>
  <si>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</si>
  <si>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</si>
  <si>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</si>
  <si>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</si>
  <si>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</si>
  <si>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</si>
  <si>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</si>
  <si>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</si>
  <si>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</si>
  <si>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</si>
  <si>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</si>
  <si>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</si>
  <si>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</si>
  <si>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</si>
  <si>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</si>
  <si>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</si>
  <si>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</si>
  <si>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</si>
  <si>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</si>
  <si>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</si>
  <si>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</si>
  <si>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</si>
  <si>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</si>
  <si>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</si>
  <si>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</si>
  <si>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</si>
  <si>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</si>
  <si>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</si>
  <si>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</si>
  <si>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</si>
  <si>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</si>
  <si>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</si>
  <si>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</si>
  <si>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</si>
  <si>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</si>
  <si>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</si>
  <si>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</si>
  <si>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</si>
  <si>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</si>
  <si>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</si>
  <si>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</si>
  <si>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</si>
  <si>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</si>
  <si>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</si>
  <si>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</si>
  <si>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</si>
  <si>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</si>
  <si>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</si>
  <si>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</si>
  <si>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</si>
  <si>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</si>
  <si>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</si>
  <si>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</si>
  <si>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</si>
  <si>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</si>
  <si>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</si>
  <si>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</si>
  <si>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</si>
  <si>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</si>
  <si>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</si>
  <si>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</si>
  <si>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</si>
  <si>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</si>
  <si>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</si>
  <si>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</si>
  <si>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</si>
  <si>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</si>
  <si>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</si>
  <si>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</si>
  <si>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</si>
  <si>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</si>
  <si>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</si>
  <si>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</si>
  <si>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</si>
  <si>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</si>
  <si>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</si>
  <si>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</si>
  <si>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</si>
  <si>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</si>
  <si>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</si>
  <si>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</si>
  <si>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</si>
  <si>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</si>
  <si>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</si>
  <si>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</si>
  <si>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</si>
  <si>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</si>
  <si>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</si>
  <si>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</si>
  <si>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</si>
  <si>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</si>
  <si>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</si>
  <si>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</si>
  <si>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</si>
  <si>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</si>
  <si>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</si>
  <si>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</si>
  <si>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</si>
  <si>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</si>
  <si>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</si>
  <si>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</si>
  <si>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</si>
  <si>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</si>
  <si>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</si>
  <si>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</si>
  <si>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</si>
  <si>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</si>
  <si>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</si>
  <si>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</si>
  <si>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</si>
  <si>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</si>
  <si>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</si>
  <si>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</si>
  <si>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</si>
  <si>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</si>
  <si>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</si>
  <si>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</si>
  <si>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</si>
  <si>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</si>
  <si>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</si>
  <si>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</si>
  <si>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</si>
  <si>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</si>
  <si>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</si>
  <si>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</si>
  <si>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</si>
  <si>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</si>
  <si>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</si>
  <si>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</si>
  <si>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</si>
  <si>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</si>
  <si>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</si>
  <si>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</si>
  <si>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</si>
  <si>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</si>
  <si>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</si>
  <si>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</si>
  <si>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</si>
  <si>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</si>
  <si>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</si>
  <si>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</si>
  <si>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</si>
  <si>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</si>
  <si>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</si>
  <si>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</si>
  <si>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</si>
  <si>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</si>
  <si>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</si>
  <si>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</si>
  <si>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</si>
  <si>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</si>
  <si>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</si>
  <si>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</si>
  <si>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</si>
  <si>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</si>
  <si>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</si>
  <si>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</si>
  <si>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</si>
  <si>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</si>
  <si>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</si>
  <si>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</si>
  <si>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</si>
  <si>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</si>
  <si>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</si>
  <si>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</si>
  <si>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</si>
  <si>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</si>
  <si>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</si>
  <si>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</si>
  <si>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</si>
  <si>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</si>
  <si>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</si>
  <si>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</si>
  <si>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</si>
  <si>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</si>
  <si>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</si>
  <si>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</si>
  <si>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</si>
  <si>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</si>
  <si>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</si>
  <si>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</si>
  <si>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</si>
  <si>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</si>
  <si>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</si>
  <si>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</si>
  <si>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</si>
  <si>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</si>
  <si>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</si>
  <si>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 xml:space="preserve"> </t>
  </si>
  <si>
    <t>...</t>
  </si>
  <si>
    <t>Cổ tức, trái tức được nhận</t>
  </si>
  <si>
    <t>Lãi được nhận</t>
  </si>
  <si>
    <t>Thu nhập từ hoạt động đầu tư</t>
  </si>
  <si>
    <t>Thu từ bất động sản cho thuê (áp dụng đối với các quỹ được phép đầu tư bất động sản)</t>
  </si>
  <si>
    <t>3</t>
  </si>
  <si>
    <t>4</t>
  </si>
  <si>
    <t>Các khoản thu nhập khác</t>
  </si>
  <si>
    <t>Chi phí</t>
  </si>
  <si>
    <t>Chi phí quản lý trả cho công ty quản lý quỹ</t>
  </si>
  <si>
    <t>Chi phí lưu ký, giám sát trả cho ngân hàng giám sát</t>
  </si>
  <si>
    <t>Chi phí quản trị quỹ và các chi phí khác mà công ty quản lý quỹ trả cho tổ chức cung cấp dịch vụ có liên quan (nếu có)</t>
  </si>
  <si>
    <t>Chi phí dịch vụ quản lý bất động sản (áp dụng đối với các quỹ được phép đầu tư bất động sản)</t>
  </si>
  <si>
    <t>5</t>
  </si>
  <si>
    <t>Chi phí dịch vụ định giá bất động sản (áp dụng đối với các quỹ được phép đầu tư bất động sản)</t>
  </si>
  <si>
    <t>6</t>
  </si>
  <si>
    <t>Chi phí kiểm toán trả cho tổ chức kiểm toán</t>
  </si>
  <si>
    <t>Chi phí dịch vụ tư vấn pháp lý, dịch vụ báo giá và các dịch vụ hợp lý khác, thù lao trả cho Ban đại diện quỹ/Hội đồng quản trị</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</si>
  <si>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</si>
  <si>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Chi phí liên quan đến thực hiện các giao dịch tài sản của quỹ/công ty</t>
  </si>
  <si>
    <t>Các loại chi phí khác (nêu chi tiết)</t>
  </si>
  <si>
    <t>Thu nhập ròng từ hoạt động đầu tư ( = I - II)</t>
  </si>
  <si>
    <t>Lãi (lỗ) từ hoạt động đầu tư</t>
  </si>
  <si>
    <t>Lãi (lỗ) thực tế phát sinh từ hoạt động đầu tư hoặc chuyển nhượng bất động sản</t>
  </si>
  <si>
    <t>Thay đổi về giá trị của các khoản đầu tư trong kỳ</t>
  </si>
  <si>
    <t>Thay đổi của giá trị tài sản ròng do các hoạt động đầu tư trong kỳ (III + IV)</t>
  </si>
  <si>
    <t>Giá trị tài sản ròng đầu kỳ</t>
  </si>
  <si>
    <t>Thay đổi giá trị tài sản ròng của Quỹ/Công ty trong kỳ, trong đó:</t>
  </si>
  <si>
    <t>Thay đổi giá trị tài sản ròng của Quỹ/Công ty đầu tư chứng khoán do các hoạt động đầu tư trong kỳ</t>
  </si>
  <si>
    <t>Thay đổi giá trị tài sản ròng do việc chi trả lợi tức/cổ tức cho các nhà đầu tư/cổ đông trong kỳ</t>
  </si>
  <si>
    <t>Thay đổi giá trị tài sản ròng do phát hành thêm/mua lại chứng chỉ quỹ</t>
  </si>
  <si>
    <t>Giá trị tài sản ròng cuối kỳ</t>
  </si>
  <si>
    <t>Lợi nhuận bình quân năm (chỉ áp dụng đối với báo cáo năm)</t>
  </si>
  <si>
    <t>Tỷ suất lợi nhuận bình quân năm</t>
  </si>
  <si>
    <t>2246.10</t>
  </si>
  <si>
    <t>Mẫu số B05g - QM. Báo cáo lưu chuyển tiền tệ
Template B05g - QM. Cash flow statement</t>
  </si>
  <si>
    <t>BÁO  CÁO LƯU CHUYỂN TIỀN TỆ
CASH FLOW STATEMENT</t>
  </si>
  <si>
    <t>Tên Công ty quản lý quỹ:</t>
  </si>
  <si>
    <t>Management Fund  Company:</t>
  </si>
  <si>
    <t>Tên ngân hàng giám sát:</t>
  </si>
  <si>
    <t xml:space="preserve">Ngân Hàng TMCP Đầu tư và Phát triển Việt Nam - Chi nhánh Hà Thành
</t>
  </si>
  <si>
    <t xml:space="preserve">Supervising bank: </t>
  </si>
  <si>
    <t>Bank for Investment and Development of Vietnam Jsc - Hathanh Branch</t>
  </si>
  <si>
    <t>Tên Quỹ:</t>
  </si>
  <si>
    <t xml:space="preserve">Fund name: </t>
  </si>
  <si>
    <t>Ngày lập báo cáo:</t>
  </si>
  <si>
    <t>Reporting Date:</t>
  </si>
  <si>
    <t>Chỉ tiêu
Indicator</t>
  </si>
  <si>
    <t>Mã số
Code</t>
  </si>
  <si>
    <t>Thuyết minh
Note</t>
  </si>
  <si>
    <t>I. Lưu chuyển tiền từ hoạt động đầu tư
Cash flow from investing activities</t>
  </si>
  <si>
    <t>1. Lợi nhuận trước Thuế thu nhập doanh nghiệp
Profit before income tax</t>
  </si>
  <si>
    <t>1.1 Lợi nhuận trước Thuế thu nhập doanh nghiệp
Net loss before corporate income tax</t>
  </si>
  <si>
    <t>01.1</t>
  </si>
  <si>
    <t>2. Điều chỉnh cho các khoản tăng giá trị tài sản ròng từ các hoạt động đầu tư
Adjustment for NAV increase from investing activities</t>
  </si>
  <si>
    <t>(- lãi) hoặc (+ lỗ) chênh lệch tỷ giá hối đoái/ đánh giá lại các khoản đầu tư chưa thực hiện
Unreliased Gain or (Loss) from FX valuation/Investment revaluation</t>
  </si>
  <si>
    <t>02.1</t>
  </si>
  <si>
    <t>(+) chi phí trích trước
Increase of Accrued Expenses</t>
  </si>
  <si>
    <t>02.2</t>
  </si>
  <si>
    <t>Điều chỉnh lỗ/(lợi nhuận) do việc mua hộ chứng khoán hạn chế
Adjustments for (gain)/loss from buying Restricted Securities</t>
  </si>
  <si>
    <t>02.3</t>
  </si>
  <si>
    <t>Điều chỉnh lỗ/(lợi nhuận) do việc mua lại chứng chỉ quỹ
Adjustments for (gain)/loss from redemption activities</t>
  </si>
  <si>
    <t>0.24</t>
  </si>
  <si>
    <t>3. Lợi nhuận từ hoạt động đầu tư trước thay đổi vốn lưu động
Profit from investing activities before changes in working capital</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</si>
  <si>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</si>
  <si>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</si>
  <si>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</si>
  <si>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</si>
  <si>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</si>
  <si>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09</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</si>
  <si>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</si>
  <si>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</si>
  <si>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</si>
  <si>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12</t>
  </si>
  <si>
    <t>(+) Tăng, (-) giảm Thuế và các khoản phải nộp Nhà nước
Increase, (Decrease) Tax payables and obligations to the State Budget</t>
  </si>
  <si>
    <t>13</t>
  </si>
  <si>
    <t>(+) Tăng, (-) giảm phải trả cho Nhà đầu tư về mua Chứng chỉ quỹ
Increase, (Decrease) Subscription Suspense Payable</t>
  </si>
  <si>
    <t>14</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</si>
  <si>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</si>
  <si>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</si>
  <si>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</si>
  <si>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</si>
  <si>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</si>
  <si>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</si>
  <si>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</si>
  <si>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</si>
  <si>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</si>
  <si>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</si>
  <si>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ETF
Receipts from subscriptions</t>
  </si>
  <si>
    <t>31</t>
  </si>
  <si>
    <t>2. Tiền chi mua lại Chứng chỉ quỹ ETF 
Payments for redemptions</t>
  </si>
  <si>
    <t>32</t>
  </si>
  <si>
    <t>3. Tiền vay gốc 
Principal of Loans</t>
  </si>
  <si>
    <t>33</t>
  </si>
  <si>
    <t>4. Tiền chi trả nợ gốc vay 
Payment of Principal loans</t>
  </si>
  <si>
    <t>34</t>
  </si>
  <si>
    <t>5. Tiền chi trả cổ tức, tiền lãi cho nhà đầu tư
Dividend, profit distribution payment</t>
  </si>
  <si>
    <t>35</t>
  </si>
  <si>
    <t>6. Tiền thay thế chứng khoán bị hạn chế đầu tư
Receipts from subscriptions</t>
  </si>
  <si>
    <t>36</t>
  </si>
  <si>
    <t>7. Tiền trả NĐT Bán Chứng khoán hạn chế</t>
  </si>
  <si>
    <t>37</t>
  </si>
  <si>
    <t>30</t>
  </si>
  <si>
    <t>III. Tăng/giảm tiền thuần trong kỳ 
Net Increase/Decrease in cash and cash equivalent for 
the period</t>
  </si>
  <si>
    <t>40</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</si>
  <si>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</si>
  <si>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</si>
  <si>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</si>
  <si>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</si>
  <si>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</si>
  <si>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</si>
  <si>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</si>
  <si>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</si>
  <si>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</si>
  <si>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</si>
  <si>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</si>
  <si>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</si>
  <si>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</si>
  <si>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</si>
  <si>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</si>
  <si>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</si>
  <si>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</si>
  <si>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</si>
  <si>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</si>
  <si>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</si>
  <si>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</si>
  <si>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Lưu chuyển tiền thuần từ hoạt động tài chính (1+2+3+4+5) 
Net cash outflows from financing activities</t>
  </si>
  <si>
    <t xml:space="preserve">Công ty Cổ phần Quản lý Quỹ Việt Cát
</t>
  </si>
  <si>
    <t>Công ty Cổ phần Quản lý Quỹ Việt Cát</t>
  </si>
  <si>
    <t>Vietnam Fortune Fund Management JSC</t>
  </si>
  <si>
    <t xml:space="preserve">QUỸ ETF VFCVN DIAMOND
</t>
  </si>
  <si>
    <t>VFCVN DIAMOND ETF</t>
  </si>
  <si>
    <t>Mã Chứng Khoán</t>
  </si>
  <si>
    <t>Code</t>
  </si>
  <si>
    <t>FUETPVND</t>
  </si>
  <si>
    <r>
      <t xml:space="preserve">QUỸ ETF VFCVN DIAMOND
</t>
    </r>
    <r>
      <rPr>
        <sz val="10"/>
        <rFont val="Tahoma"/>
        <family val="2"/>
      </rPr>
      <t>VFCVN DIAMOND ETF</t>
    </r>
  </si>
  <si>
    <r>
      <t xml:space="preserve">FUETPVND
</t>
    </r>
    <r>
      <rPr>
        <sz val="10"/>
        <rFont val="Tahoma"/>
        <family val="2"/>
      </rPr>
      <t>FUETPVND</t>
    </r>
  </si>
  <si>
    <r>
      <t xml:space="preserve">QUỸ ETF VFCVN DIAMOND
</t>
    </r>
    <r>
      <rPr>
        <sz val="10"/>
        <color indexed="8"/>
        <rFont val="Tahoma"/>
        <family val="2"/>
      </rPr>
      <t>VFCVN DIAMOND ETF</t>
    </r>
  </si>
  <si>
    <t>Võ Anh Tú</t>
  </si>
  <si>
    <t xml:space="preserve">  Võ Anh Tú</t>
  </si>
  <si>
    <r>
      <t xml:space="preserve">Công ty Cổ phần Quản lý Quỹ Việt Cát
</t>
    </r>
    <r>
      <rPr>
        <sz val="10"/>
        <color indexed="8"/>
        <rFont val="Tahoma"/>
        <family val="2"/>
      </rPr>
      <t>Vietnam Fortune Fund Management JSC</t>
    </r>
  </si>
  <si>
    <r>
      <t xml:space="preserve">Công ty Cổ phần Quản lý Quỹ Việt Cát
</t>
    </r>
    <r>
      <rPr>
        <sz val="10"/>
        <rFont val="Tahoma"/>
        <family val="2"/>
      </rPr>
      <t>Vietnam Fortune Fund Management JSC</t>
    </r>
  </si>
  <si>
    <t xml:space="preserve">     BMP             </t>
  </si>
  <si>
    <t xml:space="preserve">     CTD             </t>
  </si>
  <si>
    <t xml:space="preserve">     OCB             </t>
  </si>
  <si>
    <t xml:space="preserve">     REE             </t>
  </si>
  <si>
    <t>Qúy IV năm 2025
Quarter IV 2025</t>
  </si>
  <si>
    <t>Năm 2026/Year 2026</t>
  </si>
  <si>
    <t>Ngày 15 tháng 04 năm 2026
15/04/2026</t>
  </si>
  <si>
    <t>Tại ngày 31 tháng 03 năm 2026 - As at 31 March 2026</t>
  </si>
  <si>
    <t>Quý I năm 2026 /Quarter I 2026</t>
  </si>
  <si>
    <t>Qúy I năm 2026
Quarter I 2026</t>
  </si>
  <si>
    <t>Lê Mỹ Linh</t>
  </si>
  <si>
    <r>
      <t>Ngân Hàng TMCP Đầu tư và Phát triển Việt Nam - Chi nhánh Hà Thành</t>
    </r>
    <r>
      <rPr>
        <sz val="10"/>
        <rFont val="Tahoma"/>
        <family val="2"/>
      </rPr>
      <t xml:space="preserve">
Bank for Investment and Development of Vietnam Jsc - Hathanh Branch</t>
    </r>
  </si>
  <si>
    <t>Ngày 17 tháng 04 năm 2026
17/04/2026</t>
  </si>
  <si>
    <r>
      <rPr>
        <b/>
        <sz val="10"/>
        <rFont val="Tahoma"/>
        <family val="2"/>
      </rPr>
      <t>Ngày 17 tháng 04 năm 2026</t>
    </r>
    <r>
      <rPr>
        <sz val="10"/>
        <rFont val="Tahoma"/>
        <family val="2"/>
      </rPr>
      <t xml:space="preserve">
17/04/2026</t>
    </r>
  </si>
  <si>
    <r>
      <t xml:space="preserve">Ngân Hàng TMCP Đầu tư và Phát triển Việt Nam - Chi nhánh Hà Thành
</t>
    </r>
    <r>
      <rPr>
        <sz val="10"/>
        <rFont val="Tahoma"/>
        <family val="2"/>
      </rPr>
      <t>Bank for Investment and Development of Vietnam Jsc - Hathanh Branch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</si>
</sst>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2" formatCode="_-* #,##0_-;\-* #,##0_-;_-* &quot;-&quot;??_-;_-@_-"/>
    <numFmt numFmtId="223" formatCode="_(* #,##0.00000_);_(* \(#,##0.00000\);_(* &quot;-&quot;??_);_(@_)"/>
  </numFmts>
  <fonts count="196">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sz val="8"/>
      <color theme="1"/>
      <name val="Calibri"/>
      <family val="2"/>
      <scheme val="minor"/>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color theme="1"/>
      <name val="Calibri"/>
      <family val="2"/>
      <scheme val="minor"/>
    </font>
    <font>
      <b/>
      <sz val="12"/>
      <name val="Times New Roman"/>
      <family val="1"/>
    </font>
    <font>
      <sz val="9"/>
      <color indexed="81"/>
      <name val="Tahoma"/>
      <family val="2"/>
    </font>
    <font>
      <b/>
      <sz val="9"/>
      <color indexed="81"/>
      <name val="Tahoma"/>
      <family val="2"/>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right/>
      <top/>
      <bottom style="thin">
        <color indexed="64"/>
      </bottom>
      <diagonal/>
    </border>
    <border>
      <left style="thin">
        <color indexed="8"/>
      </left>
      <right style="thin">
        <color indexed="8"/>
      </right>
      <top style="thin">
        <color indexed="8"/>
      </top>
      <bottom style="thin">
        <color indexed="8"/>
      </bottom>
      <diagonal/>
    </border>
  </borders>
  <cellStyleXfs count="1023">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1" fillId="0" borderId="0" applyFont="0" applyFill="0" applyBorder="0" applyAlignment="0" applyProtection="0"/>
    <xf numFmtId="0" fontId="2" fillId="0" borderId="0"/>
    <xf numFmtId="0" fontId="2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2" fontId="24" fillId="0" borderId="0" applyFont="0" applyFill="0" applyBorder="0" applyAlignment="0" applyProtection="0"/>
    <xf numFmtId="38" fontId="23" fillId="0" borderId="0" applyFont="0" applyFill="0" applyBorder="0" applyAlignment="0" applyProtection="0"/>
    <xf numFmtId="164" fontId="25" fillId="0" borderId="0" applyFont="0" applyFill="0" applyBorder="0" applyAlignment="0" applyProtection="0"/>
    <xf numFmtId="9" fontId="26" fillId="0" borderId="0" applyFont="0" applyFill="0" applyBorder="0" applyAlignment="0" applyProtection="0"/>
    <xf numFmtId="6"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42" fontId="32" fillId="0" borderId="0" applyFont="0" applyFill="0" applyBorder="0" applyAlignment="0" applyProtection="0"/>
    <xf numFmtId="0" fontId="33" fillId="0" borderId="0" applyNumberFormat="0" applyFill="0" applyBorder="0" applyAlignment="0" applyProtection="0"/>
    <xf numFmtId="42"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42" fontId="32" fillId="0" borderId="0" applyFont="0" applyFill="0" applyBorder="0" applyAlignment="0" applyProtection="0"/>
    <xf numFmtId="173" fontId="32"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64" fontId="21" fillId="0" borderId="0" applyFont="0" applyFill="0" applyBorder="0" applyAlignment="0" applyProtection="0"/>
    <xf numFmtId="170" fontId="21" fillId="0" borderId="0" applyFont="0" applyFill="0" applyBorder="0" applyAlignment="0" applyProtection="0"/>
    <xf numFmtId="42" fontId="32" fillId="0" borderId="0" applyFont="0" applyFill="0" applyBorder="0" applyAlignment="0" applyProtection="0"/>
    <xf numFmtId="164" fontId="21" fillId="0" borderId="0" applyFont="0" applyFill="0" applyBorder="0" applyAlignment="0" applyProtection="0"/>
    <xf numFmtId="174" fontId="32" fillId="0" borderId="0" applyFont="0" applyFill="0" applyBorder="0" applyAlignment="0" applyProtection="0"/>
    <xf numFmtId="173" fontId="32"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0" fontId="33"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77" fontId="2" fillId="0" borderId="0" applyFont="0" applyFill="0" applyBorder="0" applyAlignment="0" applyProtection="0"/>
    <xf numFmtId="0" fontId="40" fillId="0" borderId="0" applyFont="0" applyFill="0" applyBorder="0" applyAlignment="0" applyProtection="0"/>
    <xf numFmtId="178" fontId="41" fillId="0" borderId="0" applyFont="0" applyFill="0" applyBorder="0" applyAlignment="0" applyProtection="0"/>
    <xf numFmtId="179" fontId="2" fillId="0" borderId="0" applyFont="0" applyFill="0" applyBorder="0" applyAlignment="0" applyProtection="0"/>
    <xf numFmtId="0" fontId="40" fillId="0" borderId="0" applyFont="0" applyFill="0" applyBorder="0" applyAlignment="0" applyProtection="0"/>
    <xf numFmtId="179" fontId="2" fillId="0" borderId="0" applyFont="0" applyFill="0" applyBorder="0" applyAlignment="0" applyProtection="0"/>
    <xf numFmtId="0" fontId="42" fillId="0" borderId="0">
      <alignment horizontal="center" wrapText="1"/>
      <protection locked="0"/>
    </xf>
    <xf numFmtId="168" fontId="43" fillId="0" borderId="0" applyFont="0" applyFill="0" applyBorder="0" applyAlignment="0" applyProtection="0"/>
    <xf numFmtId="0" fontId="40" fillId="0" borderId="0" applyFont="0" applyFill="0" applyBorder="0" applyAlignment="0" applyProtection="0"/>
    <xf numFmtId="168" fontId="43" fillId="0" borderId="0" applyFont="0" applyFill="0" applyBorder="0" applyAlignment="0" applyProtection="0"/>
    <xf numFmtId="180" fontId="43" fillId="0" borderId="0" applyFont="0" applyFill="0" applyBorder="0" applyAlignment="0" applyProtection="0"/>
    <xf numFmtId="0" fontId="40" fillId="0" borderId="0" applyFont="0" applyFill="0" applyBorder="0" applyAlignment="0" applyProtection="0"/>
    <xf numFmtId="180" fontId="43" fillId="0" borderId="0" applyFont="0" applyFill="0" applyBorder="0" applyAlignment="0" applyProtection="0"/>
    <xf numFmtId="170" fontId="21" fillId="0" borderId="0" applyFont="0" applyFill="0" applyBorder="0" applyAlignment="0" applyProtection="0"/>
    <xf numFmtId="0" fontId="40" fillId="0" borderId="0"/>
    <xf numFmtId="0" fontId="18" fillId="0" borderId="0"/>
    <xf numFmtId="0" fontId="40" fillId="0" borderId="0"/>
    <xf numFmtId="37" fontId="44"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5" fillId="0" borderId="0"/>
    <xf numFmtId="183" fontId="32" fillId="0" borderId="0" applyFont="0" applyFill="0" applyBorder="0" applyAlignment="0" applyProtection="0"/>
    <xf numFmtId="1" fontId="46"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86" fontId="50"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2" fillId="0" borderId="10">
      <alignment horizontal="left"/>
    </xf>
    <xf numFmtId="0" fontId="51" fillId="0" borderId="0" applyNumberFormat="0" applyAlignment="0">
      <alignment horizontal="left"/>
    </xf>
    <xf numFmtId="192"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194" fontId="56" fillId="0" borderId="0">
      <protection locked="0"/>
    </xf>
    <xf numFmtId="194"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2" fontId="59" fillId="9" borderId="0"/>
    <xf numFmtId="182" fontId="59" fillId="10" borderId="0"/>
    <xf numFmtId="38" fontId="30" fillId="0" borderId="0" applyFont="0" applyFill="0" applyBorder="0" applyAlignment="0" applyProtection="0"/>
    <xf numFmtId="40" fontId="30"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0" fillId="0" borderId="13"/>
    <xf numFmtId="195" fontId="61" fillId="0" borderId="14"/>
    <xf numFmtId="170" fontId="2" fillId="0" borderId="0" applyFont="0" applyFill="0" applyBorder="0" applyAlignment="0" applyProtection="0"/>
    <xf numFmtId="196" fontId="2" fillId="0" borderId="0" applyFont="0" applyFill="0" applyBorder="0" applyAlignment="0" applyProtection="0"/>
    <xf numFmtId="197" fontId="30" fillId="0" borderId="0" applyFont="0" applyFill="0" applyBorder="0" applyAlignment="0" applyProtection="0"/>
    <xf numFmtId="198" fontId="30" fillId="0" borderId="0" applyFont="0" applyFill="0" applyBorder="0" applyAlignment="0" applyProtection="0"/>
    <xf numFmtId="199" fontId="32" fillId="0" borderId="0" applyFont="0" applyFill="0" applyBorder="0" applyAlignment="0" applyProtection="0"/>
    <xf numFmtId="200"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1"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2" fontId="32" fillId="0" borderId="0" applyFont="0" applyFill="0" applyBorder="0" applyAlignment="0" applyProtection="0"/>
    <xf numFmtId="203"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5" fontId="66" fillId="0" borderId="0"/>
    <xf numFmtId="0" fontId="30"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7" fillId="0" borderId="0" applyFont="0" applyFill="0" applyBorder="0" applyAlignment="0" applyProtection="0"/>
    <xf numFmtId="0" fontId="30" fillId="0" borderId="0" applyFont="0" applyFill="0" applyBorder="0" applyAlignment="0" applyProtection="0"/>
    <xf numFmtId="207" fontId="50" fillId="0" borderId="0" applyFont="0" applyFill="0" applyBorder="0" applyAlignment="0" applyProtection="0"/>
    <xf numFmtId="174" fontId="32" fillId="0" borderId="0" applyFont="0" applyFill="0" applyBorder="0" applyAlignment="0" applyProtection="0"/>
    <xf numFmtId="42" fontId="32" fillId="0" borderId="0" applyFont="0" applyFill="0" applyBorder="0" applyAlignment="0" applyProtection="0"/>
    <xf numFmtId="0" fontId="60" fillId="0" borderId="0"/>
    <xf numFmtId="40" fontId="68" fillId="0" borderId="0" applyBorder="0">
      <alignment horizontal="right"/>
    </xf>
    <xf numFmtId="208" fontId="50" fillId="0" borderId="4">
      <alignment horizontal="right" vertical="center"/>
    </xf>
    <xf numFmtId="208" fontId="50" fillId="0" borderId="4">
      <alignment horizontal="right" vertical="center"/>
    </xf>
    <xf numFmtId="208" fontId="50" fillId="0" borderId="4">
      <alignment horizontal="right" vertical="center"/>
    </xf>
    <xf numFmtId="209"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0" fillId="0" borderId="0"/>
    <xf numFmtId="210" fontId="50" fillId="0" borderId="1"/>
    <xf numFmtId="0" fontId="74" fillId="11" borderId="1">
      <alignment horizontal="left" vertical="center"/>
    </xf>
    <xf numFmtId="5" fontId="75" fillId="0" borderId="7">
      <alignment horizontal="left" vertical="top"/>
    </xf>
    <xf numFmtId="5" fontId="33" fillId="0" borderId="9">
      <alignment horizontal="left" vertical="top"/>
    </xf>
    <xf numFmtId="5" fontId="33" fillId="0" borderId="9">
      <alignment horizontal="left" vertical="top"/>
    </xf>
    <xf numFmtId="0" fontId="76"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7" fillId="0" borderId="0">
      <alignment vertical="center"/>
    </xf>
    <xf numFmtId="42" fontId="78" fillId="0" borderId="0" applyFont="0" applyFill="0" applyBorder="0" applyAlignment="0" applyProtection="0"/>
    <xf numFmtId="44"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3" fontId="83" fillId="0" borderId="0" applyFont="0" applyFill="0" applyBorder="0" applyAlignment="0" applyProtection="0"/>
    <xf numFmtId="214"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5" fillId="0" borderId="0"/>
    <xf numFmtId="0" fontId="62" fillId="0" borderId="0"/>
    <xf numFmtId="181" fontId="86" fillId="0" borderId="0" applyFont="0" applyFill="0" applyBorder="0" applyAlignment="0" applyProtection="0"/>
    <xf numFmtId="164" fontId="25" fillId="0" borderId="0" applyFont="0" applyFill="0" applyBorder="0" applyAlignment="0" applyProtection="0"/>
    <xf numFmtId="165" fontId="25" fillId="0" borderId="0" applyFont="0" applyFill="0" applyBorder="0" applyAlignment="0" applyProtection="0"/>
    <xf numFmtId="0" fontId="86" fillId="0" borderId="0"/>
    <xf numFmtId="180" fontId="2" fillId="0" borderId="0" applyFont="0" applyFill="0" applyBorder="0" applyAlignment="0" applyProtection="0"/>
    <xf numFmtId="168" fontId="2" fillId="0" borderId="0" applyFont="0" applyFill="0" applyBorder="0" applyAlignment="0" applyProtection="0"/>
    <xf numFmtId="0" fontId="87" fillId="0" borderId="0"/>
    <xf numFmtId="170" fontId="25" fillId="0" borderId="0" applyFont="0" applyFill="0" applyBorder="0" applyAlignment="0" applyProtection="0"/>
    <xf numFmtId="197" fontId="27" fillId="0" borderId="0" applyFont="0" applyFill="0" applyBorder="0" applyAlignment="0" applyProtection="0"/>
    <xf numFmtId="196" fontId="25"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4" fillId="0" borderId="0" applyNumberFormat="0" applyFill="0" applyBorder="0" applyAlignment="0" applyProtection="0"/>
    <xf numFmtId="220" fontId="54" fillId="0" borderId="0" applyNumberFormat="0" applyFill="0" applyBorder="0" applyAlignment="0" applyProtection="0"/>
    <xf numFmtId="220" fontId="54" fillId="0" borderId="0" applyNumberFormat="0" applyFill="0" applyBorder="0" applyAlignment="0" applyProtection="0"/>
    <xf numFmtId="217" fontId="105" fillId="0" borderId="0" applyBorder="0"/>
    <xf numFmtId="220" fontId="119" fillId="13" borderId="0" applyNumberFormat="0" applyBorder="0" applyAlignment="0" applyProtection="0"/>
    <xf numFmtId="220" fontId="119" fillId="14" borderId="0" applyNumberFormat="0" applyBorder="0" applyAlignment="0" applyProtection="0"/>
    <xf numFmtId="220" fontId="119" fillId="15" borderId="0" applyNumberFormat="0" applyBorder="0" applyAlignment="0" applyProtection="0"/>
    <xf numFmtId="220" fontId="119" fillId="16" borderId="0" applyNumberFormat="0" applyBorder="0" applyAlignment="0" applyProtection="0"/>
    <xf numFmtId="220" fontId="119" fillId="7" borderId="0" applyNumberFormat="0" applyBorder="0" applyAlignment="0" applyProtection="0"/>
    <xf numFmtId="220" fontId="119" fillId="17" borderId="0" applyNumberFormat="0" applyBorder="0" applyAlignment="0" applyProtection="0"/>
    <xf numFmtId="220" fontId="119" fillId="18" borderId="0" applyNumberFormat="0" applyBorder="0" applyAlignment="0" applyProtection="0"/>
    <xf numFmtId="220" fontId="119" fillId="19" borderId="0" applyNumberFormat="0" applyBorder="0" applyAlignment="0" applyProtection="0"/>
    <xf numFmtId="220" fontId="119" fillId="20" borderId="0" applyNumberFormat="0" applyBorder="0" applyAlignment="0" applyProtection="0"/>
    <xf numFmtId="220" fontId="119" fillId="16" borderId="0" applyNumberFormat="0" applyBorder="0" applyAlignment="0" applyProtection="0"/>
    <xf numFmtId="220" fontId="119" fillId="18" borderId="0" applyNumberFormat="0" applyBorder="0" applyAlignment="0" applyProtection="0"/>
    <xf numFmtId="220" fontId="119" fillId="21" borderId="0" applyNumberFormat="0" applyBorder="0" applyAlignment="0" applyProtection="0"/>
    <xf numFmtId="220" fontId="120" fillId="22" borderId="0" applyNumberFormat="0" applyBorder="0" applyAlignment="0" applyProtection="0"/>
    <xf numFmtId="220" fontId="120" fillId="19" borderId="0" applyNumberFormat="0" applyBorder="0" applyAlignment="0" applyProtection="0"/>
    <xf numFmtId="220" fontId="120" fillId="20" borderId="0" applyNumberFormat="0" applyBorder="0" applyAlignment="0" applyProtection="0"/>
    <xf numFmtId="220" fontId="120" fillId="23" borderId="0" applyNumberFormat="0" applyBorder="0" applyAlignment="0" applyProtection="0"/>
    <xf numFmtId="220" fontId="120" fillId="24" borderId="0" applyNumberFormat="0" applyBorder="0" applyAlignment="0" applyProtection="0"/>
    <xf numFmtId="220" fontId="120" fillId="25" borderId="0" applyNumberFormat="0" applyBorder="0" applyAlignment="0" applyProtection="0"/>
    <xf numFmtId="220" fontId="120" fillId="26" borderId="0" applyNumberFormat="0" applyBorder="0" applyAlignment="0" applyProtection="0"/>
    <xf numFmtId="220" fontId="120" fillId="27" borderId="0" applyNumberFormat="0" applyBorder="0" applyAlignment="0" applyProtection="0"/>
    <xf numFmtId="220" fontId="120" fillId="28" borderId="0" applyNumberFormat="0" applyBorder="0" applyAlignment="0" applyProtection="0"/>
    <xf numFmtId="220" fontId="120" fillId="23" borderId="0" applyNumberFormat="0" applyBorder="0" applyAlignment="0" applyProtection="0"/>
    <xf numFmtId="220" fontId="120" fillId="24" borderId="0" applyNumberFormat="0" applyBorder="0" applyAlignment="0" applyProtection="0"/>
    <xf numFmtId="220" fontId="120" fillId="29" borderId="0" applyNumberFormat="0" applyBorder="0" applyAlignment="0" applyProtection="0"/>
    <xf numFmtId="220" fontId="121" fillId="14" borderId="0" applyNumberFormat="0" applyBorder="0" applyAlignment="0" applyProtection="0"/>
    <xf numFmtId="217" fontId="105" fillId="0" borderId="0" applyFill="0"/>
    <xf numFmtId="218" fontId="105" fillId="0" borderId="0" applyNumberFormat="0" applyFill="0" applyBorder="0" applyAlignment="0">
      <alignment horizontal="center"/>
    </xf>
    <xf numFmtId="0" fontId="104" fillId="0" borderId="0" applyNumberFormat="0" applyFill="0">
      <alignment horizontal="center" vertical="center" wrapText="1"/>
    </xf>
    <xf numFmtId="217" fontId="105" fillId="0" borderId="17" applyFill="0" applyBorder="0"/>
    <xf numFmtId="41" fontId="105" fillId="0" borderId="0" applyAlignment="0"/>
    <xf numFmtId="0" fontId="104" fillId="0" borderId="0" applyFill="0" applyBorder="0">
      <alignment horizontal="center" vertical="center"/>
    </xf>
    <xf numFmtId="0" fontId="104" fillId="0" borderId="0" applyFill="0" applyBorder="0">
      <alignment horizontal="center" vertical="center"/>
    </xf>
    <xf numFmtId="217" fontId="105" fillId="0" borderId="3" applyFill="0" applyBorder="0"/>
    <xf numFmtId="0" fontId="105" fillId="0" borderId="0" applyNumberFormat="0" applyAlignment="0"/>
    <xf numFmtId="0" fontId="18" fillId="0" borderId="0" applyFill="0" applyBorder="0">
      <alignment horizontal="center" vertical="center" wrapText="1"/>
    </xf>
    <xf numFmtId="0" fontId="104" fillId="0" borderId="0" applyFill="0" applyBorder="0">
      <alignment horizontal="center" vertical="center" wrapText="1"/>
    </xf>
    <xf numFmtId="217" fontId="105" fillId="0" borderId="0" applyFill="0"/>
    <xf numFmtId="0" fontId="105" fillId="0" borderId="0" applyNumberFormat="0" applyAlignment="0">
      <alignment horizontal="center"/>
    </xf>
    <xf numFmtId="0" fontId="18" fillId="0" borderId="0" applyFill="0">
      <alignment horizontal="center" vertical="center" wrapText="1"/>
    </xf>
    <xf numFmtId="0" fontId="104" fillId="0" borderId="0" applyFill="0">
      <alignment horizontal="center" vertical="center" wrapText="1"/>
    </xf>
    <xf numFmtId="217" fontId="105" fillId="0" borderId="0" applyFill="0"/>
    <xf numFmtId="0" fontId="105" fillId="0" borderId="0" applyNumberFormat="0" applyAlignment="0">
      <alignment horizontal="center"/>
    </xf>
    <xf numFmtId="0" fontId="105" fillId="0" borderId="0" applyFill="0">
      <alignment vertical="center" wrapText="1"/>
    </xf>
    <xf numFmtId="0" fontId="104" fillId="0" borderId="0">
      <alignment horizontal="center" vertical="center" wrapText="1"/>
    </xf>
    <xf numFmtId="217" fontId="105" fillId="0" borderId="0" applyFill="0"/>
    <xf numFmtId="0" fontId="18"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17" fontId="108" fillId="0" borderId="0" applyFill="0"/>
    <xf numFmtId="0" fontId="105"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17" fontId="109" fillId="0" borderId="0" applyFill="0"/>
    <xf numFmtId="0" fontId="105" fillId="0" borderId="0" applyNumberFormat="0" applyAlignment="0">
      <alignment horizontal="center"/>
    </xf>
    <xf numFmtId="0" fontId="110" fillId="0" borderId="0">
      <alignment horizontal="center" wrapText="1"/>
    </xf>
    <xf numFmtId="0" fontId="104" fillId="0" borderId="0" applyFill="0">
      <alignment horizontal="center" vertical="center" wrapText="1"/>
    </xf>
    <xf numFmtId="220" fontId="122" fillId="6" borderId="18" applyNumberFormat="0" applyAlignment="0" applyProtection="0"/>
    <xf numFmtId="220" fontId="123"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4" fillId="0" borderId="0" applyNumberFormat="0" applyFill="0" applyBorder="0" applyAlignment="0" applyProtection="0"/>
    <xf numFmtId="220" fontId="125" fillId="15" borderId="0" applyNumberFormat="0" applyBorder="0" applyAlignment="0" applyProtection="0"/>
    <xf numFmtId="220" fontId="126" fillId="0" borderId="20" applyNumberFormat="0" applyFill="0" applyAlignment="0" applyProtection="0"/>
    <xf numFmtId="220" fontId="127" fillId="0" borderId="21" applyNumberFormat="0" applyFill="0" applyAlignment="0" applyProtection="0"/>
    <xf numFmtId="220" fontId="128" fillId="0" borderId="22" applyNumberFormat="0" applyFill="0" applyAlignment="0" applyProtection="0"/>
    <xf numFmtId="220" fontId="128" fillId="0" borderId="0" applyNumberFormat="0" applyFill="0" applyBorder="0" applyAlignment="0" applyProtection="0"/>
    <xf numFmtId="0" fontId="10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220" fontId="129" fillId="17" borderId="18" applyNumberFormat="0" applyAlignment="0" applyProtection="0"/>
    <xf numFmtId="0" fontId="42" fillId="0" borderId="0" applyNumberFormat="0" applyFont="0" applyBorder="0" applyAlignment="0"/>
    <xf numFmtId="220" fontId="130" fillId="0" borderId="23" applyNumberFormat="0" applyFill="0" applyAlignment="0" applyProtection="0"/>
    <xf numFmtId="220" fontId="131"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1" fillId="0" borderId="0"/>
    <xf numFmtId="0" fontId="1" fillId="0" borderId="0"/>
    <xf numFmtId="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1" fillId="0" borderId="0"/>
    <xf numFmtId="0" fontId="32" fillId="0" borderId="0"/>
    <xf numFmtId="40" fontId="42" fillId="0" borderId="0">
      <alignment horizontal="right"/>
    </xf>
    <xf numFmtId="40" fontId="111" fillId="0" borderId="0">
      <alignment horizontal="center" wrapText="1"/>
    </xf>
    <xf numFmtId="220" fontId="31" fillId="8" borderId="24" applyNumberFormat="0" applyFont="0" applyAlignment="0" applyProtection="0"/>
    <xf numFmtId="217" fontId="42" fillId="0" borderId="0" applyBorder="0" applyAlignment="0"/>
    <xf numFmtId="0" fontId="112" fillId="0" borderId="0"/>
    <xf numFmtId="220" fontId="132"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5" fillId="6" borderId="26" applyFill="0">
      <alignment horizontal="right"/>
    </xf>
    <xf numFmtId="0" fontId="105" fillId="0" borderId="26" applyNumberFormat="0" applyFill="0" applyAlignment="0">
      <alignment horizontal="left" indent="7"/>
    </xf>
    <xf numFmtId="0" fontId="113" fillId="0" borderId="26" applyFill="0">
      <alignment horizontal="left" indent="8"/>
    </xf>
    <xf numFmtId="217" fontId="104" fillId="21" borderId="0" applyFill="0">
      <alignment horizontal="right"/>
    </xf>
    <xf numFmtId="0" fontId="104" fillId="32" borderId="0" applyNumberFormat="0">
      <alignment horizontal="right"/>
    </xf>
    <xf numFmtId="0" fontId="114" fillId="21" borderId="5" applyFill="0"/>
    <xf numFmtId="0" fontId="18" fillId="33" borderId="5" applyFill="0" applyBorder="0"/>
    <xf numFmtId="217" fontId="18" fillId="8" borderId="27" applyFill="0"/>
    <xf numFmtId="0" fontId="105" fillId="0" borderId="28" applyNumberFormat="0" applyAlignment="0"/>
    <xf numFmtId="0" fontId="114" fillId="0" borderId="0" applyFill="0">
      <alignment horizontal="left" indent="1"/>
    </xf>
    <xf numFmtId="0" fontId="106" fillId="8" borderId="0" applyFill="0">
      <alignment horizontal="left" indent="1"/>
    </xf>
    <xf numFmtId="217" fontId="105" fillId="17" borderId="27" applyFill="0"/>
    <xf numFmtId="0" fontId="105" fillId="0" borderId="27" applyNumberFormat="0" applyAlignment="0"/>
    <xf numFmtId="0" fontId="114" fillId="0" borderId="0" applyFill="0">
      <alignment horizontal="left" indent="2"/>
    </xf>
    <xf numFmtId="0" fontId="115" fillId="17" borderId="0" applyFill="0">
      <alignment horizontal="left" indent="2"/>
    </xf>
    <xf numFmtId="217" fontId="105" fillId="0" borderId="27" applyFill="0"/>
    <xf numFmtId="0" fontId="42" fillId="0" borderId="27" applyNumberFormat="0" applyAlignment="0"/>
    <xf numFmtId="0" fontId="116" fillId="0" borderId="0">
      <alignment horizontal="left" indent="3"/>
    </xf>
    <xf numFmtId="0" fontId="117" fillId="0" borderId="0" applyFill="0">
      <alignment horizontal="left" indent="3"/>
    </xf>
    <xf numFmtId="38" fontId="105" fillId="0" borderId="0" applyFill="0"/>
    <xf numFmtId="0" fontId="2" fillId="0" borderId="27" applyNumberFormat="0" applyFont="0" applyAlignment="0"/>
    <xf numFmtId="0" fontId="116" fillId="0" borderId="0">
      <alignment horizontal="left" indent="4"/>
    </xf>
    <xf numFmtId="0" fontId="105" fillId="0" borderId="0" applyFill="0" applyProtection="0">
      <alignment horizontal="left" indent="4"/>
    </xf>
    <xf numFmtId="38" fontId="105" fillId="0" borderId="0" applyFill="0"/>
    <xf numFmtId="0" fontId="105" fillId="0" borderId="0" applyNumberFormat="0" applyAlignment="0"/>
    <xf numFmtId="0" fontId="116" fillId="0" borderId="0">
      <alignment horizontal="left" indent="5"/>
    </xf>
    <xf numFmtId="0" fontId="105" fillId="0" borderId="0" applyFill="0">
      <alignment horizontal="left" indent="5"/>
    </xf>
    <xf numFmtId="217" fontId="105" fillId="0" borderId="0" applyFill="0"/>
    <xf numFmtId="0" fontId="18" fillId="0" borderId="0" applyNumberFormat="0" applyFill="0" applyAlignment="0"/>
    <xf numFmtId="0" fontId="118" fillId="0" borderId="0" applyFill="0">
      <alignment horizontal="left" indent="6"/>
    </xf>
    <xf numFmtId="0" fontId="105" fillId="0" borderId="0" applyFill="0">
      <alignment horizontal="left" indent="6"/>
    </xf>
    <xf numFmtId="0" fontId="2" fillId="0" borderId="0"/>
    <xf numFmtId="3" fontId="19" fillId="0" borderId="0" applyFill="0" applyBorder="0" applyAlignment="0" applyProtection="0">
      <alignment horizontal="right"/>
    </xf>
    <xf numFmtId="220" fontId="133" fillId="0" borderId="0" applyNumberFormat="0" applyFill="0" applyBorder="0" applyAlignment="0" applyProtection="0"/>
    <xf numFmtId="220" fontId="134" fillId="0" borderId="29" applyNumberFormat="0" applyFill="0" applyAlignment="0" applyProtection="0"/>
    <xf numFmtId="220" fontId="135"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3" fillId="0" borderId="0" applyNumberFormat="0" applyFill="0" applyBorder="0" applyAlignment="0" applyProtection="0"/>
    <xf numFmtId="0" fontId="154" fillId="0" borderId="30" applyNumberFormat="0" applyFill="0" applyAlignment="0" applyProtection="0"/>
    <xf numFmtId="0" fontId="155" fillId="0" borderId="31" applyNumberFormat="0" applyFill="0" applyAlignment="0" applyProtection="0"/>
    <xf numFmtId="0" fontId="156" fillId="0" borderId="32" applyNumberFormat="0" applyFill="0" applyAlignment="0" applyProtection="0"/>
    <xf numFmtId="0" fontId="156" fillId="0" borderId="0" applyNumberFormat="0" applyFill="0" applyBorder="0" applyAlignment="0" applyProtection="0"/>
    <xf numFmtId="0" fontId="157" fillId="36" borderId="0" applyNumberFormat="0" applyBorder="0" applyAlignment="0" applyProtection="0"/>
    <xf numFmtId="0" fontId="158" fillId="37" borderId="0" applyNumberFormat="0" applyBorder="0" applyAlignment="0" applyProtection="0"/>
    <xf numFmtId="0" fontId="159" fillId="38" borderId="0" applyNumberFormat="0" applyBorder="0" applyAlignment="0" applyProtection="0"/>
    <xf numFmtId="0" fontId="160" fillId="39" borderId="33" applyNumberFormat="0" applyAlignment="0" applyProtection="0"/>
    <xf numFmtId="0" fontId="161" fillId="40" borderId="34" applyNumberFormat="0" applyAlignment="0" applyProtection="0"/>
    <xf numFmtId="0" fontId="162" fillId="40" borderId="33" applyNumberFormat="0" applyAlignment="0" applyProtection="0"/>
    <xf numFmtId="0" fontId="163" fillId="0" borderId="35" applyNumberFormat="0" applyFill="0" applyAlignment="0" applyProtection="0"/>
    <xf numFmtId="0" fontId="164" fillId="41" borderId="36" applyNumberFormat="0" applyAlignment="0" applyProtection="0"/>
    <xf numFmtId="0" fontId="165" fillId="0" borderId="0" applyNumberFormat="0" applyFill="0" applyBorder="0" applyAlignment="0" applyProtection="0"/>
    <xf numFmtId="0" fontId="1" fillId="42" borderId="37" applyNumberFormat="0" applyFont="0" applyAlignment="0" applyProtection="0"/>
    <xf numFmtId="0" fontId="166" fillId="0" borderId="0" applyNumberFormat="0" applyFill="0" applyBorder="0" applyAlignment="0" applyProtection="0"/>
    <xf numFmtId="0" fontId="12" fillId="0" borderId="38" applyNumberFormat="0" applyFill="0" applyAlignment="0" applyProtection="0"/>
    <xf numFmtId="0" fontId="16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7" fillId="46" borderId="0" applyNumberFormat="0" applyBorder="0" applyAlignment="0" applyProtection="0"/>
    <xf numFmtId="0" fontId="167"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7" fillId="50" borderId="0" applyNumberFormat="0" applyBorder="0" applyAlignment="0" applyProtection="0"/>
    <xf numFmtId="0" fontId="167"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7" fillId="54" borderId="0" applyNumberFormat="0" applyBorder="0" applyAlignment="0" applyProtection="0"/>
    <xf numFmtId="0" fontId="167"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7" fillId="58" borderId="0" applyNumberFormat="0" applyBorder="0" applyAlignment="0" applyProtection="0"/>
    <xf numFmtId="0" fontId="167"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7" fillId="62" borderId="0" applyNumberFormat="0" applyBorder="0" applyAlignment="0" applyProtection="0"/>
    <xf numFmtId="0" fontId="167"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7" fillId="66" borderId="0" applyNumberFormat="0" applyBorder="0" applyAlignment="0" applyProtection="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0">
      <alignment vertical="top"/>
    </xf>
    <xf numFmtId="0" fontId="168" fillId="0" borderId="0">
      <alignment vertical="top"/>
    </xf>
    <xf numFmtId="0" fontId="1" fillId="0" borderId="0"/>
    <xf numFmtId="0" fontId="168" fillId="0" borderId="0">
      <alignment vertical="top"/>
    </xf>
    <xf numFmtId="0" fontId="16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4" fillId="44" borderId="0" applyNumberFormat="0" applyBorder="0" applyAlignment="0" applyProtection="0"/>
    <xf numFmtId="0" fontId="174" fillId="44" borderId="0" applyNumberFormat="0" applyBorder="0" applyAlignment="0" applyProtection="0"/>
    <xf numFmtId="0" fontId="174" fillId="48" borderId="0" applyNumberFormat="0" applyBorder="0" applyAlignment="0" applyProtection="0"/>
    <xf numFmtId="0" fontId="174" fillId="48" borderId="0" applyNumberFormat="0" applyBorder="0" applyAlignment="0" applyProtection="0"/>
    <xf numFmtId="0" fontId="174" fillId="52" borderId="0" applyNumberFormat="0" applyBorder="0" applyAlignment="0" applyProtection="0"/>
    <xf numFmtId="0" fontId="174" fillId="52" borderId="0" applyNumberFormat="0" applyBorder="0" applyAlignment="0" applyProtection="0"/>
    <xf numFmtId="0" fontId="174" fillId="56" borderId="0" applyNumberFormat="0" applyBorder="0" applyAlignment="0" applyProtection="0"/>
    <xf numFmtId="0" fontId="174" fillId="56" borderId="0" applyNumberFormat="0" applyBorder="0" applyAlignment="0" applyProtection="0"/>
    <xf numFmtId="0" fontId="174" fillId="60" borderId="0" applyNumberFormat="0" applyBorder="0" applyAlignment="0" applyProtection="0"/>
    <xf numFmtId="0" fontId="174" fillId="60" borderId="0" applyNumberFormat="0" applyBorder="0" applyAlignment="0" applyProtection="0"/>
    <xf numFmtId="0" fontId="174" fillId="64" borderId="0" applyNumberFormat="0" applyBorder="0" applyAlignment="0" applyProtection="0"/>
    <xf numFmtId="0" fontId="174" fillId="64" borderId="0" applyNumberFormat="0" applyBorder="0" applyAlignment="0" applyProtection="0"/>
    <xf numFmtId="0" fontId="174" fillId="45" borderId="0" applyNumberFormat="0" applyBorder="0" applyAlignment="0" applyProtection="0"/>
    <xf numFmtId="0" fontId="174" fillId="45" borderId="0" applyNumberFormat="0" applyBorder="0" applyAlignment="0" applyProtection="0"/>
    <xf numFmtId="0" fontId="174" fillId="49" borderId="0" applyNumberFormat="0" applyBorder="0" applyAlignment="0" applyProtection="0"/>
    <xf numFmtId="0" fontId="174" fillId="49" borderId="0" applyNumberFormat="0" applyBorder="0" applyAlignment="0" applyProtection="0"/>
    <xf numFmtId="0" fontId="174" fillId="53" borderId="0" applyNumberFormat="0" applyBorder="0" applyAlignment="0" applyProtection="0"/>
    <xf numFmtId="0" fontId="174" fillId="53" borderId="0" applyNumberFormat="0" applyBorder="0" applyAlignment="0" applyProtection="0"/>
    <xf numFmtId="0" fontId="174" fillId="57" borderId="0" applyNumberFormat="0" applyBorder="0" applyAlignment="0" applyProtection="0"/>
    <xf numFmtId="0" fontId="174" fillId="57" borderId="0" applyNumberFormat="0" applyBorder="0" applyAlignment="0" applyProtection="0"/>
    <xf numFmtId="0" fontId="174" fillId="61" borderId="0" applyNumberFormat="0" applyBorder="0" applyAlignment="0" applyProtection="0"/>
    <xf numFmtId="0" fontId="174" fillId="61" borderId="0" applyNumberFormat="0" applyBorder="0" applyAlignment="0" applyProtection="0"/>
    <xf numFmtId="0" fontId="174" fillId="65" borderId="0" applyNumberFormat="0" applyBorder="0" applyAlignment="0" applyProtection="0"/>
    <xf numFmtId="0" fontId="174" fillId="65" borderId="0" applyNumberFormat="0" applyBorder="0" applyAlignment="0" applyProtection="0"/>
    <xf numFmtId="0" fontId="175" fillId="46" borderId="0" applyNumberFormat="0" applyBorder="0" applyAlignment="0" applyProtection="0"/>
    <xf numFmtId="0" fontId="175" fillId="50" borderId="0" applyNumberFormat="0" applyBorder="0" applyAlignment="0" applyProtection="0"/>
    <xf numFmtId="0" fontId="175" fillId="54" borderId="0" applyNumberFormat="0" applyBorder="0" applyAlignment="0" applyProtection="0"/>
    <xf numFmtId="0" fontId="175" fillId="58" borderId="0" applyNumberFormat="0" applyBorder="0" applyAlignment="0" applyProtection="0"/>
    <xf numFmtId="0" fontId="175" fillId="62" borderId="0" applyNumberFormat="0" applyBorder="0" applyAlignment="0" applyProtection="0"/>
    <xf numFmtId="0" fontId="175" fillId="66" borderId="0" applyNumberFormat="0" applyBorder="0" applyAlignment="0" applyProtection="0"/>
    <xf numFmtId="0" fontId="175" fillId="43" borderId="0" applyNumberFormat="0" applyBorder="0" applyAlignment="0" applyProtection="0"/>
    <xf numFmtId="0" fontId="175" fillId="47" borderId="0" applyNumberFormat="0" applyBorder="0" applyAlignment="0" applyProtection="0"/>
    <xf numFmtId="0" fontId="175" fillId="51" borderId="0" applyNumberFormat="0" applyBorder="0" applyAlignment="0" applyProtection="0"/>
    <xf numFmtId="0" fontId="175" fillId="55" borderId="0" applyNumberFormat="0" applyBorder="0" applyAlignment="0" applyProtection="0"/>
    <xf numFmtId="0" fontId="175" fillId="59" borderId="0" applyNumberFormat="0" applyBorder="0" applyAlignment="0" applyProtection="0"/>
    <xf numFmtId="0" fontId="175" fillId="63" borderId="0" applyNumberFormat="0" applyBorder="0" applyAlignment="0" applyProtection="0"/>
    <xf numFmtId="0" fontId="176" fillId="37" borderId="0" applyNumberFormat="0" applyBorder="0" applyAlignment="0" applyProtection="0"/>
    <xf numFmtId="0" fontId="177"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8" fillId="41" borderId="36" applyNumberFormat="0" applyAlignment="0" applyProtection="0"/>
    <xf numFmtId="0" fontId="179" fillId="0" borderId="0" applyNumberFormat="0" applyFill="0" applyBorder="0" applyAlignment="0" applyProtection="0"/>
    <xf numFmtId="0" fontId="180" fillId="36" borderId="0" applyNumberFormat="0" applyBorder="0" applyAlignment="0" applyProtection="0"/>
    <xf numFmtId="0" fontId="181" fillId="0" borderId="30" applyNumberFormat="0" applyFill="0" applyAlignment="0" applyProtection="0"/>
    <xf numFmtId="0" fontId="182" fillId="0" borderId="31" applyNumberFormat="0" applyFill="0" applyAlignment="0" applyProtection="0"/>
    <xf numFmtId="0" fontId="183" fillId="0" borderId="32" applyNumberFormat="0" applyFill="0" applyAlignment="0" applyProtection="0"/>
    <xf numFmtId="0" fontId="183" fillId="0" borderId="0" applyNumberFormat="0" applyFill="0" applyBorder="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4" fillId="39" borderId="33" applyNumberFormat="0" applyAlignment="0" applyProtection="0"/>
    <xf numFmtId="0" fontId="185" fillId="0" borderId="35" applyNumberFormat="0" applyFill="0" applyAlignment="0" applyProtection="0"/>
    <xf numFmtId="0" fontId="186"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0">
      <alignment vertical="top"/>
    </xf>
    <xf numFmtId="0" fontId="1" fillId="0" borderId="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4" fillId="42" borderId="37" applyNumberFormat="0" applyFont="0" applyAlignment="0" applyProtection="0"/>
    <xf numFmtId="0" fontId="174" fillId="42" borderId="37" applyNumberFormat="0" applyFont="0" applyAlignment="0" applyProtection="0"/>
    <xf numFmtId="0" fontId="187" fillId="40" borderId="34" applyNumberFormat="0" applyAlignment="0" applyProtection="0"/>
    <xf numFmtId="0" fontId="188" fillId="0" borderId="0" applyNumberFormat="0" applyFill="0" applyBorder="0" applyAlignment="0" applyProtection="0"/>
    <xf numFmtId="0" fontId="189" fillId="0" borderId="38" applyNumberFormat="0" applyFill="0" applyAlignment="0" applyProtection="0"/>
    <xf numFmtId="0" fontId="190"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805">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66" fontId="99" fillId="0" borderId="0" xfId="1" applyNumberFormat="1" applyFont="1" applyFill="1" applyAlignment="1">
      <alignment horizontal="center" vertical="center"/>
    </xf>
    <xf numFmtId="0" fontId="100"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4"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3"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3" fillId="0" borderId="0" xfId="0" applyNumberFormat="1" applyFont="1" applyAlignment="1"/>
    <xf numFmtId="49" fontId="14" fillId="0" borderId="0" xfId="0" applyNumberFormat="1" applyFont="1" applyAlignment="1"/>
    <xf numFmtId="0" fontId="139" fillId="3" borderId="0" xfId="11" applyFont="1" applyFill="1" applyAlignment="1">
      <alignment vertical="center"/>
    </xf>
    <xf numFmtId="0" fontId="139" fillId="3" borderId="0" xfId="11" applyFont="1" applyFill="1"/>
    <xf numFmtId="166" fontId="139" fillId="0" borderId="1" xfId="5" applyNumberFormat="1" applyFont="1" applyFill="1" applyBorder="1" applyAlignment="1">
      <alignment horizontal="right" vertical="center" wrapText="1"/>
    </xf>
    <xf numFmtId="166" fontId="139" fillId="3" borderId="0" xfId="11" applyNumberFormat="1" applyFont="1" applyFill="1"/>
    <xf numFmtId="43" fontId="139" fillId="0" borderId="1" xfId="5" applyNumberFormat="1" applyFont="1" applyFill="1" applyBorder="1" applyAlignment="1">
      <alignment horizontal="right" vertical="center" wrapText="1"/>
    </xf>
    <xf numFmtId="166" fontId="139" fillId="0" borderId="1" xfId="1" applyNumberFormat="1" applyFont="1" applyFill="1" applyBorder="1" applyAlignment="1">
      <alignment horizontal="right" vertical="center" wrapText="1"/>
    </xf>
    <xf numFmtId="43" fontId="139" fillId="0" borderId="1" xfId="1" applyNumberFormat="1" applyFont="1" applyFill="1" applyBorder="1" applyAlignment="1">
      <alignment horizontal="right" vertical="center" wrapText="1"/>
    </xf>
    <xf numFmtId="10" fontId="139" fillId="0" borderId="1" xfId="4" applyNumberFormat="1" applyFont="1" applyFill="1" applyBorder="1" applyAlignment="1">
      <alignment horizontal="right" vertical="center" wrapText="1"/>
    </xf>
    <xf numFmtId="0" fontId="140" fillId="3" borderId="0" xfId="11" applyFont="1" applyFill="1"/>
    <xf numFmtId="0" fontId="141" fillId="3" borderId="0" xfId="11" applyFont="1" applyFill="1" applyAlignment="1">
      <alignment horizontal="left" vertical="center" wrapText="1"/>
    </xf>
    <xf numFmtId="0" fontId="142" fillId="3" borderId="0" xfId="9" applyFont="1" applyFill="1" applyAlignment="1">
      <alignment horizontal="left" vertical="center"/>
    </xf>
    <xf numFmtId="169" fontId="142" fillId="3" borderId="0" xfId="9" applyNumberFormat="1" applyFont="1" applyFill="1" applyAlignment="1">
      <alignment vertical="center"/>
    </xf>
    <xf numFmtId="0" fontId="139" fillId="3" borderId="0" xfId="9" applyFont="1" applyFill="1" applyBorder="1" applyAlignment="1">
      <alignment vertical="center"/>
    </xf>
    <xf numFmtId="2" fontId="139" fillId="3" borderId="0" xfId="9" applyNumberFormat="1" applyFont="1" applyFill="1" applyAlignment="1">
      <alignment vertical="center"/>
    </xf>
    <xf numFmtId="0" fontId="142" fillId="3" borderId="0" xfId="9" applyFont="1" applyFill="1" applyAlignment="1">
      <alignment vertical="center"/>
    </xf>
    <xf numFmtId="169" fontId="142" fillId="3" borderId="0" xfId="9" applyNumberFormat="1" applyFont="1" applyFill="1" applyAlignment="1">
      <alignment horizontal="right" vertical="center"/>
    </xf>
    <xf numFmtId="166" fontId="139" fillId="3" borderId="0" xfId="12" applyNumberFormat="1" applyFont="1" applyFill="1" applyBorder="1" applyAlignment="1">
      <alignment horizontal="right" vertical="center"/>
    </xf>
    <xf numFmtId="166" fontId="139" fillId="3" borderId="0" xfId="12" applyNumberFormat="1" applyFont="1" applyFill="1" applyBorder="1" applyAlignment="1">
      <alignment vertical="center"/>
    </xf>
    <xf numFmtId="166" fontId="142" fillId="3" borderId="0" xfId="12" applyNumberFormat="1" applyFont="1" applyFill="1" applyBorder="1" applyAlignment="1">
      <alignment vertical="center"/>
    </xf>
    <xf numFmtId="0" fontId="142" fillId="3" borderId="0" xfId="9" applyFont="1" applyFill="1" applyBorder="1" applyAlignment="1">
      <alignment vertical="center"/>
    </xf>
    <xf numFmtId="43" fontId="139" fillId="3" borderId="0" xfId="12" applyFont="1" applyFill="1" applyAlignment="1">
      <alignment vertical="center"/>
    </xf>
    <xf numFmtId="166" fontId="142" fillId="3" borderId="0" xfId="12" applyNumberFormat="1" applyFont="1" applyFill="1" applyAlignment="1">
      <alignment horizontal="right" vertical="center"/>
    </xf>
    <xf numFmtId="2" fontId="139" fillId="3" borderId="0" xfId="9" applyNumberFormat="1" applyFont="1" applyFill="1" applyAlignment="1">
      <alignment horizontal="right" vertical="center"/>
    </xf>
    <xf numFmtId="166" fontId="139" fillId="3" borderId="0" xfId="12" applyNumberFormat="1" applyFont="1" applyFill="1" applyAlignment="1">
      <alignment horizontal="right" vertical="center"/>
    </xf>
    <xf numFmtId="0" fontId="142" fillId="3" borderId="3" xfId="9" applyFont="1" applyFill="1" applyBorder="1" applyAlignment="1">
      <alignment vertical="center"/>
    </xf>
    <xf numFmtId="0" fontId="142"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66"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66"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100"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66" fontId="88" fillId="0" borderId="1" xfId="1" applyNumberFormat="1" applyFont="1" applyFill="1" applyBorder="1" applyAlignment="1" applyProtection="1">
      <alignment horizontal="right" vertical="center" wrapText="1"/>
    </xf>
    <xf numFmtId="166" fontId="90" fillId="0" borderId="0" xfId="5" applyNumberFormat="1" applyFont="1" applyFill="1" applyAlignment="1">
      <alignment horizontal="center" vertical="center" wrapText="1"/>
    </xf>
    <xf numFmtId="166"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66" fontId="139" fillId="3" borderId="1" xfId="5" applyNumberFormat="1" applyFont="1" applyFill="1" applyBorder="1" applyAlignment="1">
      <alignment horizontal="right" vertical="center" wrapText="1"/>
    </xf>
    <xf numFmtId="43" fontId="139" fillId="3" borderId="1" xfId="5" applyFont="1" applyFill="1" applyBorder="1" applyAlignment="1">
      <alignment horizontal="right" vertical="center" wrapText="1"/>
    </xf>
    <xf numFmtId="39" fontId="139"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50"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0" fontId="88" fillId="0" borderId="0" xfId="0" applyFont="1" applyFill="1" applyAlignment="1">
      <alignment horizontal="left" vertical="center"/>
    </xf>
    <xf numFmtId="166"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66"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66" fontId="88"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41"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8" fillId="0" borderId="0" xfId="9" applyNumberFormat="1" applyFont="1" applyFill="1" applyBorder="1" applyAlignment="1">
      <alignment horizontal="left" vertical="center"/>
    </xf>
    <xf numFmtId="166" fontId="90" fillId="0" borderId="0" xfId="5" applyNumberFormat="1" applyFont="1" applyFill="1" applyBorder="1" applyAlignment="1">
      <alignment vertical="center"/>
    </xf>
    <xf numFmtId="166"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66"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0" fontId="94" fillId="0" borderId="0" xfId="0" applyFont="1" applyFill="1" applyAlignment="1">
      <alignment vertical="top" wrapText="1"/>
    </xf>
    <xf numFmtId="0" fontId="90" fillId="0" borderId="0" xfId="7" applyFont="1" applyFill="1" applyBorder="1" applyAlignment="1" applyProtection="1">
      <alignment horizontal="center" vertical="center" wrapText="1"/>
      <protection hidden="1"/>
    </xf>
    <xf numFmtId="168"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67"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51" fillId="0" borderId="0" xfId="0" applyFont="1" applyFill="1"/>
    <xf numFmtId="3" fontId="139"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66" fontId="90" fillId="0" borderId="1" xfId="1" applyNumberFormat="1" applyFont="1" applyFill="1" applyBorder="1" applyAlignment="1" applyProtection="1">
      <alignment horizontal="center" vertical="center" wrapText="1"/>
    </xf>
    <xf numFmtId="166" fontId="88" fillId="0" borderId="0" xfId="0" applyNumberFormat="1" applyFont="1" applyFill="1"/>
    <xf numFmtId="166"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66" fontId="88" fillId="0" borderId="0" xfId="1" applyNumberFormat="1" applyFont="1" applyFill="1" applyAlignment="1">
      <alignment horizontal="right"/>
    </xf>
    <xf numFmtId="0" fontId="88" fillId="0" borderId="0" xfId="0" applyFont="1" applyFill="1" applyAlignment="1">
      <alignment wrapText="1"/>
    </xf>
    <xf numFmtId="166" fontId="88" fillId="0" borderId="0" xfId="1" applyNumberFormat="1" applyFont="1" applyFill="1"/>
    <xf numFmtId="0" fontId="90" fillId="0" borderId="0" xfId="263" applyFont="1" applyFill="1" applyAlignment="1">
      <alignment vertical="center"/>
    </xf>
    <xf numFmtId="166" fontId="90" fillId="0" borderId="0" xfId="1" applyNumberFormat="1" applyFont="1" applyFill="1" applyAlignment="1"/>
    <xf numFmtId="166" fontId="88" fillId="0" borderId="0" xfId="1" applyNumberFormat="1" applyFont="1" applyFill="1" applyAlignment="1"/>
    <xf numFmtId="0" fontId="90" fillId="0" borderId="0" xfId="0" applyFont="1" applyFill="1" applyAlignment="1">
      <alignment horizontal="left"/>
    </xf>
    <xf numFmtId="166"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66"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66"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166" fontId="93" fillId="0" borderId="0" xfId="1" applyNumberFormat="1" applyFont="1" applyFill="1" applyAlignment="1">
      <alignment horizontal="center" vertical="center" wrapText="1"/>
    </xf>
    <xf numFmtId="0" fontId="99" fillId="0" borderId="0" xfId="0" applyFont="1" applyFill="1" applyAlignment="1">
      <alignment horizontal="right" vertical="center"/>
    </xf>
    <xf numFmtId="166" fontId="91" fillId="0" borderId="0" xfId="1" applyNumberFormat="1" applyFont="1" applyFill="1" applyAlignment="1">
      <alignment horizontal="left" vertical="center" wrapText="1"/>
    </xf>
    <xf numFmtId="166" fontId="95" fillId="0" borderId="0" xfId="1" applyNumberFormat="1" applyFont="1" applyFill="1" applyAlignment="1">
      <alignment horizontal="left" vertical="center" wrapText="1"/>
    </xf>
    <xf numFmtId="166"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66"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9" fillId="0" borderId="0" xfId="0" applyFont="1" applyFill="1" applyBorder="1" applyAlignment="1">
      <alignment horizontal="right" vertical="center"/>
    </xf>
    <xf numFmtId="166"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66" fontId="100" fillId="0" borderId="0" xfId="1" applyNumberFormat="1" applyFont="1" applyFill="1" applyBorder="1" applyAlignment="1" applyProtection="1">
      <alignment horizontal="center" vertical="center" wrapText="1"/>
    </xf>
    <xf numFmtId="0" fontId="100" fillId="0" borderId="0" xfId="2" applyNumberFormat="1" applyFont="1" applyFill="1" applyBorder="1" applyAlignment="1" applyProtection="1">
      <alignment horizontal="center" vertical="center" wrapText="1"/>
    </xf>
    <xf numFmtId="0" fontId="94" fillId="0" borderId="0" xfId="0" applyFont="1" applyFill="1" applyBorder="1"/>
    <xf numFmtId="0" fontId="102" fillId="0" borderId="1" xfId="0" applyNumberFormat="1" applyFont="1" applyFill="1" applyBorder="1" applyAlignment="1" applyProtection="1">
      <alignment horizontal="left" vertical="center" wrapText="1"/>
    </xf>
    <xf numFmtId="0" fontId="12" fillId="0" borderId="0" xfId="0" applyFont="1" applyFill="1"/>
    <xf numFmtId="166" fontId="100"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0" fillId="0" borderId="1" xfId="2" applyNumberFormat="1" applyFont="1" applyFill="1" applyBorder="1" applyAlignment="1" applyProtection="1">
      <alignment horizontal="left" vertical="center" wrapText="1"/>
    </xf>
    <xf numFmtId="166" fontId="100" fillId="0" borderId="0" xfId="1" applyNumberFormat="1" applyFont="1" applyFill="1" applyBorder="1" applyAlignment="1" applyProtection="1">
      <alignment horizontal="left" vertical="center" wrapText="1"/>
    </xf>
    <xf numFmtId="0" fontId="100" fillId="0" borderId="0" xfId="2" applyNumberFormat="1" applyFont="1" applyFill="1" applyBorder="1" applyAlignment="1" applyProtection="1">
      <alignment horizontal="left" vertical="center" wrapText="1"/>
    </xf>
    <xf numFmtId="0" fontId="93" fillId="0" borderId="0" xfId="0" applyFont="1" applyFill="1"/>
    <xf numFmtId="166"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66"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66"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66"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41" fontId="94" fillId="3" borderId="1" xfId="8" applyNumberFormat="1"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10" fontId="94" fillId="3" borderId="1" xfId="8" applyNumberFormat="1" applyFont="1" applyFill="1" applyBorder="1"/>
    <xf numFmtId="0" fontId="102" fillId="3" borderId="1" xfId="8" applyFont="1" applyFill="1" applyBorder="1" applyAlignment="1" applyProtection="1">
      <alignment horizontal="center" vertical="center" wrapText="1"/>
    </xf>
    <xf numFmtId="0" fontId="102" fillId="3" borderId="1" xfId="8" applyFont="1" applyFill="1" applyBorder="1" applyAlignment="1" applyProtection="1">
      <alignment horizontal="right"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66" fontId="94" fillId="3" borderId="0" xfId="751" applyNumberFormat="1" applyFont="1" applyFill="1" applyProtection="1">
      <protection locked="0"/>
    </xf>
    <xf numFmtId="166" fontId="93" fillId="3" borderId="0" xfId="751" applyNumberFormat="1" applyFont="1" applyFill="1" applyAlignment="1" applyProtection="1">
      <alignment horizontal="right"/>
      <protection locked="0"/>
    </xf>
    <xf numFmtId="0" fontId="99" fillId="3" borderId="0" xfId="0" applyFont="1" applyFill="1"/>
    <xf numFmtId="166" fontId="99" fillId="3" borderId="0" xfId="751" applyNumberFormat="1" applyFont="1" applyFill="1" applyAlignment="1" applyProtection="1">
      <alignment horizontal="right"/>
      <protection locked="0"/>
    </xf>
    <xf numFmtId="166" fontId="94" fillId="3" borderId="0" xfId="751" applyNumberFormat="1" applyFont="1" applyFill="1" applyAlignment="1" applyProtection="1">
      <alignment horizontal="right"/>
      <protection locked="0"/>
    </xf>
    <xf numFmtId="0" fontId="94" fillId="3" borderId="2" xfId="0" applyFont="1" applyFill="1" applyBorder="1"/>
    <xf numFmtId="166" fontId="94" fillId="3" borderId="2" xfId="751" applyNumberFormat="1" applyFont="1" applyFill="1" applyBorder="1" applyProtection="1">
      <protection locked="0"/>
    </xf>
    <xf numFmtId="0" fontId="1" fillId="3" borderId="0" xfId="8" applyFill="1" applyBorder="1"/>
    <xf numFmtId="0" fontId="1" fillId="3" borderId="2" xfId="8" applyFill="1" applyBorder="1"/>
    <xf numFmtId="166" fontId="94" fillId="3" borderId="2" xfId="751" applyNumberFormat="1" applyFont="1" applyFill="1" applyBorder="1" applyAlignment="1" applyProtection="1">
      <alignment horizontal="right"/>
      <protection locked="0"/>
    </xf>
    <xf numFmtId="0" fontId="93" fillId="3" borderId="0" xfId="0" applyFont="1" applyFill="1" applyBorder="1"/>
    <xf numFmtId="166"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2" fillId="3" borderId="0" xfId="0" applyFont="1" applyFill="1" applyAlignment="1">
      <alignment horizontal="center" vertical="center"/>
    </xf>
    <xf numFmtId="166" fontId="0" fillId="0" borderId="0" xfId="0" applyNumberFormat="1" applyFill="1"/>
    <xf numFmtId="43" fontId="88" fillId="0" borderId="0" xfId="1" applyFont="1" applyFill="1"/>
    <xf numFmtId="43" fontId="88" fillId="0" borderId="0" xfId="1" applyFont="1" applyFill="1" applyAlignment="1">
      <alignment vertical="center"/>
    </xf>
    <xf numFmtId="43" fontId="151" fillId="0" borderId="0" xfId="1" applyFont="1" applyFill="1"/>
    <xf numFmtId="3" fontId="100" fillId="0" borderId="1" xfId="0" applyNumberFormat="1" applyFont="1" applyFill="1" applyBorder="1" applyAlignment="1" applyProtection="1">
      <alignment horizontal="right" vertical="center" wrapText="1"/>
    </xf>
    <xf numFmtId="43" fontId="139" fillId="3" borderId="1" xfId="1" applyFont="1" applyFill="1" applyBorder="1" applyAlignment="1">
      <alignment horizontal="right" vertical="center" wrapText="1"/>
    </xf>
    <xf numFmtId="0" fontId="100" fillId="0" borderId="1" xfId="0" applyNumberFormat="1" applyFont="1" applyFill="1" applyBorder="1" applyAlignment="1" applyProtection="1">
      <alignment horizontal="right" vertical="center" wrapText="1"/>
    </xf>
    <xf numFmtId="166" fontId="102" fillId="0" borderId="1" xfId="1" applyNumberFormat="1" applyFont="1" applyFill="1" applyBorder="1" applyAlignment="1" applyProtection="1">
      <alignment horizontal="right" vertical="center" wrapText="1"/>
      <protection locked="0"/>
    </xf>
    <xf numFmtId="166" fontId="100" fillId="0" borderId="1" xfId="0" applyNumberFormat="1" applyFont="1" applyFill="1" applyBorder="1" applyAlignment="1" applyProtection="1">
      <alignment horizontal="right" vertical="center" wrapText="1"/>
    </xf>
    <xf numFmtId="0" fontId="102" fillId="0" borderId="1" xfId="0" applyNumberFormat="1" applyFont="1" applyFill="1" applyBorder="1" applyAlignment="1" applyProtection="1">
      <alignment horizontal="right" vertical="center" wrapText="1"/>
    </xf>
    <xf numFmtId="3" fontId="100" fillId="0" borderId="1" xfId="2" applyNumberFormat="1" applyFont="1" applyFill="1" applyBorder="1" applyAlignment="1" applyProtection="1">
      <alignment horizontal="right" vertical="center" wrapText="1"/>
    </xf>
    <xf numFmtId="0" fontId="100"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xf>
    <xf numFmtId="0" fontId="102"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66"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66"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66" fontId="90" fillId="0" borderId="0" xfId="1" applyNumberFormat="1" applyFont="1" applyFill="1" applyBorder="1" applyAlignment="1">
      <alignment horizontal="left"/>
    </xf>
    <xf numFmtId="0" fontId="100"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70" fillId="3" borderId="1" xfId="0" applyFont="1" applyFill="1" applyBorder="1" applyAlignment="1" applyProtection="1">
      <alignment horizontal="left"/>
      <protection locked="0"/>
    </xf>
    <xf numFmtId="0" fontId="170" fillId="3" borderId="1" xfId="0" applyFont="1" applyFill="1" applyBorder="1" applyAlignment="1">
      <alignment horizontal="left"/>
    </xf>
    <xf numFmtId="0" fontId="170" fillId="3" borderId="0" xfId="0" applyFont="1" applyFill="1"/>
    <xf numFmtId="0" fontId="5" fillId="34" borderId="0" xfId="0" applyFont="1" applyFill="1"/>
    <xf numFmtId="0" fontId="90" fillId="0" borderId="0" xfId="0" applyFont="1" applyFill="1" applyAlignment="1">
      <alignment horizontal="right" vertical="center"/>
    </xf>
    <xf numFmtId="41"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0" fontId="148" fillId="3" borderId="2" xfId="8" applyFont="1" applyFill="1" applyBorder="1" applyAlignment="1"/>
    <xf numFmtId="0" fontId="93" fillId="3" borderId="0" xfId="578" applyFont="1" applyFill="1"/>
    <xf numFmtId="166" fontId="19" fillId="0" borderId="1" xfId="508" applyNumberFormat="1" applyFont="1" applyFill="1" applyBorder="1" applyAlignment="1">
      <alignment horizontal="right" vertical="center" wrapText="1"/>
    </xf>
    <xf numFmtId="0" fontId="139" fillId="3" borderId="0" xfId="11" applyFont="1" applyFill="1" applyAlignment="1"/>
    <xf numFmtId="0" fontId="139" fillId="3" borderId="0" xfId="0" applyFont="1" applyFill="1"/>
    <xf numFmtId="0" fontId="139" fillId="3" borderId="0" xfId="0" applyFont="1" applyFill="1" applyAlignment="1">
      <alignment horizontal="right"/>
    </xf>
    <xf numFmtId="0" fontId="142" fillId="3" borderId="0" xfId="11" applyFont="1" applyFill="1" applyAlignment="1"/>
    <xf numFmtId="0" fontId="142" fillId="12" borderId="0" xfId="11" applyFont="1" applyFill="1" applyAlignment="1"/>
    <xf numFmtId="0" fontId="139" fillId="12" borderId="0" xfId="0" applyFont="1" applyFill="1"/>
    <xf numFmtId="0" fontId="141" fillId="3" borderId="0" xfId="11" applyFont="1" applyFill="1" applyAlignment="1">
      <alignment horizontal="center"/>
    </xf>
    <xf numFmtId="0" fontId="142" fillId="3" borderId="0" xfId="11" applyFont="1" applyFill="1" applyAlignment="1">
      <alignment horizontal="center"/>
    </xf>
    <xf numFmtId="166" fontId="142" fillId="3" borderId="0" xfId="12" applyNumberFormat="1" applyFont="1" applyFill="1" applyAlignment="1">
      <alignment horizontal="center"/>
    </xf>
    <xf numFmtId="0" fontId="139" fillId="3" borderId="0" xfId="11" applyFont="1" applyFill="1" applyAlignment="1">
      <alignment horizontal="center" vertical="center"/>
    </xf>
    <xf numFmtId="0" fontId="139" fillId="3" borderId="0" xfId="11" applyFont="1" applyFill="1" applyAlignment="1">
      <alignment horizontal="left" vertical="center" wrapText="1"/>
    </xf>
    <xf numFmtId="0" fontId="139" fillId="3" borderId="0" xfId="0" applyFont="1" applyFill="1" applyAlignment="1">
      <alignment vertical="center"/>
    </xf>
    <xf numFmtId="0" fontId="142" fillId="3" borderId="0" xfId="11" applyFont="1" applyFill="1" applyAlignment="1">
      <alignment horizontal="left" vertical="center" wrapText="1"/>
    </xf>
    <xf numFmtId="3" fontId="139" fillId="3" borderId="0" xfId="11" applyNumberFormat="1" applyFont="1" applyFill="1" applyAlignment="1">
      <alignment vertical="center" wrapText="1"/>
    </xf>
    <xf numFmtId="166" fontId="141" fillId="3" borderId="0" xfId="12" applyNumberFormat="1" applyFont="1" applyFill="1" applyAlignment="1">
      <alignment horizontal="right"/>
    </xf>
    <xf numFmtId="0" fontId="142" fillId="5" borderId="1" xfId="11" applyFont="1" applyFill="1" applyBorder="1" applyAlignment="1">
      <alignment horizontal="center" vertical="center" wrapText="1"/>
    </xf>
    <xf numFmtId="166" fontId="142" fillId="5" borderId="1" xfId="12" applyNumberFormat="1" applyFont="1" applyFill="1" applyBorder="1" applyAlignment="1">
      <alignment horizontal="center" vertical="center" wrapText="1"/>
    </xf>
    <xf numFmtId="0" fontId="142" fillId="3" borderId="0" xfId="11" applyFont="1" applyFill="1" applyAlignment="1">
      <alignment horizontal="center" vertical="center"/>
    </xf>
    <xf numFmtId="166" fontId="139" fillId="0" borderId="1" xfId="12" applyNumberFormat="1" applyFont="1" applyFill="1" applyBorder="1" applyAlignment="1">
      <alignment horizontal="center" vertical="center" wrapText="1"/>
    </xf>
    <xf numFmtId="0" fontId="139" fillId="3" borderId="4" xfId="11" applyFont="1" applyFill="1" applyBorder="1" applyAlignment="1">
      <alignment horizontal="center" vertical="center" wrapText="1"/>
    </xf>
    <xf numFmtId="166" fontId="139" fillId="3" borderId="0" xfId="0" applyNumberFormat="1" applyFont="1" applyFill="1"/>
    <xf numFmtId="166" fontId="142" fillId="0" borderId="1" xfId="5" applyNumberFormat="1" applyFont="1" applyFill="1" applyBorder="1" applyAlignment="1">
      <alignment horizontal="center" vertical="center" wrapText="1"/>
    </xf>
    <xf numFmtId="0" fontId="141" fillId="3" borderId="4" xfId="11" applyFont="1" applyFill="1" applyBorder="1" applyAlignment="1">
      <alignment vertical="center" wrapText="1"/>
    </xf>
    <xf numFmtId="0" fontId="139" fillId="3" borderId="5" xfId="11" applyFont="1" applyFill="1" applyBorder="1" applyAlignment="1">
      <alignment vertical="center"/>
    </xf>
    <xf numFmtId="0" fontId="139" fillId="4" borderId="1" xfId="11" applyFont="1" applyFill="1" applyBorder="1" applyAlignment="1">
      <alignment vertical="center" wrapText="1"/>
    </xf>
    <xf numFmtId="0" fontId="139" fillId="0" borderId="5" xfId="11" applyFont="1" applyFill="1" applyBorder="1" applyAlignment="1">
      <alignment vertical="center" wrapText="1"/>
    </xf>
    <xf numFmtId="0" fontId="141" fillId="3" borderId="0" xfId="11" applyFont="1" applyFill="1"/>
    <xf numFmtId="0" fontId="139" fillId="0" borderId="0" xfId="0" applyFont="1" applyAlignment="1">
      <alignment horizontal="left" vertical="center"/>
    </xf>
    <xf numFmtId="0" fontId="88" fillId="3" borderId="0" xfId="0" applyFont="1" applyFill="1" applyAlignment="1"/>
    <xf numFmtId="0" fontId="139" fillId="3" borderId="0" xfId="0" applyFont="1" applyFill="1" applyAlignment="1"/>
    <xf numFmtId="43" fontId="139" fillId="3" borderId="0" xfId="11" applyNumberFormat="1" applyFont="1" applyFill="1"/>
    <xf numFmtId="0" fontId="138" fillId="3" borderId="1" xfId="11" applyFont="1" applyFill="1" applyBorder="1" applyAlignment="1">
      <alignment horizontal="center" vertical="center" wrapText="1"/>
    </xf>
    <xf numFmtId="0" fontId="171" fillId="4" borderId="1" xfId="11" applyFont="1" applyFill="1" applyBorder="1" applyAlignment="1">
      <alignment horizontal="center" vertical="center" wrapText="1"/>
    </xf>
    <xf numFmtId="0" fontId="139" fillId="3" borderId="1" xfId="11" applyFont="1" applyFill="1" applyBorder="1" applyAlignment="1">
      <alignment vertical="center" wrapText="1"/>
    </xf>
    <xf numFmtId="3" fontId="139" fillId="3" borderId="1" xfId="1" applyNumberFormat="1" applyFont="1" applyFill="1" applyBorder="1" applyAlignment="1">
      <alignment horizontal="right" vertical="center" wrapText="1"/>
    </xf>
    <xf numFmtId="3" fontId="139"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0" fillId="0" borderId="1" xfId="0" applyNumberFormat="1" applyFont="1" applyFill="1" applyBorder="1" applyAlignment="1" applyProtection="1">
      <alignment horizontal="center" vertical="center" wrapText="1"/>
    </xf>
    <xf numFmtId="10" fontId="100" fillId="0" borderId="1" xfId="0" applyNumberFormat="1" applyFont="1" applyFill="1" applyBorder="1" applyAlignment="1" applyProtection="1">
      <alignment horizontal="right" vertical="center" wrapText="1"/>
    </xf>
    <xf numFmtId="10" fontId="102" fillId="0" borderId="1" xfId="4" applyNumberFormat="1" applyFont="1" applyFill="1" applyBorder="1" applyAlignment="1" applyProtection="1">
      <alignment horizontal="right" vertical="center" wrapText="1"/>
      <protection locked="0"/>
    </xf>
    <xf numFmtId="166" fontId="102" fillId="0" borderId="1" xfId="1" applyNumberFormat="1" applyFont="1" applyFill="1" applyBorder="1" applyAlignment="1" applyProtection="1">
      <alignment horizontal="right" vertical="center" wrapText="1"/>
    </xf>
    <xf numFmtId="10" fontId="100" fillId="0" borderId="1" xfId="2" applyNumberFormat="1" applyFont="1" applyFill="1" applyBorder="1" applyAlignment="1" applyProtection="1">
      <alignment horizontal="right" vertical="center" wrapText="1"/>
    </xf>
    <xf numFmtId="10" fontId="100"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100" fillId="0" borderId="1" xfId="1" applyNumberFormat="1" applyFont="1" applyFill="1" applyBorder="1" applyAlignment="1" applyProtection="1">
      <alignment horizontal="right" vertical="center" wrapText="1"/>
      <protection locked="0"/>
    </xf>
    <xf numFmtId="166" fontId="102" fillId="0" borderId="1" xfId="0" applyNumberFormat="1" applyFont="1" applyFill="1" applyBorder="1" applyAlignment="1" applyProtection="1">
      <alignment horizontal="right" vertical="center" wrapText="1"/>
    </xf>
    <xf numFmtId="10" fontId="102"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66" fontId="6" fillId="3" borderId="1" xfId="1" applyNumberFormat="1" applyFont="1" applyFill="1" applyBorder="1"/>
    <xf numFmtId="166" fontId="5" fillId="3" borderId="1" xfId="1" applyNumberFormat="1" applyFont="1" applyFill="1" applyBorder="1"/>
    <xf numFmtId="166" fontId="7" fillId="3" borderId="1" xfId="1" applyNumberFormat="1" applyFont="1" applyFill="1" applyBorder="1"/>
    <xf numFmtId="0" fontId="6" fillId="3" borderId="1" xfId="0" applyFont="1" applyFill="1" applyBorder="1" applyAlignment="1"/>
    <xf numFmtId="166" fontId="173"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5" fillId="0" borderId="1" xfId="2" applyNumberFormat="1" applyFont="1" applyFill="1" applyBorder="1" applyAlignment="1" applyProtection="1">
      <alignment horizontal="center" vertical="center" wrapText="1"/>
    </xf>
    <xf numFmtId="0" fontId="145"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5"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5" fillId="0" borderId="0" xfId="0" applyFont="1" applyFill="1" applyAlignment="1">
      <alignment vertical="center"/>
    </xf>
    <xf numFmtId="0" fontId="149" fillId="0" borderId="0" xfId="0" applyFont="1" applyFill="1" applyAlignment="1">
      <alignment vertical="center"/>
    </xf>
    <xf numFmtId="0" fontId="145"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5"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5" fillId="0" borderId="0" xfId="5" applyNumberFormat="1" applyFont="1" applyFill="1" applyBorder="1" applyAlignment="1">
      <alignment vertical="center"/>
    </xf>
    <xf numFmtId="0" fontId="145"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9"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66"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67" fontId="90"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center" vertical="center" wrapText="1"/>
      <protection hidden="1"/>
    </xf>
    <xf numFmtId="168" fontId="88" fillId="0" borderId="1" xfId="5" applyNumberFormat="1" applyFont="1" applyFill="1" applyBorder="1" applyAlignment="1" applyProtection="1">
      <alignment horizontal="right" vertical="center"/>
      <protection hidden="1"/>
    </xf>
    <xf numFmtId="43" fontId="90" fillId="0" borderId="1" xfId="5" applyFont="1" applyFill="1" applyBorder="1" applyAlignment="1" applyProtection="1">
      <alignment horizontal="right" vertical="center"/>
      <protection hidden="1"/>
    </xf>
    <xf numFmtId="0" fontId="147" fillId="0" borderId="0" xfId="0" applyFont="1" applyFill="1"/>
    <xf numFmtId="0" fontId="147" fillId="0" borderId="0" xfId="0" applyFont="1" applyFill="1" applyAlignment="1">
      <alignment horizontal="right"/>
    </xf>
    <xf numFmtId="0" fontId="191" fillId="0" borderId="0" xfId="0" applyFont="1" applyFill="1"/>
    <xf numFmtId="0" fontId="145" fillId="0" borderId="0" xfId="9" applyNumberFormat="1" applyFont="1" applyFill="1" applyBorder="1" applyAlignment="1">
      <alignment horizontal="left" vertical="center"/>
    </xf>
    <xf numFmtId="0" fontId="145" fillId="0" borderId="0" xfId="0" applyFont="1" applyFill="1" applyBorder="1" applyAlignment="1">
      <alignment horizontal="left" vertical="center"/>
    </xf>
    <xf numFmtId="0" fontId="3" fillId="0" borderId="0" xfId="0" applyFont="1" applyFill="1" applyAlignment="1">
      <alignment horizontal="left" vertical="center"/>
    </xf>
    <xf numFmtId="166" fontId="90" fillId="0" borderId="1" xfId="5" applyNumberFormat="1" applyFont="1" applyFill="1" applyBorder="1" applyAlignment="1" applyProtection="1">
      <alignment horizontal="right" vertical="center"/>
      <protection hidden="1"/>
    </xf>
    <xf numFmtId="166" fontId="88" fillId="0" borderId="1" xfId="5" applyNumberFormat="1" applyFont="1" applyFill="1" applyBorder="1" applyAlignment="1" applyProtection="1">
      <alignment horizontal="right" vertical="center"/>
      <protection hidden="1"/>
    </xf>
    <xf numFmtId="166" fontId="96" fillId="0" borderId="1" xfId="5" applyNumberFormat="1" applyFont="1" applyFill="1" applyBorder="1" applyAlignment="1" applyProtection="1">
      <alignment horizontal="right" vertical="center"/>
      <protection hidden="1"/>
    </xf>
    <xf numFmtId="166" fontId="92" fillId="0" borderId="1" xfId="5" applyNumberFormat="1" applyFont="1" applyFill="1" applyBorder="1" applyAlignment="1" applyProtection="1">
      <alignment horizontal="right" vertical="center"/>
      <protection hidden="1"/>
    </xf>
    <xf numFmtId="166" fontId="90" fillId="0" borderId="0" xfId="1" applyNumberFormat="1" applyFont="1" applyFill="1" applyBorder="1" applyAlignment="1" applyProtection="1">
      <alignment horizontal="right" vertical="center"/>
      <protection hidden="1"/>
    </xf>
    <xf numFmtId="43" fontId="90" fillId="0" borderId="1" xfId="5" applyNumberFormat="1" applyFont="1" applyFill="1" applyBorder="1" applyAlignment="1" applyProtection="1">
      <alignment horizontal="right" vertical="center"/>
      <protection hidden="1"/>
    </xf>
    <xf numFmtId="43" fontId="90" fillId="0" borderId="1" xfId="1" applyNumberFormat="1" applyFont="1" applyFill="1" applyBorder="1" applyAlignment="1" applyProtection="1">
      <alignment horizontal="right" vertical="center" wrapText="1"/>
    </xf>
    <xf numFmtId="41"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66" fontId="145"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164"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2" fillId="0" borderId="0" xfId="0" applyFont="1" applyFill="1" applyAlignment="1">
      <alignment horizontal="center" vertical="center"/>
    </xf>
    <xf numFmtId="3" fontId="144" fillId="0" borderId="0" xfId="0" applyNumberFormat="1" applyFont="1" applyFill="1" applyAlignment="1">
      <alignment horizontal="center" vertical="center"/>
    </xf>
    <xf numFmtId="0" fontId="88" fillId="0" borderId="0" xfId="0" applyFont="1" applyFill="1" applyAlignment="1">
      <alignment vertical="center" wrapText="1"/>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88" fillId="0" borderId="0" xfId="0" applyFont="1" applyFill="1" applyAlignment="1">
      <alignment horizontal="left" vertical="center" wrapText="1"/>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5" fillId="0" borderId="0" xfId="11" applyFont="1" applyFill="1" applyAlignment="1">
      <alignment horizontal="center" vertical="center" wrapText="1"/>
    </xf>
    <xf numFmtId="0" fontId="145"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1" fillId="0" borderId="0" xfId="0" applyFont="1" applyFill="1" applyAlignment="1">
      <alignment vertical="center"/>
    </xf>
    <xf numFmtId="0" fontId="3" fillId="0" borderId="1" xfId="0" applyFont="1" applyFill="1" applyBorder="1" applyAlignment="1">
      <alignment horizontal="center" vertical="center" wrapText="1"/>
    </xf>
    <xf numFmtId="0" fontId="90" fillId="0" borderId="40" xfId="0" applyFont="1" applyFill="1" applyBorder="1" applyAlignment="1">
      <alignment horizontal="left"/>
    </xf>
    <xf numFmtId="0" fontId="90" fillId="0" borderId="40" xfId="0" applyFont="1" applyFill="1" applyBorder="1" applyAlignment="1">
      <alignment horizontal="right"/>
    </xf>
    <xf numFmtId="0" fontId="88" fillId="0" borderId="40" xfId="0" applyFont="1" applyFill="1" applyBorder="1" applyAlignment="1"/>
    <xf numFmtId="166" fontId="90" fillId="0" borderId="40" xfId="1" applyNumberFormat="1" applyFont="1" applyFill="1" applyBorder="1" applyAlignment="1">
      <alignment horizontal="right"/>
    </xf>
    <xf numFmtId="0" fontId="90" fillId="0" borderId="0" xfId="0" applyFont="1" applyFill="1" applyBorder="1" applyAlignment="1">
      <alignment horizontal="center" vertical="center" wrapText="1"/>
    </xf>
    <xf numFmtId="166"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43" fontId="88" fillId="0" borderId="8" xfId="1" applyFont="1" applyFill="1" applyBorder="1" applyAlignment="1" applyProtection="1">
      <alignment horizontal="right" vertical="center" wrapText="1"/>
    </xf>
    <xf numFmtId="3" fontId="88" fillId="0" borderId="8" xfId="1" applyNumberFormat="1" applyFont="1" applyFill="1" applyBorder="1" applyAlignment="1" applyProtection="1">
      <alignment horizontal="right" vertical="center" wrapText="1"/>
    </xf>
    <xf numFmtId="43" fontId="88" fillId="0" borderId="1" xfId="1" applyFont="1" applyFill="1" applyBorder="1" applyAlignment="1" applyProtection="1">
      <alignment horizontal="right" vertical="center" wrapText="1"/>
    </xf>
    <xf numFmtId="3" fontId="88" fillId="0" borderId="0" xfId="0" applyNumberFormat="1" applyFont="1" applyFill="1" applyAlignment="1">
      <alignment vertical="center"/>
    </xf>
    <xf numFmtId="0" fontId="90" fillId="0" borderId="0" xfId="893" applyNumberFormat="1" applyFont="1" applyFill="1" applyAlignment="1">
      <alignment horizontal="left" vertical="center" wrapText="1"/>
    </xf>
    <xf numFmtId="0" fontId="90" fillId="0" borderId="0" xfId="893" applyNumberFormat="1" applyFont="1" applyFill="1" applyAlignment="1">
      <alignment vertical="center" wrapText="1"/>
    </xf>
    <xf numFmtId="0" fontId="146" fillId="35" borderId="0" xfId="8" applyFont="1" applyFill="1" applyAlignment="1">
      <alignment horizontal="right"/>
    </xf>
    <xf numFmtId="0" fontId="3" fillId="0" borderId="0" xfId="7" applyFont="1" applyFill="1" applyBorder="1" applyAlignment="1" applyProtection="1">
      <alignment horizontal="right" vertical="center"/>
      <protection hidden="1"/>
    </xf>
    <xf numFmtId="0" fontId="146" fillId="3" borderId="0" xfId="0" applyFont="1" applyFill="1" applyAlignment="1">
      <alignment horizontal="right"/>
    </xf>
    <xf numFmtId="0" fontId="146" fillId="2" borderId="0" xfId="0" applyFont="1" applyFill="1" applyAlignment="1">
      <alignment horizontal="right"/>
    </xf>
    <xf numFmtId="0" fontId="145" fillId="0" borderId="0" xfId="11" applyFont="1" applyFill="1" applyAlignment="1">
      <alignment vertical="center"/>
    </xf>
    <xf numFmtId="0" fontId="151" fillId="0" borderId="0" xfId="0" applyFont="1" applyFill="1" applyAlignment="1">
      <alignment wrapText="1"/>
    </xf>
    <xf numFmtId="3" fontId="91" fillId="0" borderId="0" xfId="8" applyNumberFormat="1" applyFont="1" applyFill="1" applyAlignment="1">
      <alignment vertical="top" wrapText="1"/>
    </xf>
    <xf numFmtId="3" fontId="91" fillId="0" borderId="0" xfId="8" applyNumberFormat="1" applyFont="1" applyFill="1" applyAlignment="1">
      <alignment vertical="top"/>
    </xf>
    <xf numFmtId="0" fontId="192" fillId="0" borderId="41" xfId="0" applyFont="1" applyFill="1" applyBorder="1" applyAlignment="1">
      <alignment horizontal="left"/>
    </xf>
    <xf numFmtId="0" fontId="19" fillId="0" borderId="41" xfId="0" applyFont="1" applyFill="1" applyBorder="1" applyAlignment="1">
      <alignment horizontal="left"/>
    </xf>
    <xf numFmtId="222" fontId="19" fillId="0" borderId="41" xfId="511" applyNumberFormat="1" applyFont="1" applyFill="1" applyBorder="1" applyAlignment="1">
      <alignment horizontal="left"/>
    </xf>
    <xf numFmtId="222" fontId="192" fillId="0" borderId="41" xfId="511" applyNumberFormat="1" applyFont="1" applyFill="1" applyBorder="1" applyAlignment="1">
      <alignment horizontal="left"/>
    </xf>
    <xf numFmtId="165" fontId="19" fillId="0" borderId="41" xfId="511" applyFont="1" applyFill="1" applyBorder="1" applyAlignment="1">
      <alignment horizontal="left"/>
    </xf>
    <xf numFmtId="41" fontId="19" fillId="0" borderId="41" xfId="0" applyNumberFormat="1" applyFont="1" applyFill="1" applyBorder="1" applyAlignment="1">
      <alignment horizontal="left"/>
    </xf>
    <xf numFmtId="41" fontId="192" fillId="0" borderId="41" xfId="0" applyNumberFormat="1" applyFont="1" applyFill="1" applyBorder="1" applyAlignment="1">
      <alignment horizontal="left"/>
    </xf>
    <xf numFmtId="43" fontId="97" fillId="0" borderId="1" xfId="1" applyFont="1" applyFill="1" applyBorder="1" applyAlignment="1" applyProtection="1">
      <alignment horizontal="right" vertical="center" wrapText="1"/>
    </xf>
    <xf numFmtId="0" fontId="88" fillId="0" borderId="0" xfId="755" applyFont="1" applyFill="1" applyAlignment="1">
      <alignment vertical="top"/>
    </xf>
    <xf numFmtId="0" fontId="88" fillId="0" borderId="0" xfId="755" applyFont="1" applyFill="1"/>
    <xf numFmtId="166" fontId="88" fillId="0" borderId="0" xfId="751" applyNumberFormat="1" applyFont="1" applyFill="1">
      <protection locked="0"/>
    </xf>
    <xf numFmtId="10" fontId="88" fillId="0" borderId="0" xfId="753" applyNumberFormat="1" applyFont="1" applyFill="1">
      <protection locked="0"/>
    </xf>
    <xf numFmtId="0" fontId="90" fillId="0" borderId="1" xfId="752" applyNumberFormat="1" applyFont="1" applyFill="1" applyBorder="1" applyAlignment="1" applyProtection="1">
      <alignment vertical="center" wrapText="1"/>
    </xf>
    <xf numFmtId="0" fontId="90" fillId="0" borderId="1" xfId="752" applyNumberFormat="1" applyFont="1" applyFill="1" applyBorder="1" applyAlignment="1" applyProtection="1">
      <alignment horizontal="center" vertical="center" wrapText="1"/>
    </xf>
    <xf numFmtId="0" fontId="88" fillId="0" borderId="1" xfId="752" applyNumberFormat="1" applyFont="1" applyFill="1" applyBorder="1" applyAlignment="1" applyProtection="1">
      <alignment horizontal="center" vertical="center" wrapText="1"/>
    </xf>
    <xf numFmtId="166" fontId="88" fillId="0" borderId="1" xfId="752" applyNumberFormat="1" applyFont="1" applyFill="1" applyBorder="1" applyAlignment="1" applyProtection="1">
      <alignment horizontal="left" vertical="center" wrapText="1"/>
    </xf>
    <xf numFmtId="49" fontId="90" fillId="0" borderId="1" xfId="752" applyNumberFormat="1" applyFont="1" applyFill="1" applyBorder="1" applyAlignment="1" applyProtection="1">
      <alignment horizontal="center" vertical="center" wrapText="1"/>
    </xf>
    <xf numFmtId="166" fontId="90" fillId="0" borderId="1" xfId="751" applyNumberFormat="1" applyFont="1" applyFill="1" applyBorder="1" applyAlignment="1">
      <alignment vertical="center"/>
      <protection locked="0"/>
    </xf>
    <xf numFmtId="0" fontId="88" fillId="0" borderId="1" xfId="752" applyNumberFormat="1" applyFont="1" applyFill="1" applyBorder="1" applyAlignment="1" applyProtection="1">
      <alignment vertical="center" wrapText="1"/>
    </xf>
    <xf numFmtId="166" fontId="88" fillId="0" borderId="1" xfId="751" applyNumberFormat="1" applyFont="1" applyFill="1" applyBorder="1" applyAlignment="1">
      <alignment vertical="center"/>
      <protection locked="0"/>
    </xf>
    <xf numFmtId="49" fontId="88" fillId="0" borderId="1" xfId="752" applyNumberFormat="1" applyFont="1" applyFill="1" applyBorder="1" applyAlignment="1" applyProtection="1">
      <alignment horizontal="center" vertical="center" wrapText="1"/>
    </xf>
    <xf numFmtId="166" fontId="94" fillId="0" borderId="1" xfId="751" applyNumberFormat="1" applyFont="1" applyFill="1" applyBorder="1" applyAlignment="1">
      <alignment vertical="center"/>
      <protection locked="0"/>
    </xf>
    <xf numFmtId="166" fontId="88" fillId="0" borderId="6" xfId="751" applyNumberFormat="1" applyFont="1" applyFill="1" applyBorder="1" applyAlignment="1">
      <alignment horizontal="center" vertical="center"/>
      <protection locked="0"/>
    </xf>
    <xf numFmtId="0" fontId="0" fillId="0" borderId="9" xfId="0" applyFill="1" applyBorder="1"/>
    <xf numFmtId="0" fontId="96" fillId="0" borderId="1" xfId="752" applyNumberFormat="1" applyFont="1" applyFill="1" applyBorder="1" applyAlignment="1" applyProtection="1">
      <alignment vertical="center" wrapText="1"/>
    </xf>
    <xf numFmtId="49" fontId="96" fillId="0" borderId="1" xfId="752" applyNumberFormat="1" applyFont="1" applyFill="1" applyBorder="1" applyAlignment="1" applyProtection="1">
      <alignment horizontal="center" vertical="center" wrapText="1"/>
    </xf>
    <xf numFmtId="0" fontId="96" fillId="0" borderId="1" xfId="752" applyNumberFormat="1" applyFont="1" applyFill="1" applyBorder="1" applyAlignment="1" applyProtection="1">
      <alignment horizontal="center" vertical="center" wrapText="1"/>
    </xf>
    <xf numFmtId="166" fontId="96" fillId="0" borderId="1" xfId="751" applyNumberFormat="1" applyFont="1" applyFill="1" applyBorder="1" applyAlignment="1">
      <alignment vertical="center"/>
      <protection locked="0"/>
    </xf>
    <xf numFmtId="0" fontId="88" fillId="0" borderId="1" xfId="752" quotePrefix="1" applyNumberFormat="1" applyFont="1" applyFill="1" applyBorder="1" applyAlignment="1" applyProtection="1">
      <alignment vertical="center" wrapText="1"/>
    </xf>
    <xf numFmtId="3" fontId="0" fillId="0" borderId="1" xfId="0" applyNumberFormat="1" applyFill="1" applyBorder="1" applyAlignment="1">
      <alignment vertical="center"/>
    </xf>
    <xf numFmtId="166" fontId="90" fillId="0" borderId="1" xfId="751" applyNumberFormat="1" applyFont="1" applyFill="1" applyBorder="1" applyAlignment="1">
      <alignment horizontal="left" vertical="center" wrapText="1"/>
      <protection locked="0"/>
    </xf>
    <xf numFmtId="166" fontId="88" fillId="0" borderId="1" xfId="751" applyNumberFormat="1" applyFont="1" applyFill="1" applyBorder="1" applyAlignment="1">
      <alignment horizontal="left" vertical="center" wrapText="1"/>
      <protection locked="0"/>
    </xf>
    <xf numFmtId="49" fontId="90" fillId="0" borderId="1" xfId="755" applyNumberFormat="1" applyFont="1" applyFill="1" applyBorder="1" applyAlignment="1" applyProtection="1">
      <alignment wrapText="1"/>
    </xf>
    <xf numFmtId="49" fontId="90" fillId="0" borderId="1" xfId="755" applyNumberFormat="1" applyFont="1" applyFill="1" applyBorder="1" applyAlignment="1" applyProtection="1">
      <alignment horizontal="center" vertical="center" wrapText="1"/>
    </xf>
    <xf numFmtId="166" fontId="90" fillId="0" borderId="1" xfId="751" applyNumberFormat="1" applyFont="1" applyFill="1" applyBorder="1" applyAlignment="1">
      <alignment horizontal="center" vertical="center" wrapText="1"/>
      <protection locked="0"/>
    </xf>
    <xf numFmtId="0" fontId="90" fillId="0" borderId="1" xfId="2" applyNumberFormat="1" applyFont="1" applyFill="1" applyBorder="1" applyAlignment="1" applyProtection="1">
      <alignment horizontal="center" vertical="center" wrapText="1"/>
    </xf>
    <xf numFmtId="166" fontId="151" fillId="0" borderId="0" xfId="0" applyNumberFormat="1" applyFont="1" applyFill="1" applyAlignment="1">
      <alignment vertical="center"/>
    </xf>
    <xf numFmtId="0" fontId="102" fillId="0" borderId="1" xfId="0" applyNumberFormat="1" applyFont="1" applyFill="1" applyBorder="1" applyAlignment="1" applyProtection="1">
      <alignment horizontal="center" vertical="center" wrapText="1"/>
    </xf>
    <xf numFmtId="166" fontId="94" fillId="0" borderId="1" xfId="100" applyNumberFormat="1" applyFont="1" applyFill="1" applyBorder="1" applyProtection="1">
      <protection hidden="1"/>
    </xf>
    <xf numFmtId="49" fontId="102" fillId="0" borderId="1" xfId="0" quotePrefix="1" applyNumberFormat="1" applyFont="1" applyFill="1" applyBorder="1" applyAlignment="1" applyProtection="1">
      <alignment horizontal="left" vertical="center" wrapText="1"/>
    </xf>
    <xf numFmtId="49" fontId="102" fillId="0" borderId="1" xfId="0" applyNumberFormat="1" applyFont="1" applyFill="1" applyBorder="1" applyAlignment="1" applyProtection="1">
      <alignment horizontal="left" vertical="center" wrapText="1"/>
    </xf>
    <xf numFmtId="166" fontId="100" fillId="0" borderId="1" xfId="100" applyNumberFormat="1" applyFont="1" applyFill="1" applyBorder="1" applyAlignment="1" applyProtection="1">
      <alignment horizontal="right" vertical="center" wrapText="1"/>
    </xf>
    <xf numFmtId="166" fontId="94" fillId="0" borderId="1" xfId="100" applyNumberFormat="1" applyFont="1" applyFill="1" applyBorder="1" applyAlignment="1" applyProtection="1">
      <alignment vertical="center"/>
      <protection hidden="1"/>
    </xf>
    <xf numFmtId="166" fontId="102" fillId="0" borderId="1" xfId="100" applyNumberFormat="1" applyFont="1" applyFill="1" applyBorder="1" applyAlignment="1" applyProtection="1">
      <alignment horizontal="center" vertical="center" wrapText="1"/>
      <protection locked="0"/>
    </xf>
    <xf numFmtId="221" fontId="94" fillId="0" borderId="1" xfId="100" applyNumberFormat="1" applyFont="1" applyFill="1" applyBorder="1" applyProtection="1">
      <protection hidden="1"/>
    </xf>
    <xf numFmtId="166" fontId="93" fillId="0" borderId="1" xfId="100" applyNumberFormat="1" applyFont="1" applyFill="1" applyBorder="1" applyAlignment="1" applyProtection="1">
      <protection hidden="1"/>
    </xf>
    <xf numFmtId="166" fontId="93" fillId="0" borderId="6" xfId="100" applyNumberFormat="1" applyFont="1" applyFill="1" applyBorder="1" applyAlignment="1" applyProtection="1">
      <protection hidden="1"/>
    </xf>
    <xf numFmtId="166" fontId="102" fillId="0" borderId="1" xfId="100" applyNumberFormat="1" applyFont="1" applyFill="1" applyBorder="1" applyAlignment="1" applyProtection="1">
      <alignment horizontal="right" vertical="center" wrapText="1"/>
    </xf>
    <xf numFmtId="166" fontId="88" fillId="0" borderId="1" xfId="100" applyNumberFormat="1" applyFont="1" applyFill="1" applyBorder="1" applyAlignment="1" applyProtection="1">
      <alignment horizontal="right" vertical="center" wrapText="1"/>
    </xf>
    <xf numFmtId="166" fontId="88" fillId="0" borderId="1" xfId="1"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43" fontId="88" fillId="0" borderId="1" xfId="1" applyNumberFormat="1" applyFont="1" applyFill="1" applyBorder="1" applyAlignment="1" applyProtection="1">
      <alignment horizontal="left" vertical="center" wrapText="1"/>
    </xf>
    <xf numFmtId="223" fontId="88" fillId="0" borderId="1" xfId="1" applyNumberFormat="1" applyFont="1" applyFill="1" applyBorder="1" applyAlignment="1" applyProtection="1">
      <alignment horizontal="left" vertical="center" wrapText="1"/>
    </xf>
    <xf numFmtId="0" fontId="90" fillId="0" borderId="1" xfId="0" applyNumberFormat="1" applyFont="1" applyFill="1" applyBorder="1" applyAlignment="1" applyProtection="1">
      <alignment horizontal="center" vertical="center" wrapText="1"/>
    </xf>
    <xf numFmtId="0" fontId="90" fillId="0" borderId="1" xfId="0" applyNumberFormat="1" applyFont="1" applyFill="1" applyBorder="1" applyAlignment="1" applyProtection="1">
      <alignment horizontal="left" vertical="center" wrapText="1"/>
    </xf>
    <xf numFmtId="168" fontId="90" fillId="0" borderId="0" xfId="7" applyNumberFormat="1" applyFont="1" applyFill="1" applyBorder="1" applyAlignment="1" applyProtection="1">
      <alignment horizontal="center" vertical="center" wrapText="1"/>
      <protection hidden="1"/>
    </xf>
    <xf numFmtId="167" fontId="90" fillId="0" borderId="0" xfId="5" applyNumberFormat="1" applyFont="1" applyFill="1" applyBorder="1" applyAlignment="1" applyProtection="1">
      <alignment horizontal="right" vertical="center"/>
      <protection hidden="1"/>
    </xf>
    <xf numFmtId="166" fontId="90" fillId="0" borderId="0" xfId="5" applyNumberFormat="1" applyFont="1" applyFill="1" applyBorder="1" applyAlignment="1" applyProtection="1">
      <alignment horizontal="right" vertical="center"/>
      <protection hidden="1"/>
    </xf>
    <xf numFmtId="166" fontId="88" fillId="0" borderId="0" xfId="1" applyNumberFormat="1" applyFont="1" applyFill="1" applyBorder="1" applyAlignment="1" applyProtection="1">
      <alignment horizontal="right" vertical="center" wrapText="1"/>
    </xf>
    <xf numFmtId="166" fontId="96" fillId="0" borderId="0" xfId="5" applyNumberFormat="1" applyFont="1" applyFill="1" applyBorder="1" applyAlignment="1" applyProtection="1">
      <alignment horizontal="right" vertical="center"/>
      <protection hidden="1"/>
    </xf>
    <xf numFmtId="166" fontId="92" fillId="0" borderId="0" xfId="5" applyNumberFormat="1" applyFont="1" applyFill="1" applyBorder="1" applyAlignment="1" applyProtection="1">
      <alignment horizontal="right" vertical="center"/>
      <protection hidden="1"/>
    </xf>
    <xf numFmtId="43" fontId="90" fillId="0" borderId="0" xfId="5" applyNumberFormat="1" applyFont="1" applyFill="1" applyBorder="1" applyAlignment="1" applyProtection="1">
      <alignment horizontal="right" vertical="center"/>
      <protection hidden="1"/>
    </xf>
    <xf numFmtId="43" fontId="90" fillId="0" borderId="0" xfId="5" applyFont="1" applyFill="1" applyBorder="1" applyAlignment="1" applyProtection="1">
      <alignment horizontal="center" vertical="center" wrapText="1"/>
      <protection hidden="1"/>
    </xf>
    <xf numFmtId="168" fontId="88" fillId="0" borderId="0" xfId="5" applyNumberFormat="1" applyFont="1" applyFill="1" applyBorder="1" applyAlignment="1" applyProtection="1">
      <alignment horizontal="right" vertical="center"/>
      <protection hidden="1"/>
    </xf>
    <xf numFmtId="43" fontId="90" fillId="0" borderId="0" xfId="5" applyFont="1" applyFill="1" applyBorder="1" applyAlignment="1" applyProtection="1">
      <alignment horizontal="right" vertical="center"/>
      <protection hidden="1"/>
    </xf>
    <xf numFmtId="0" fontId="90" fillId="0" borderId="0" xfId="9" applyNumberFormat="1" applyFont="1" applyFill="1" applyBorder="1" applyAlignment="1">
      <alignment horizontal="center" vertical="center" wrapText="1"/>
    </xf>
    <xf numFmtId="0" fontId="92" fillId="0" borderId="0" xfId="755" applyFont="1" applyFill="1" applyAlignment="1">
      <alignment horizontal="center" vertical="center"/>
    </xf>
    <xf numFmtId="0" fontId="88" fillId="0" borderId="0" xfId="755" applyFont="1" applyFill="1" applyAlignment="1">
      <alignment vertical="top" wrapText="1"/>
    </xf>
    <xf numFmtId="0" fontId="90" fillId="0" borderId="0" xfId="755" applyFont="1" applyFill="1" applyAlignment="1">
      <alignment vertical="top" wrapText="1"/>
    </xf>
    <xf numFmtId="3" fontId="88" fillId="0" borderId="0" xfId="8" applyNumberFormat="1" applyFont="1" applyFill="1" applyAlignment="1">
      <alignment horizontal="left" vertical="center" wrapText="1"/>
    </xf>
    <xf numFmtId="0" fontId="145" fillId="0" borderId="0" xfId="0" applyFont="1" applyFill="1" applyAlignment="1">
      <alignment horizontal="right" vertical="center" wrapText="1"/>
    </xf>
    <xf numFmtId="0" fontId="144" fillId="0" borderId="0" xfId="0" applyFont="1" applyFill="1" applyAlignment="1">
      <alignment horizontal="right" vertical="center" wrapText="1"/>
    </xf>
    <xf numFmtId="0" fontId="92" fillId="0" borderId="0" xfId="0" applyFont="1" applyFill="1" applyAlignment="1">
      <alignment horizontal="center" vertical="center"/>
    </xf>
    <xf numFmtId="3" fontId="90"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88" fillId="0" borderId="0" xfId="9" applyNumberFormat="1" applyFont="1" applyFill="1" applyBorder="1" applyAlignment="1">
      <alignment horizontal="center" vertical="center"/>
    </xf>
    <xf numFmtId="0" fontId="90" fillId="0" borderId="0" xfId="893" applyNumberFormat="1" applyFont="1" applyFill="1" applyAlignment="1">
      <alignment horizontal="left" vertical="center" wrapText="1"/>
    </xf>
    <xf numFmtId="0" fontId="88" fillId="0" borderId="0" xfId="0" applyFont="1" applyFill="1" applyAlignment="1">
      <alignment horizontal="left" vertical="center"/>
    </xf>
    <xf numFmtId="0" fontId="90" fillId="0" borderId="1" xfId="2" applyNumberFormat="1" applyFont="1" applyFill="1" applyBorder="1" applyAlignment="1" applyProtection="1">
      <alignment horizontal="center" vertical="center" wrapText="1"/>
    </xf>
    <xf numFmtId="166" fontId="90" fillId="0" borderId="1" xfId="751" applyNumberFormat="1" applyFont="1" applyFill="1" applyBorder="1" applyAlignment="1" applyProtection="1">
      <alignment horizontal="center" vertical="center" wrapText="1"/>
      <protection locked="0"/>
    </xf>
    <xf numFmtId="0" fontId="90" fillId="0" borderId="1" xfId="755" applyNumberFormat="1" applyFont="1" applyFill="1" applyBorder="1" applyAlignment="1" applyProtection="1">
      <alignment horizontal="center" vertical="center" wrapText="1"/>
    </xf>
    <xf numFmtId="0" fontId="88" fillId="0" borderId="0" xfId="0" applyFont="1" applyFill="1" applyAlignment="1">
      <alignment vertical="top" wrapText="1"/>
    </xf>
    <xf numFmtId="3" fontId="90" fillId="0" borderId="0" xfId="8" applyNumberFormat="1" applyFont="1" applyFill="1" applyAlignment="1">
      <alignment horizontal="left" vertical="top" wrapText="1"/>
    </xf>
    <xf numFmtId="0" fontId="88" fillId="0" borderId="1" xfId="0" applyFont="1" applyFill="1" applyBorder="1" applyAlignment="1">
      <alignment horizontal="left" vertical="center" wrapText="1"/>
    </xf>
    <xf numFmtId="223" fontId="90" fillId="0" borderId="1" xfId="5" applyNumberFormat="1" applyFont="1" applyFill="1" applyBorder="1" applyAlignment="1" applyProtection="1">
      <alignment horizontal="right" vertical="center"/>
      <protection hidden="1"/>
    </xf>
    <xf numFmtId="0" fontId="92" fillId="0" borderId="0" xfId="0" applyFont="1" applyFill="1" applyBorder="1" applyAlignment="1">
      <alignment horizontal="right" vertical="center"/>
    </xf>
    <xf numFmtId="3" fontId="90" fillId="0" borderId="1" xfId="0" applyNumberFormat="1" applyFont="1" applyFill="1" applyBorder="1" applyAlignment="1" applyProtection="1">
      <alignment horizontal="right" vertical="center" wrapText="1"/>
    </xf>
    <xf numFmtId="10" fontId="90" fillId="0" borderId="1" xfId="0" applyNumberFormat="1" applyFont="1" applyFill="1" applyBorder="1" applyAlignment="1" applyProtection="1">
      <alignment horizontal="right" vertical="center" wrapText="1"/>
    </xf>
    <xf numFmtId="0" fontId="88" fillId="0" borderId="1" xfId="752" applyNumberFormat="1" applyFont="1" applyFill="1" applyBorder="1" applyAlignment="1" applyProtection="1">
      <alignment horizontal="left" vertical="top" wrapText="1"/>
    </xf>
    <xf numFmtId="166" fontId="88" fillId="0" borderId="1" xfId="100" applyNumberFormat="1" applyFont="1" applyFill="1" applyBorder="1" applyAlignment="1" applyProtection="1">
      <alignment horizontal="center" vertical="center" wrapText="1"/>
      <protection locked="0"/>
    </xf>
    <xf numFmtId="10" fontId="88" fillId="0" borderId="1" xfId="4" applyNumberFormat="1" applyFont="1" applyFill="1" applyBorder="1" applyAlignment="1" applyProtection="1">
      <alignment horizontal="right" vertical="center" wrapText="1"/>
      <protection locked="0"/>
    </xf>
    <xf numFmtId="0" fontId="88" fillId="0" borderId="1" xfId="752" quotePrefix="1" applyNumberFormat="1" applyFont="1" applyFill="1" applyBorder="1" applyAlignment="1" applyProtection="1">
      <alignment horizontal="left" vertical="top" wrapText="1"/>
    </xf>
    <xf numFmtId="10" fontId="90" fillId="0" borderId="1" xfId="4" applyNumberFormat="1" applyFont="1" applyFill="1" applyBorder="1" applyAlignment="1" applyProtection="1">
      <alignment horizontal="right" vertical="center" wrapText="1"/>
      <protection locked="0"/>
    </xf>
    <xf numFmtId="0" fontId="90" fillId="0" borderId="1" xfId="0" applyNumberFormat="1" applyFont="1" applyFill="1" applyBorder="1" applyAlignment="1" applyProtection="1">
      <alignment horizontal="right" vertical="center" wrapText="1"/>
    </xf>
    <xf numFmtId="166" fontId="90" fillId="0" borderId="1" xfId="100" applyNumberFormat="1" applyFont="1" applyFill="1" applyBorder="1" applyAlignment="1" applyProtection="1">
      <alignment horizontal="right" vertical="center" wrapText="1"/>
    </xf>
    <xf numFmtId="0" fontId="151" fillId="0" borderId="0" xfId="0" applyFont="1" applyFill="1" applyAlignment="1">
      <alignment horizontal="right"/>
    </xf>
    <xf numFmtId="166" fontId="150" fillId="0" borderId="1" xfId="100" applyNumberFormat="1" applyFont="1" applyFill="1" applyBorder="1" applyProtection="1">
      <protection hidden="1"/>
    </xf>
    <xf numFmtId="221" fontId="150" fillId="0" borderId="1" xfId="100" applyNumberFormat="1" applyFont="1" applyFill="1" applyBorder="1" applyProtection="1">
      <protection hidden="1"/>
    </xf>
    <xf numFmtId="166" fontId="90" fillId="0" borderId="1" xfId="100" applyNumberFormat="1" applyFont="1" applyFill="1" applyBorder="1" applyAlignment="1" applyProtection="1">
      <alignment vertical="center"/>
      <protection hidden="1"/>
    </xf>
    <xf numFmtId="0" fontId="195" fillId="0" borderId="0" xfId="0" applyFont="1" applyFill="1"/>
    <xf numFmtId="166" fontId="90" fillId="0" borderId="1" xfId="0" applyNumberFormat="1" applyFont="1" applyFill="1" applyBorder="1" applyAlignment="1" applyProtection="1">
      <alignment horizontal="right" vertical="center" wrapText="1"/>
    </xf>
    <xf numFmtId="10" fontId="90" fillId="0" borderId="1" xfId="100" applyNumberFormat="1" applyFont="1" applyFill="1" applyBorder="1" applyAlignment="1" applyProtection="1">
      <alignment horizontal="right" vertical="center" wrapText="1"/>
    </xf>
    <xf numFmtId="3" fontId="90" fillId="0" borderId="1" xfId="2" applyNumberFormat="1" applyFont="1" applyFill="1" applyBorder="1" applyAlignment="1" applyProtection="1">
      <alignment horizontal="right" vertical="center" wrapText="1"/>
    </xf>
    <xf numFmtId="0" fontId="90" fillId="0" borderId="3" xfId="0" applyFont="1" applyFill="1" applyBorder="1" applyAlignment="1">
      <alignment horizontal="left"/>
    </xf>
    <xf numFmtId="0" fontId="88" fillId="0" borderId="0" xfId="0" applyFont="1" applyFill="1" applyAlignment="1">
      <alignment horizontal="left"/>
    </xf>
    <xf numFmtId="0" fontId="88" fillId="0" borderId="40" xfId="0" applyFont="1" applyFill="1" applyBorder="1" applyAlignment="1">
      <alignment horizontal="right" vertical="center"/>
    </xf>
    <xf numFmtId="0" fontId="90" fillId="0" borderId="0" xfId="9" applyNumberFormat="1" applyFont="1" applyFill="1" applyBorder="1" applyAlignment="1">
      <alignment horizontal="center" vertical="center" wrapText="1"/>
    </xf>
    <xf numFmtId="0" fontId="90" fillId="0" borderId="0" xfId="755" applyFont="1" applyFill="1" applyAlignment="1">
      <alignment horizontal="center" vertical="center" wrapText="1"/>
    </xf>
    <xf numFmtId="0" fontId="92" fillId="0" borderId="0" xfId="755" applyFont="1" applyFill="1" applyAlignment="1">
      <alignment horizontal="center" vertical="center" wrapText="1"/>
    </xf>
    <xf numFmtId="0" fontId="89" fillId="0" borderId="0" xfId="755" applyFont="1" applyFill="1" applyAlignment="1">
      <alignment horizontal="center" vertical="center" wrapText="1"/>
    </xf>
    <xf numFmtId="0" fontId="92" fillId="0" borderId="0" xfId="755" applyFont="1" applyFill="1" applyAlignment="1">
      <alignment horizontal="center" vertical="center"/>
    </xf>
    <xf numFmtId="3" fontId="90" fillId="0" borderId="0" xfId="755" applyNumberFormat="1" applyFont="1" applyFill="1" applyAlignment="1">
      <alignment vertical="top" wrapText="1"/>
    </xf>
    <xf numFmtId="0" fontId="88" fillId="0" borderId="0" xfId="755" applyFont="1" applyFill="1" applyAlignment="1">
      <alignment vertical="top" wrapText="1"/>
    </xf>
    <xf numFmtId="0" fontId="90" fillId="0" borderId="0" xfId="755" applyFont="1" applyFill="1" applyAlignment="1">
      <alignment vertical="top" wrapText="1"/>
    </xf>
    <xf numFmtId="3" fontId="88" fillId="0" borderId="0" xfId="755" applyNumberFormat="1" applyFont="1" applyFill="1" applyAlignment="1">
      <alignment horizontal="left" vertical="top" wrapText="1"/>
    </xf>
    <xf numFmtId="0" fontId="88" fillId="0" borderId="0" xfId="755" applyFont="1" applyFill="1" applyAlignment="1">
      <alignment horizontal="left" vertical="top" wrapText="1"/>
    </xf>
    <xf numFmtId="3" fontId="88" fillId="0" borderId="0" xfId="8" applyNumberFormat="1" applyFont="1" applyFill="1" applyAlignment="1">
      <alignment horizontal="left" vertical="center" wrapText="1"/>
    </xf>
    <xf numFmtId="0" fontId="145" fillId="0" borderId="0" xfId="0" applyFont="1" applyFill="1" applyAlignment="1">
      <alignment horizontal="right" vertical="center" wrapText="1"/>
    </xf>
    <xf numFmtId="0" fontId="144"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3" fontId="90" fillId="0" borderId="0" xfId="8" applyNumberFormat="1" applyFont="1" applyFill="1" applyAlignment="1">
      <alignment horizontal="left" vertical="center"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90" fillId="0" borderId="0" xfId="9" applyNumberFormat="1" applyFont="1" applyFill="1" applyBorder="1" applyAlignment="1">
      <alignment horizontal="center" vertical="top"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88" fillId="0" borderId="0" xfId="9" applyNumberFormat="1" applyFont="1" applyFill="1" applyBorder="1" applyAlignment="1">
      <alignment horizontal="center" vertical="center"/>
    </xf>
    <xf numFmtId="3" fontId="90"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3" fontId="139" fillId="3" borderId="0" xfId="8" applyNumberFormat="1" applyFont="1" applyFill="1" applyAlignment="1">
      <alignment horizontal="left" vertical="center" wrapText="1"/>
    </xf>
    <xf numFmtId="0" fontId="137" fillId="3" borderId="0" xfId="11" applyFont="1" applyFill="1" applyAlignment="1">
      <alignment horizontal="center" vertical="center" wrapText="1"/>
    </xf>
    <xf numFmtId="0" fontId="141" fillId="3" borderId="0" xfId="11" applyFont="1" applyFill="1" applyAlignment="1">
      <alignment horizontal="right" vertical="center" wrapText="1"/>
    </xf>
    <xf numFmtId="0" fontId="142" fillId="3" borderId="0" xfId="11" applyFont="1" applyFill="1" applyAlignment="1">
      <alignment horizontal="center" wrapText="1"/>
    </xf>
    <xf numFmtId="3" fontId="141" fillId="0" borderId="0" xfId="11" applyNumberFormat="1" applyFont="1" applyFill="1" applyAlignment="1">
      <alignment horizontal="center" vertical="center"/>
    </xf>
    <xf numFmtId="3" fontId="142" fillId="0" borderId="0" xfId="8" applyNumberFormat="1" applyFont="1" applyFill="1" applyAlignment="1">
      <alignment horizontal="left" vertical="center" wrapText="1"/>
    </xf>
    <xf numFmtId="0" fontId="141" fillId="3" borderId="5" xfId="11" applyFont="1" applyFill="1" applyBorder="1" applyAlignment="1">
      <alignment horizontal="left" vertical="center" wrapText="1"/>
    </xf>
    <xf numFmtId="0" fontId="141" fillId="3" borderId="6" xfId="11" applyFont="1" applyFill="1" applyBorder="1" applyAlignment="1">
      <alignment horizontal="left" vertical="center" wrapText="1"/>
    </xf>
    <xf numFmtId="3" fontId="142" fillId="3" borderId="0" xfId="8" applyNumberFormat="1" applyFont="1" applyFill="1" applyAlignment="1">
      <alignment horizontal="left" vertical="center" wrapText="1"/>
    </xf>
    <xf numFmtId="0" fontId="142" fillId="5" borderId="4" xfId="11" applyFont="1" applyFill="1" applyBorder="1" applyAlignment="1">
      <alignment horizontal="center" vertical="center" wrapText="1"/>
    </xf>
    <xf numFmtId="0" fontId="142" fillId="5" borderId="5" xfId="11" applyFont="1" applyFill="1" applyBorder="1" applyAlignment="1">
      <alignment horizontal="center" vertical="center" wrapText="1"/>
    </xf>
    <xf numFmtId="0" fontId="142" fillId="5" borderId="6" xfId="11" applyFont="1" applyFill="1" applyBorder="1" applyAlignment="1">
      <alignment horizontal="center" vertical="center"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39" fillId="4" borderId="6" xfId="11" applyFont="1" applyFill="1" applyBorder="1" applyAlignment="1">
      <alignment horizontal="left" vertical="center"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39" fillId="3" borderId="6" xfId="11" applyFont="1" applyFill="1" applyBorder="1" applyAlignment="1">
      <alignment horizontal="left" vertical="center" wrapText="1"/>
    </xf>
    <xf numFmtId="0" fontId="141" fillId="3" borderId="5" xfId="11" applyFont="1" applyFill="1" applyBorder="1" applyAlignment="1">
      <alignment vertical="center" wrapText="1"/>
    </xf>
    <xf numFmtId="0" fontId="141" fillId="3" borderId="6" xfId="11" applyFont="1" applyFill="1" applyBorder="1" applyAlignment="1">
      <alignment vertical="center"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72" fillId="3" borderId="5" xfId="11" applyFont="1" applyFill="1" applyBorder="1" applyAlignment="1">
      <alignment horizontal="left" vertical="center" wrapText="1"/>
    </xf>
    <xf numFmtId="0" fontId="172" fillId="3" borderId="6" xfId="11" applyFont="1" applyFill="1" applyBorder="1" applyAlignment="1">
      <alignment horizontal="left" vertical="center" wrapText="1"/>
    </xf>
    <xf numFmtId="0" fontId="141" fillId="3" borderId="5" xfId="8" applyFont="1" applyFill="1" applyBorder="1" applyAlignment="1">
      <alignment vertical="center" wrapText="1"/>
    </xf>
    <xf numFmtId="0" fontId="141" fillId="3" borderId="6" xfId="8" applyFont="1" applyFill="1" applyBorder="1" applyAlignment="1">
      <alignment vertical="center" wrapText="1"/>
    </xf>
    <xf numFmtId="0" fontId="171" fillId="3" borderId="4" xfId="11" applyFont="1" applyFill="1" applyBorder="1" applyAlignment="1">
      <alignment horizontal="left" vertical="center" wrapText="1"/>
    </xf>
    <xf numFmtId="0" fontId="171" fillId="3" borderId="5" xfId="11" applyFont="1" applyFill="1" applyBorder="1" applyAlignment="1">
      <alignment horizontal="left" vertical="center" wrapText="1"/>
    </xf>
    <xf numFmtId="0" fontId="171" fillId="3" borderId="6" xfId="11" applyFont="1" applyFill="1" applyBorder="1" applyAlignment="1">
      <alignment horizontal="left" vertical="center"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8" fillId="3" borderId="7" xfId="11" applyFont="1" applyFill="1" applyBorder="1" applyAlignment="1">
      <alignment horizontal="center" vertical="justify" wrapText="1"/>
    </xf>
    <xf numFmtId="0" fontId="138" fillId="3" borderId="9" xfId="11" applyFont="1" applyFill="1" applyBorder="1" applyAlignment="1">
      <alignment horizontal="center" vertical="justify" wrapText="1"/>
    </xf>
    <xf numFmtId="0" fontId="138" fillId="3" borderId="8" xfId="11" applyFont="1" applyFill="1" applyBorder="1" applyAlignment="1">
      <alignment horizontal="center" vertical="justify" wrapText="1"/>
    </xf>
    <xf numFmtId="0" fontId="139" fillId="3" borderId="0" xfId="0" applyFont="1" applyFill="1" applyAlignment="1">
      <alignment horizontal="left" wrapText="1"/>
    </xf>
    <xf numFmtId="0" fontId="145" fillId="0" borderId="0" xfId="2" applyFont="1" applyFill="1" applyAlignment="1">
      <alignment horizontal="center"/>
    </xf>
    <xf numFmtId="0" fontId="3" fillId="0" borderId="1" xfId="0" applyFont="1" applyFill="1" applyBorder="1" applyAlignment="1">
      <alignment horizontal="center" vertical="center" wrapText="1"/>
    </xf>
    <xf numFmtId="41" fontId="145" fillId="0" borderId="0" xfId="0" applyNumberFormat="1" applyFont="1" applyFill="1" applyBorder="1" applyAlignment="1">
      <alignment horizontal="left" vertical="center" wrapText="1"/>
    </xf>
    <xf numFmtId="0" fontId="145" fillId="0" borderId="0" xfId="9" applyNumberFormat="1" applyFont="1" applyFill="1" applyBorder="1" applyAlignment="1">
      <alignment horizontal="center" vertical="top" wrapText="1"/>
    </xf>
    <xf numFmtId="0" fontId="145" fillId="0" borderId="0" xfId="2" applyFont="1" applyFill="1" applyAlignment="1">
      <alignment horizontal="center" vertical="top" wrapText="1"/>
    </xf>
    <xf numFmtId="3" fontId="91" fillId="0" borderId="0" xfId="8" applyNumberFormat="1" applyFont="1" applyFill="1" applyAlignment="1">
      <alignment horizontal="left" vertical="top" wrapText="1"/>
    </xf>
    <xf numFmtId="3" fontId="144" fillId="0" borderId="0" xfId="0" applyNumberFormat="1" applyFont="1" applyFill="1" applyAlignment="1">
      <alignment horizontal="center" vertical="center"/>
    </xf>
    <xf numFmtId="0" fontId="145" fillId="0" borderId="4" xfId="2" applyNumberFormat="1" applyFont="1" applyFill="1" applyBorder="1" applyAlignment="1" applyProtection="1">
      <alignment horizontal="center" vertical="center" wrapText="1"/>
    </xf>
    <xf numFmtId="0" fontId="145" fillId="0" borderId="6" xfId="2" applyNumberFormat="1" applyFont="1" applyFill="1" applyBorder="1" applyAlignment="1" applyProtection="1">
      <alignment horizontal="center" vertical="center" wrapText="1"/>
    </xf>
    <xf numFmtId="0" fontId="145" fillId="0" borderId="1" xfId="0" applyFont="1" applyFill="1" applyBorder="1" applyAlignment="1">
      <alignment wrapText="1"/>
    </xf>
    <xf numFmtId="0" fontId="145" fillId="0" borderId="0" xfId="0" applyFont="1" applyFill="1" applyAlignment="1">
      <alignment horizontal="center" vertical="center" wrapText="1"/>
    </xf>
    <xf numFmtId="0" fontId="145" fillId="0" borderId="0" xfId="2" applyFont="1" applyFill="1" applyAlignment="1">
      <alignment horizontal="center" vertical="center" wrapText="1"/>
    </xf>
    <xf numFmtId="0" fontId="145" fillId="0" borderId="0" xfId="2" applyFont="1" applyFill="1" applyAlignment="1">
      <alignment horizontal="center" vertical="center"/>
    </xf>
    <xf numFmtId="3" fontId="91" fillId="0" borderId="0" xfId="8" applyNumberFormat="1" applyFont="1" applyFill="1" applyAlignment="1">
      <alignment horizontal="left" vertical="top"/>
    </xf>
    <xf numFmtId="0" fontId="90" fillId="0" borderId="0" xfId="893" applyNumberFormat="1" applyFont="1" applyFill="1" applyAlignment="1">
      <alignment horizontal="left" vertical="center" wrapText="1"/>
    </xf>
    <xf numFmtId="0" fontId="3" fillId="0" borderId="0" xfId="0" applyFont="1" applyFill="1" applyAlignment="1">
      <alignment horizontal="left" vertical="center"/>
    </xf>
    <xf numFmtId="0" fontId="3" fillId="0" borderId="0" xfId="2" applyFont="1" applyFill="1" applyAlignment="1">
      <alignment horizontal="center" vertical="center"/>
    </xf>
    <xf numFmtId="0" fontId="145" fillId="0" borderId="0" xfId="9" applyNumberFormat="1" applyFont="1" applyFill="1" applyBorder="1" applyAlignment="1">
      <alignment horizontal="left" vertical="center"/>
    </xf>
    <xf numFmtId="0" fontId="145" fillId="0" borderId="0" xfId="0" applyFont="1" applyFill="1" applyBorder="1" applyAlignment="1">
      <alignment horizontal="left" vertical="center"/>
    </xf>
    <xf numFmtId="15" fontId="92" fillId="0" borderId="0" xfId="0" applyNumberFormat="1" applyFont="1" applyFill="1" applyAlignment="1">
      <alignment horizontal="center" vertical="center"/>
    </xf>
    <xf numFmtId="166" fontId="90" fillId="0" borderId="0" xfId="1" applyNumberFormat="1" applyFont="1" applyFill="1" applyAlignment="1">
      <alignment horizontal="left"/>
    </xf>
    <xf numFmtId="166" fontId="88" fillId="0" borderId="0" xfId="1" applyNumberFormat="1" applyFont="1" applyFill="1" applyAlignment="1">
      <alignment horizontal="left"/>
    </xf>
    <xf numFmtId="0" fontId="90" fillId="0" borderId="3" xfId="9" applyFont="1" applyFill="1" applyBorder="1" applyAlignment="1">
      <alignment horizontal="left" vertical="center"/>
    </xf>
    <xf numFmtId="0" fontId="89" fillId="0" borderId="0" xfId="0" applyFont="1" applyFill="1" applyAlignment="1">
      <alignment horizontal="center" vertical="center" wrapText="1"/>
    </xf>
    <xf numFmtId="0" fontId="90" fillId="0" borderId="3" xfId="0" applyFont="1" applyFill="1" applyBorder="1" applyAlignment="1">
      <alignment horizontal="left"/>
    </xf>
    <xf numFmtId="0" fontId="145" fillId="0" borderId="0" xfId="0" applyFont="1" applyFill="1" applyBorder="1" applyAlignment="1">
      <alignment horizontal="right" vertical="center" wrapText="1"/>
    </xf>
    <xf numFmtId="0" fontId="144"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88" fillId="0" borderId="0" xfId="0" quotePrefix="1" applyFont="1" applyFill="1" applyAlignment="1">
      <alignment horizontal="left" vertical="center" wrapText="1"/>
    </xf>
    <xf numFmtId="0" fontId="152" fillId="0" borderId="0" xfId="291" applyFont="1" applyFill="1" applyAlignment="1">
      <alignment horizontal="right" vertical="center" wrapText="1"/>
    </xf>
    <xf numFmtId="0" fontId="143"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4" xfId="8" applyFont="1" applyFill="1" applyBorder="1" applyAlignment="1">
      <alignment horizontal="center" vertical="center" wrapText="1"/>
    </xf>
    <xf numFmtId="0" fontId="93" fillId="4" borderId="6" xfId="8" applyFont="1" applyFill="1" applyBorder="1" applyAlignment="1">
      <alignment horizontal="center" vertical="center" wrapText="1"/>
    </xf>
    <xf numFmtId="0" fontId="100" fillId="4" borderId="7" xfId="8" applyFont="1" applyFill="1" applyBorder="1" applyAlignment="1" applyProtection="1">
      <alignment horizontal="center" vertical="center" wrapText="1"/>
    </xf>
    <xf numFmtId="0" fontId="100" fillId="4" borderId="8" xfId="8" applyFont="1" applyFill="1" applyBorder="1" applyAlignment="1" applyProtection="1">
      <alignment horizontal="center" vertical="center" wrapText="1"/>
    </xf>
    <xf numFmtId="166" fontId="93" fillId="3" borderId="3" xfId="751" applyNumberFormat="1" applyFont="1" applyFill="1" applyBorder="1" applyAlignment="1" applyProtection="1">
      <protection locked="0"/>
    </xf>
    <xf numFmtId="166" fontId="93" fillId="3" borderId="0" xfId="751" applyNumberFormat="1" applyFont="1" applyFill="1" applyAlignment="1" applyProtection="1">
      <alignment horizontal="left"/>
      <protection locked="0"/>
    </xf>
    <xf numFmtId="166" fontId="99" fillId="3" borderId="0" xfId="751" applyNumberFormat="1" applyFont="1" applyFill="1" applyAlignment="1" applyProtection="1">
      <alignment horizontal="left"/>
      <protection locked="0"/>
    </xf>
    <xf numFmtId="0" fontId="142" fillId="3" borderId="2" xfId="8" applyFont="1" applyFill="1" applyBorder="1" applyAlignment="1">
      <alignment horizontal="left"/>
    </xf>
    <xf numFmtId="0" fontId="93" fillId="4" borderId="1" xfId="8" applyFont="1" applyFill="1" applyBorder="1" applyAlignment="1">
      <alignment horizontal="center" vertical="center" wrapText="1"/>
    </xf>
    <xf numFmtId="0" fontId="99" fillId="3" borderId="3" xfId="8" applyFont="1" applyFill="1" applyBorder="1" applyAlignment="1">
      <alignment horizontal="left"/>
    </xf>
    <xf numFmtId="0" fontId="88" fillId="3" borderId="0" xfId="0" applyFont="1" applyFill="1" applyAlignment="1">
      <alignment horizontal="left" vertical="center" wrapText="1"/>
    </xf>
    <xf numFmtId="0" fontId="90"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69" fillId="3" borderId="0" xfId="0" applyFont="1" applyFill="1" applyAlignment="1">
      <alignment horizontal="right" vertical="center" wrapText="1"/>
    </xf>
    <xf numFmtId="0" fontId="143"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66" fontId="90" fillId="4" borderId="1" xfId="1" applyNumberFormat="1" applyFont="1" applyFill="1" applyBorder="1" applyAlignment="1" applyProtection="1">
      <alignment horizontal="center" vertical="center" wrapText="1"/>
    </xf>
    <xf numFmtId="0" fontId="88" fillId="0" borderId="0" xfId="0" applyFont="1" applyFill="1" applyAlignment="1">
      <alignment vertical="center" wrapText="1"/>
    </xf>
    <xf numFmtId="3" fontId="139" fillId="0" borderId="0" xfId="11" applyNumberFormat="1" applyFont="1" applyFill="1" applyAlignment="1">
      <alignment horizontal="left" vertic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66" fontId="90" fillId="0" borderId="4" xfId="1" applyNumberFormat="1" applyFont="1" applyFill="1" applyBorder="1" applyAlignment="1" applyProtection="1">
      <alignment horizontal="center" vertical="center" wrapText="1"/>
    </xf>
    <xf numFmtId="166" fontId="90" fillId="0" borderId="6" xfId="1" applyNumberFormat="1" applyFont="1" applyFill="1" applyBorder="1" applyAlignment="1" applyProtection="1">
      <alignment horizontal="center" vertical="center" wrapText="1"/>
    </xf>
    <xf numFmtId="166" fontId="90" fillId="0" borderId="7" xfId="1" applyNumberFormat="1" applyFont="1" applyFill="1" applyBorder="1" applyAlignment="1" applyProtection="1">
      <alignment horizontal="center" vertical="center" wrapText="1"/>
    </xf>
    <xf numFmtId="166" fontId="90" fillId="0" borderId="8"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1" xfId="2" applyNumberFormat="1" applyFont="1" applyFill="1" applyBorder="1" applyAlignment="1" applyProtection="1">
      <alignment horizontal="center" vertical="center" wrapText="1"/>
    </xf>
    <xf numFmtId="0" fontId="94" fillId="0" borderId="0" xfId="0" applyFont="1" applyFill="1" applyAlignment="1">
      <alignment vertical="center" wrapText="1"/>
    </xf>
    <xf numFmtId="3" fontId="95" fillId="0" borderId="0" xfId="8" applyNumberFormat="1" applyFont="1" applyFill="1" applyAlignment="1">
      <alignment horizontal="left" vertical="center" wrapText="1"/>
    </xf>
    <xf numFmtId="3" fontId="91"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wrapText="1"/>
    </xf>
    <xf numFmtId="0" fontId="101" fillId="0" borderId="0" xfId="0" applyFont="1" applyFill="1" applyAlignment="1">
      <alignment horizontal="center" vertical="center" wrapText="1"/>
    </xf>
    <xf numFmtId="15" fontId="99" fillId="0" borderId="0" xfId="0" applyNumberFormat="1" applyFont="1" applyFill="1" applyAlignment="1">
      <alignment horizontal="center" vertical="center"/>
    </xf>
    <xf numFmtId="0" fontId="99" fillId="0" borderId="0" xfId="0" applyFont="1" applyFill="1" applyAlignment="1">
      <alignment horizontal="center" vertical="center"/>
    </xf>
  </cellXfs>
  <cellStyles count="1023">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1428750</xdr:colOff>
      <xdr:row>1</xdr:row>
      <xdr:rowOff>94894</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1"/>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812425</xdr:colOff>
      <xdr:row>1</xdr:row>
      <xdr:rowOff>188462</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1107280</xdr:colOff>
      <xdr:row>1</xdr:row>
      <xdr:rowOff>223480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971549</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919272</xdr:colOff>
      <xdr:row>0</xdr:row>
      <xdr:rowOff>580668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304799</xdr:colOff>
      <xdr:row>0</xdr:row>
      <xdr:rowOff>580668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876299</xdr:colOff>
      <xdr:row>1</xdr:row>
      <xdr:rowOff>47268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971549</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981074</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823631</xdr:colOff>
      <xdr:row>1</xdr:row>
      <xdr:rowOff>210874</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C26" sqref="C26"/>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544" customFormat="1" ht="10.5">
      <c r="A1" s="543"/>
      <c r="B1" s="543"/>
      <c r="C1" s="543"/>
      <c r="D1" s="543"/>
      <c r="E1" s="543"/>
      <c r="F1" s="543"/>
    </row>
    <row r="2" spans="1:11" s="544" customFormat="1" ht="10.5">
      <c r="A2" s="543"/>
      <c r="B2" s="543"/>
      <c r="C2" s="543"/>
      <c r="D2" s="543"/>
      <c r="E2" s="543"/>
      <c r="F2" s="543"/>
    </row>
    <row r="3" spans="1:11" ht="13.5" customHeight="1">
      <c r="A3" s="119"/>
      <c r="B3" s="120"/>
      <c r="C3" s="119"/>
      <c r="D3" s="119"/>
      <c r="E3" s="119"/>
      <c r="F3" s="119"/>
    </row>
    <row r="4" spans="1:11">
      <c r="A4" s="119"/>
      <c r="B4" s="119"/>
      <c r="C4" s="119"/>
      <c r="D4" s="380"/>
      <c r="E4" s="119"/>
      <c r="F4" s="119"/>
      <c r="J4" s="3">
        <v>5</v>
      </c>
      <c r="K4" s="4"/>
    </row>
    <row r="5" spans="1:11">
      <c r="A5" s="119"/>
      <c r="B5" s="119"/>
      <c r="C5" s="119"/>
      <c r="D5" s="119"/>
      <c r="E5" s="119"/>
      <c r="F5" s="119"/>
      <c r="J5" s="3">
        <v>6</v>
      </c>
      <c r="K5" s="4"/>
    </row>
    <row r="6" spans="1:11">
      <c r="A6" s="119"/>
      <c r="B6" s="119"/>
      <c r="C6" s="119"/>
      <c r="D6" s="119"/>
      <c r="E6" s="119"/>
      <c r="F6" s="119"/>
      <c r="J6" s="3">
        <v>7</v>
      </c>
      <c r="K6" s="4"/>
    </row>
    <row r="7" spans="1:11">
      <c r="A7" s="119"/>
      <c r="B7" s="440" t="s">
        <v>965</v>
      </c>
      <c r="C7" s="437">
        <f>BCTinhHinhTaiChinh_06105!E41-BCTaiSan_06134!D32</f>
        <v>0</v>
      </c>
      <c r="D7" s="437">
        <f>BCTinhHinhTaiChinh_06105!F41-BCTaiSan_06134!E32</f>
        <v>0</v>
      </c>
      <c r="E7" s="119"/>
      <c r="F7" s="119"/>
      <c r="J7" s="3">
        <v>8</v>
      </c>
      <c r="K7" s="4"/>
    </row>
    <row r="8" spans="1:11">
      <c r="A8" s="119"/>
      <c r="B8" s="440" t="s">
        <v>966</v>
      </c>
      <c r="C8" s="438">
        <f>BCTinhHinhTaiChinh_06105!E74-BCTaiSan_06134!D64</f>
        <v>0</v>
      </c>
      <c r="D8" s="437">
        <f>BCTinhHinhTaiChinh_06105!F74-BCTaiSan_06134!E64</f>
        <v>0</v>
      </c>
      <c r="E8" s="119"/>
      <c r="F8" s="119"/>
      <c r="J8" s="3">
        <v>9</v>
      </c>
      <c r="K8" s="4"/>
    </row>
    <row r="9" spans="1:11">
      <c r="A9" s="119"/>
      <c r="B9" s="440" t="s">
        <v>964</v>
      </c>
      <c r="C9" s="438">
        <f>BCTinhHinhTaiChinh_06105!E75-BCTaiSan_06134!D65</f>
        <v>0</v>
      </c>
      <c r="D9" s="437">
        <f>BCTinhHinhTaiChinh_06105!F75-BCTaiSan_06134!E65</f>
        <v>0</v>
      </c>
      <c r="E9" s="119"/>
      <c r="F9" s="119"/>
      <c r="J9" s="3">
        <v>10</v>
      </c>
      <c r="K9" s="4"/>
    </row>
    <row r="10" spans="1:11">
      <c r="A10" s="119"/>
      <c r="B10" s="440" t="s">
        <v>967</v>
      </c>
      <c r="C10" s="438">
        <f>BCThuNhap_06203!F14-BCThuNhap_06203!F18-BCThuNhap_06203!F22-BCKetQuaHoatDong_06135!D14</f>
        <v>0</v>
      </c>
      <c r="D10" s="439"/>
      <c r="E10" s="119"/>
      <c r="F10" s="119"/>
      <c r="J10" s="3">
        <v>11</v>
      </c>
      <c r="K10" s="4"/>
    </row>
    <row r="11" spans="1:11">
      <c r="A11" s="119"/>
      <c r="B11" s="440" t="s">
        <v>968</v>
      </c>
      <c r="C11" s="438">
        <f>BCThuNhap_06203!F26+BCThuNhap_06203!F31-BCKetQuaHoatDong_06135!D19</f>
        <v>0</v>
      </c>
      <c r="D11" s="437">
        <f>BCThuNhap_06203!G26+BCThuNhap_06203!G31-BCKetQuaHoatDong_06135!F19</f>
        <v>0</v>
      </c>
      <c r="E11" s="119"/>
      <c r="F11" s="119"/>
      <c r="J11" s="3">
        <v>12</v>
      </c>
      <c r="K11" s="4"/>
    </row>
    <row r="12" spans="1:11">
      <c r="A12" s="119"/>
      <c r="B12" s="440" t="s">
        <v>969</v>
      </c>
      <c r="C12" s="437">
        <f>BCTinhHinhTaiChinh_06105!E80-BCTinhHinhTaiChinh_06105!F80-BCThuNhap_06203!F63</f>
        <v>0</v>
      </c>
      <c r="D12" s="437">
        <f>BCKetQuaHoatDong_06135!D54+BCKetQuaHoatDong_06135!D53-BCThuNhap_06203!F63</f>
        <v>0</v>
      </c>
      <c r="E12" s="119"/>
      <c r="F12" s="119"/>
    </row>
    <row r="13" spans="1:11">
      <c r="A13" s="119"/>
      <c r="B13" s="119" t="s">
        <v>970</v>
      </c>
      <c r="C13" s="437">
        <f>BCDanhMucDauTu_06136!F59-BCTaiSan_06134!D32</f>
        <v>0</v>
      </c>
      <c r="D13" s="437">
        <f>B03_181!D22-BCTinhHinhTaiChinh_06105!E75</f>
        <v>0</v>
      </c>
      <c r="E13" s="119"/>
      <c r="F13" s="119"/>
    </row>
    <row r="14" spans="1:11">
      <c r="A14" s="119"/>
      <c r="B14" s="128"/>
      <c r="C14" s="129"/>
      <c r="D14" s="119"/>
      <c r="E14" s="119"/>
      <c r="F14" s="119"/>
    </row>
    <row r="15" spans="1:11">
      <c r="A15" s="119"/>
      <c r="B15" s="119"/>
      <c r="C15" s="129"/>
      <c r="D15" s="119"/>
      <c r="E15" s="119"/>
      <c r="F15" s="119"/>
    </row>
    <row r="16" spans="1:11">
      <c r="A16" s="119"/>
      <c r="B16" s="119"/>
      <c r="C16" s="119"/>
      <c r="D16" s="119"/>
      <c r="E16" s="119"/>
      <c r="F16" s="119"/>
    </row>
    <row r="17" spans="1:9">
      <c r="A17" s="119"/>
      <c r="B17" s="119"/>
      <c r="C17" s="119" t="s">
        <v>1139</v>
      </c>
      <c r="D17" s="119"/>
      <c r="E17" s="119"/>
      <c r="F17" s="119"/>
    </row>
    <row r="18" spans="1:9">
      <c r="A18" s="119"/>
      <c r="B18" s="119"/>
      <c r="C18" s="119"/>
      <c r="D18" s="119"/>
      <c r="E18" s="119"/>
      <c r="F18" s="119"/>
    </row>
    <row r="19" spans="1:9">
      <c r="A19" s="119"/>
      <c r="B19" s="119"/>
      <c r="C19" s="119"/>
      <c r="D19" s="119" t="s">
        <v>973</v>
      </c>
      <c r="E19" s="119"/>
      <c r="F19" s="119"/>
    </row>
    <row r="20" spans="1:9" ht="30">
      <c r="A20" s="119"/>
      <c r="B20" s="119"/>
      <c r="C20" s="436" t="s">
        <v>1140</v>
      </c>
      <c r="D20" s="119"/>
      <c r="E20" s="119"/>
      <c r="F20" s="119"/>
    </row>
    <row r="21" spans="1:9">
      <c r="A21" s="119"/>
      <c r="B21" s="130"/>
      <c r="C21" s="435" t="s">
        <v>1141</v>
      </c>
      <c r="D21" s="130"/>
      <c r="E21" s="119"/>
      <c r="F21" s="119"/>
    </row>
    <row r="22" spans="1:9">
      <c r="A22" s="119"/>
      <c r="B22" s="130"/>
      <c r="C22" s="119"/>
      <c r="D22" s="130"/>
      <c r="E22" s="119"/>
      <c r="F22" s="119" t="s">
        <v>974</v>
      </c>
    </row>
    <row r="23" spans="1:9">
      <c r="A23" s="119"/>
      <c r="B23" s="131"/>
      <c r="C23" s="119" t="s">
        <v>1142</v>
      </c>
      <c r="D23" s="131"/>
      <c r="E23" s="119"/>
      <c r="F23" s="119"/>
    </row>
    <row r="24" spans="1:9">
      <c r="A24" s="119"/>
      <c r="B24" s="119"/>
      <c r="C24" s="119"/>
      <c r="D24" s="119"/>
      <c r="E24" s="119"/>
      <c r="F24" s="119"/>
      <c r="I24" s="2" t="s">
        <v>972</v>
      </c>
    </row>
    <row r="25" spans="1:9" ht="21">
      <c r="A25" s="119"/>
      <c r="B25" s="119"/>
      <c r="C25" s="444" t="s">
        <v>1143</v>
      </c>
      <c r="D25" s="444" t="s">
        <v>1138</v>
      </c>
      <c r="E25" s="119"/>
      <c r="F25" s="119"/>
    </row>
    <row r="26" spans="1:9">
      <c r="A26" s="119"/>
      <c r="B26" s="119"/>
      <c r="C26" s="119"/>
      <c r="D26" s="119"/>
      <c r="E26" s="119"/>
      <c r="F26" s="119"/>
    </row>
    <row r="27" spans="1:9">
      <c r="A27" s="119"/>
      <c r="B27" s="119"/>
      <c r="C27" s="119"/>
      <c r="D27" s="119"/>
      <c r="E27" s="119"/>
      <c r="F27" s="119"/>
    </row>
    <row r="28" spans="1:9">
      <c r="A28" s="119"/>
      <c r="B28" s="119"/>
      <c r="C28" s="119"/>
      <c r="D28" s="119"/>
      <c r="E28" s="119"/>
      <c r="F28" s="119"/>
    </row>
    <row r="29" spans="1:9">
      <c r="A29" s="119"/>
      <c r="B29" s="130"/>
      <c r="C29" s="132"/>
      <c r="D29" s="130"/>
      <c r="E29" s="119"/>
      <c r="F29" s="119"/>
    </row>
    <row r="30" spans="1:9" ht="14.45" customHeight="1">
      <c r="A30" s="122"/>
      <c r="B30" s="130"/>
      <c r="C30" s="122"/>
      <c r="D30" s="130"/>
      <c r="E30" s="119"/>
      <c r="F30" s="119"/>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6"/>
  <sheetViews>
    <sheetView view="pageBreakPreview" topLeftCell="B64" zoomScaleNormal="100" zoomScaleSheetLayoutView="100" workbookViewId="0">
      <selection activeCell="D14" sqref="D14"/>
    </sheetView>
  </sheetViews>
  <sheetFormatPr defaultColWidth="9.140625" defaultRowHeight="12.75"/>
  <cols>
    <col min="1" max="1" width="6.7109375" style="137" customWidth="1"/>
    <col min="2" max="2" width="50" style="137" customWidth="1"/>
    <col min="3" max="3" width="12.140625" style="137" customWidth="1"/>
    <col min="4" max="5" width="21.7109375" style="247" customWidth="1"/>
    <col min="6" max="6" width="23" style="247" customWidth="1"/>
    <col min="7" max="15" width="0" style="137" hidden="1" customWidth="1"/>
    <col min="16" max="16" width="34.7109375" style="137" hidden="1" customWidth="1"/>
    <col min="17" max="17" width="0" style="137" hidden="1" customWidth="1"/>
    <col min="18" max="18" width="16.42578125" style="137" hidden="1" customWidth="1"/>
    <col min="19" max="19" width="17.28515625" style="137" hidden="1" customWidth="1"/>
    <col min="20" max="20" width="16.42578125" style="137" hidden="1" customWidth="1"/>
    <col min="21" max="16384" width="9.140625" style="137"/>
  </cols>
  <sheetData>
    <row r="1" spans="1:20" s="515" customFormat="1" ht="30" customHeight="1">
      <c r="A1" s="672" t="s">
        <v>858</v>
      </c>
      <c r="B1" s="672"/>
      <c r="C1" s="672"/>
      <c r="D1" s="672"/>
      <c r="E1" s="672"/>
      <c r="F1" s="672"/>
    </row>
    <row r="2" spans="1:20" s="515" customFormat="1" ht="41.25" customHeight="1">
      <c r="A2" s="673" t="s">
        <v>859</v>
      </c>
      <c r="B2" s="673"/>
      <c r="C2" s="673"/>
      <c r="D2" s="673"/>
      <c r="E2" s="673"/>
      <c r="F2" s="673"/>
    </row>
    <row r="3" spans="1:20" ht="35.25" customHeight="1">
      <c r="A3" s="674" t="s">
        <v>795</v>
      </c>
      <c r="B3" s="674"/>
      <c r="C3" s="674"/>
      <c r="D3" s="674"/>
      <c r="E3" s="674"/>
      <c r="F3" s="674"/>
    </row>
    <row r="4" spans="1:20">
      <c r="A4" s="676" t="s">
        <v>1142</v>
      </c>
      <c r="B4" s="676"/>
      <c r="C4" s="676"/>
      <c r="D4" s="676"/>
      <c r="E4" s="676"/>
      <c r="F4" s="676"/>
    </row>
    <row r="5" spans="1:20" ht="5.25" customHeight="1">
      <c r="A5" s="501"/>
      <c r="B5" s="676"/>
      <c r="C5" s="676"/>
      <c r="D5" s="676"/>
      <c r="E5" s="676"/>
    </row>
    <row r="6" spans="1:20" ht="28.5" customHeight="1">
      <c r="A6" s="144" t="s">
        <v>280</v>
      </c>
      <c r="B6" s="193" t="s">
        <v>539</v>
      </c>
      <c r="C6" s="730" t="s">
        <v>1132</v>
      </c>
      <c r="D6" s="730"/>
      <c r="E6" s="730"/>
      <c r="F6" s="730"/>
      <c r="G6" s="547"/>
    </row>
    <row r="7" spans="1:20" ht="28.5" customHeight="1">
      <c r="A7" s="144" t="s">
        <v>281</v>
      </c>
      <c r="B7" s="193" t="s">
        <v>541</v>
      </c>
      <c r="C7" s="730" t="s">
        <v>988</v>
      </c>
      <c r="D7" s="730"/>
      <c r="E7" s="730"/>
      <c r="F7" s="730"/>
      <c r="G7" s="548"/>
    </row>
    <row r="8" spans="1:20" ht="28.5" customHeight="1">
      <c r="A8" s="144" t="s">
        <v>282</v>
      </c>
      <c r="B8" s="193" t="s">
        <v>542</v>
      </c>
      <c r="C8" s="730" t="s">
        <v>1129</v>
      </c>
      <c r="D8" s="730"/>
      <c r="E8" s="730"/>
      <c r="F8" s="730"/>
      <c r="G8" s="548"/>
    </row>
    <row r="9" spans="1:20" ht="28.5" customHeight="1">
      <c r="A9" s="144" t="s">
        <v>419</v>
      </c>
      <c r="B9" s="539" t="s">
        <v>987</v>
      </c>
      <c r="C9" s="739" t="s">
        <v>1128</v>
      </c>
      <c r="D9" s="739"/>
      <c r="E9" s="739"/>
      <c r="F9" s="739"/>
      <c r="G9" s="540"/>
    </row>
    <row r="10" spans="1:20" ht="25.5">
      <c r="A10" s="144" t="s">
        <v>422</v>
      </c>
      <c r="B10" s="193" t="s">
        <v>543</v>
      </c>
      <c r="C10" s="671" t="s">
        <v>1147</v>
      </c>
      <c r="D10" s="671"/>
      <c r="E10" s="671"/>
      <c r="F10" s="671"/>
      <c r="G10" s="370"/>
    </row>
    <row r="11" spans="1:20">
      <c r="A11" s="144"/>
      <c r="B11" s="193"/>
      <c r="C11" s="505"/>
      <c r="D11" s="505"/>
      <c r="E11" s="505"/>
      <c r="F11" s="505"/>
      <c r="G11" s="505"/>
    </row>
    <row r="12" spans="1:20" s="138" customFormat="1" ht="18.600000000000001" customHeight="1">
      <c r="A12" s="115" t="s">
        <v>613</v>
      </c>
      <c r="B12" s="115"/>
      <c r="C12" s="115"/>
      <c r="D12" s="381"/>
      <c r="E12" s="381"/>
      <c r="F12" s="257" t="s">
        <v>503</v>
      </c>
    </row>
    <row r="13" spans="1:20" ht="60" customHeight="1">
      <c r="A13" s="506" t="s">
        <v>217</v>
      </c>
      <c r="B13" s="506" t="s">
        <v>218</v>
      </c>
      <c r="C13" s="506" t="s">
        <v>198</v>
      </c>
      <c r="D13" s="243" t="s">
        <v>219</v>
      </c>
      <c r="E13" s="243" t="s">
        <v>220</v>
      </c>
      <c r="F13" s="243" t="s">
        <v>221</v>
      </c>
    </row>
    <row r="14" spans="1:20" ht="25.5">
      <c r="A14" s="498" t="s">
        <v>59</v>
      </c>
      <c r="B14" s="101" t="s">
        <v>222</v>
      </c>
      <c r="C14" s="101" t="s">
        <v>18</v>
      </c>
      <c r="D14" s="492">
        <v>97769726</v>
      </c>
      <c r="E14" s="492">
        <v>167089568</v>
      </c>
      <c r="F14" s="492">
        <v>97769726</v>
      </c>
      <c r="G14" s="137">
        <v>776118303</v>
      </c>
      <c r="H14" s="137">
        <v>678348577</v>
      </c>
      <c r="I14" s="137">
        <v>16803382</v>
      </c>
      <c r="J14" s="137">
        <v>776118303</v>
      </c>
      <c r="K14" s="137">
        <v>792921685</v>
      </c>
      <c r="L14" s="137">
        <v>-80966344</v>
      </c>
      <c r="M14" s="137">
        <v>609028735</v>
      </c>
      <c r="N14" s="137">
        <v>695151959</v>
      </c>
      <c r="O14" s="549" t="s">
        <v>59</v>
      </c>
      <c r="P14" s="549" t="s">
        <v>995</v>
      </c>
      <c r="Q14" s="549" t="s">
        <v>18</v>
      </c>
      <c r="R14" s="552">
        <v>97769726</v>
      </c>
      <c r="S14" s="552">
        <v>167089568</v>
      </c>
      <c r="T14" s="552">
        <v>97769726</v>
      </c>
    </row>
    <row r="15" spans="1:20" ht="25.5">
      <c r="A15" s="134">
        <v>1</v>
      </c>
      <c r="B15" s="103" t="s">
        <v>853</v>
      </c>
      <c r="C15" s="103" t="s">
        <v>901</v>
      </c>
      <c r="D15" s="382"/>
      <c r="E15" s="382"/>
      <c r="F15" s="382"/>
      <c r="H15" s="137">
        <v>0</v>
      </c>
      <c r="K15" s="137">
        <v>0</v>
      </c>
      <c r="L15" s="137">
        <v>0</v>
      </c>
      <c r="M15" s="137">
        <v>0</v>
      </c>
      <c r="N15" s="137">
        <v>0</v>
      </c>
      <c r="O15" s="550" t="s">
        <v>771</v>
      </c>
      <c r="P15" s="550" t="s">
        <v>996</v>
      </c>
      <c r="Q15" s="550" t="s">
        <v>901</v>
      </c>
      <c r="R15" s="550"/>
      <c r="S15" s="550"/>
      <c r="T15" s="550"/>
    </row>
    <row r="16" spans="1:20" ht="25.5">
      <c r="A16" s="134">
        <v>2</v>
      </c>
      <c r="B16" s="103" t="s">
        <v>223</v>
      </c>
      <c r="C16" s="103" t="s">
        <v>19</v>
      </c>
      <c r="D16" s="382">
        <v>97700000</v>
      </c>
      <c r="E16" s="382">
        <v>166465000</v>
      </c>
      <c r="F16" s="382">
        <v>97700000</v>
      </c>
      <c r="G16" s="137">
        <v>774306800</v>
      </c>
      <c r="H16" s="137">
        <v>676606800</v>
      </c>
      <c r="I16" s="137">
        <v>16470000</v>
      </c>
      <c r="J16" s="137">
        <v>774306800</v>
      </c>
      <c r="K16" s="137">
        <v>790776800</v>
      </c>
      <c r="L16" s="137">
        <v>-81230000</v>
      </c>
      <c r="M16" s="137">
        <v>607841800</v>
      </c>
      <c r="N16" s="137">
        <v>693076800</v>
      </c>
      <c r="O16" s="550" t="s">
        <v>992</v>
      </c>
      <c r="P16" s="550" t="s">
        <v>992</v>
      </c>
      <c r="Q16" s="550" t="s">
        <v>992</v>
      </c>
      <c r="R16" s="550" t="s">
        <v>992</v>
      </c>
      <c r="S16" s="550" t="s">
        <v>992</v>
      </c>
      <c r="T16" s="550" t="s">
        <v>992</v>
      </c>
    </row>
    <row r="17" spans="1:20" ht="25.5">
      <c r="A17" s="134">
        <v>3</v>
      </c>
      <c r="B17" s="103" t="s">
        <v>224</v>
      </c>
      <c r="C17" s="103" t="s">
        <v>20</v>
      </c>
      <c r="D17" s="382">
        <v>69726</v>
      </c>
      <c r="E17" s="382">
        <v>624568</v>
      </c>
      <c r="F17" s="382">
        <v>69726</v>
      </c>
      <c r="G17" s="137">
        <v>1811503</v>
      </c>
      <c r="H17" s="137">
        <v>1741777</v>
      </c>
      <c r="I17" s="137">
        <v>333382</v>
      </c>
      <c r="J17" s="137">
        <v>1811503</v>
      </c>
      <c r="K17" s="137">
        <v>2144885</v>
      </c>
      <c r="L17" s="137">
        <v>263656</v>
      </c>
      <c r="M17" s="137">
        <v>1186935</v>
      </c>
      <c r="N17" s="137">
        <v>2075159</v>
      </c>
      <c r="O17" s="550" t="s">
        <v>773</v>
      </c>
      <c r="P17" s="550" t="s">
        <v>993</v>
      </c>
      <c r="Q17" s="550" t="s">
        <v>19</v>
      </c>
      <c r="R17" s="551">
        <v>97700000</v>
      </c>
      <c r="S17" s="551">
        <v>166465000</v>
      </c>
      <c r="T17" s="551">
        <v>97700000</v>
      </c>
    </row>
    <row r="18" spans="1:20" ht="27.75" customHeight="1">
      <c r="A18" s="134">
        <v>4</v>
      </c>
      <c r="B18" s="103" t="s">
        <v>225</v>
      </c>
      <c r="C18" s="103" t="s">
        <v>21</v>
      </c>
      <c r="D18" s="382"/>
      <c r="E18" s="382"/>
      <c r="F18" s="382"/>
      <c r="H18" s="137">
        <v>0</v>
      </c>
      <c r="K18" s="137">
        <v>0</v>
      </c>
      <c r="L18" s="137">
        <v>0</v>
      </c>
      <c r="M18" s="137">
        <v>0</v>
      </c>
      <c r="N18" s="137">
        <v>0</v>
      </c>
      <c r="O18" s="550" t="s">
        <v>992</v>
      </c>
      <c r="P18" s="550" t="s">
        <v>992</v>
      </c>
      <c r="Q18" s="550" t="s">
        <v>992</v>
      </c>
      <c r="R18" s="550"/>
      <c r="S18" s="550" t="s">
        <v>992</v>
      </c>
      <c r="T18" s="550" t="s">
        <v>992</v>
      </c>
    </row>
    <row r="19" spans="1:20" ht="25.5">
      <c r="A19" s="498" t="s">
        <v>87</v>
      </c>
      <c r="B19" s="101" t="s">
        <v>226</v>
      </c>
      <c r="C19" s="101" t="s">
        <v>22</v>
      </c>
      <c r="D19" s="492">
        <v>353714671</v>
      </c>
      <c r="E19" s="492">
        <v>381626514</v>
      </c>
      <c r="F19" s="492">
        <v>353714671</v>
      </c>
      <c r="G19" s="137">
        <v>32326478</v>
      </c>
      <c r="H19" s="137">
        <v>-321388193</v>
      </c>
      <c r="I19" s="137">
        <v>82664228</v>
      </c>
      <c r="J19" s="137">
        <v>32326478</v>
      </c>
      <c r="K19" s="137">
        <v>114990706</v>
      </c>
      <c r="L19" s="137">
        <v>-271050443</v>
      </c>
      <c r="M19" s="137">
        <v>-349300036</v>
      </c>
      <c r="N19" s="137">
        <v>-238723965</v>
      </c>
      <c r="O19" s="550" t="s">
        <v>997</v>
      </c>
      <c r="P19" s="550" t="s">
        <v>994</v>
      </c>
      <c r="Q19" s="550" t="s">
        <v>20</v>
      </c>
      <c r="R19" s="551">
        <v>69726</v>
      </c>
      <c r="S19" s="551">
        <v>624568</v>
      </c>
      <c r="T19" s="551">
        <v>69726</v>
      </c>
    </row>
    <row r="20" spans="1:20" ht="25.5">
      <c r="A20" s="134">
        <v>1</v>
      </c>
      <c r="B20" s="103" t="s">
        <v>890</v>
      </c>
      <c r="C20" s="103" t="s">
        <v>23</v>
      </c>
      <c r="D20" s="382">
        <v>104698971</v>
      </c>
      <c r="E20" s="382">
        <v>100711162</v>
      </c>
      <c r="F20" s="382">
        <v>104698971</v>
      </c>
      <c r="G20" s="137">
        <v>10127178</v>
      </c>
      <c r="H20" s="137">
        <v>-94571793</v>
      </c>
      <c r="I20" s="137">
        <v>23620315</v>
      </c>
      <c r="J20" s="137">
        <v>10127178</v>
      </c>
      <c r="K20" s="137">
        <v>33747493</v>
      </c>
      <c r="L20" s="137">
        <v>-81078656</v>
      </c>
      <c r="M20" s="137">
        <v>-90583984</v>
      </c>
      <c r="N20" s="137">
        <v>-70951478</v>
      </c>
      <c r="O20" s="550" t="s">
        <v>992</v>
      </c>
      <c r="P20" s="550" t="s">
        <v>992</v>
      </c>
      <c r="Q20" s="550" t="s">
        <v>992</v>
      </c>
      <c r="R20" s="550" t="s">
        <v>992</v>
      </c>
      <c r="S20" s="550" t="s">
        <v>992</v>
      </c>
      <c r="T20" s="550" t="s">
        <v>992</v>
      </c>
    </row>
    <row r="21" spans="1:20" ht="25.5">
      <c r="A21" s="134">
        <v>2</v>
      </c>
      <c r="B21" s="103" t="s">
        <v>891</v>
      </c>
      <c r="C21" s="103" t="s">
        <v>24</v>
      </c>
      <c r="D21" s="382">
        <v>77740842</v>
      </c>
      <c r="E21" s="382">
        <v>81153324</v>
      </c>
      <c r="F21" s="382">
        <v>77740842</v>
      </c>
      <c r="G21" s="137">
        <v>10005751</v>
      </c>
      <c r="H21" s="137">
        <v>-67735091</v>
      </c>
      <c r="I21" s="137">
        <v>26227252</v>
      </c>
      <c r="J21" s="137">
        <v>10005751</v>
      </c>
      <c r="K21" s="137">
        <v>36233003</v>
      </c>
      <c r="L21" s="137">
        <v>-51513590</v>
      </c>
      <c r="M21" s="137">
        <v>-71147573</v>
      </c>
      <c r="N21" s="137">
        <v>-41507839</v>
      </c>
      <c r="O21" s="550" t="s">
        <v>998</v>
      </c>
      <c r="P21" s="550" t="s">
        <v>999</v>
      </c>
      <c r="Q21" s="550" t="s">
        <v>21</v>
      </c>
      <c r="R21" s="554">
        <v>0</v>
      </c>
      <c r="S21" s="554">
        <v>0</v>
      </c>
      <c r="T21" s="554">
        <v>0</v>
      </c>
    </row>
    <row r="22" spans="1:20" ht="25.5">
      <c r="A22" s="134"/>
      <c r="B22" s="105" t="s">
        <v>174</v>
      </c>
      <c r="C22" s="103" t="s">
        <v>902</v>
      </c>
      <c r="D22" s="382">
        <v>60000000</v>
      </c>
      <c r="E22" s="382">
        <v>60000000</v>
      </c>
      <c r="F22" s="382">
        <v>60000000</v>
      </c>
      <c r="G22" s="137">
        <v>7741935</v>
      </c>
      <c r="H22" s="137">
        <v>-52258065</v>
      </c>
      <c r="I22" s="137">
        <v>20000000</v>
      </c>
      <c r="J22" s="137">
        <v>7741935</v>
      </c>
      <c r="K22" s="137">
        <v>27741935</v>
      </c>
      <c r="L22" s="137">
        <v>-40000000</v>
      </c>
      <c r="M22" s="137">
        <v>-52258065</v>
      </c>
      <c r="N22" s="137">
        <v>-32258065</v>
      </c>
      <c r="O22" s="550" t="s">
        <v>992</v>
      </c>
      <c r="P22" s="550" t="s">
        <v>992</v>
      </c>
      <c r="Q22" s="550" t="s">
        <v>992</v>
      </c>
      <c r="R22" s="550" t="s">
        <v>992</v>
      </c>
      <c r="S22" s="550" t="s">
        <v>992</v>
      </c>
      <c r="T22" s="550" t="s">
        <v>992</v>
      </c>
    </row>
    <row r="23" spans="1:20" ht="25.5">
      <c r="A23" s="134"/>
      <c r="B23" s="105" t="s">
        <v>175</v>
      </c>
      <c r="C23" s="103" t="s">
        <v>903</v>
      </c>
      <c r="D23" s="382"/>
      <c r="E23" s="382">
        <v>3441372</v>
      </c>
      <c r="F23" s="382"/>
      <c r="G23" s="137">
        <v>0</v>
      </c>
      <c r="H23" s="137">
        <v>0</v>
      </c>
      <c r="I23" s="137">
        <v>241332</v>
      </c>
      <c r="J23" s="137">
        <v>0</v>
      </c>
      <c r="K23" s="137">
        <v>241332</v>
      </c>
      <c r="L23" s="137">
        <v>241332</v>
      </c>
      <c r="M23" s="137">
        <v>-3441372</v>
      </c>
      <c r="N23" s="137">
        <v>241332</v>
      </c>
      <c r="O23" s="549" t="s">
        <v>87</v>
      </c>
      <c r="P23" s="549" t="s">
        <v>1000</v>
      </c>
      <c r="Q23" s="549" t="s">
        <v>22</v>
      </c>
      <c r="R23" s="552">
        <v>353714671</v>
      </c>
      <c r="S23" s="552">
        <v>381626514</v>
      </c>
      <c r="T23" s="552">
        <v>353714671</v>
      </c>
    </row>
    <row r="24" spans="1:20" ht="24" customHeight="1">
      <c r="A24" s="134"/>
      <c r="B24" s="105" t="s">
        <v>631</v>
      </c>
      <c r="C24" s="103" t="s">
        <v>904</v>
      </c>
      <c r="D24" s="382"/>
      <c r="E24" s="382"/>
      <c r="F24" s="382"/>
      <c r="H24" s="137">
        <v>0</v>
      </c>
      <c r="L24" s="137">
        <v>0</v>
      </c>
      <c r="M24" s="137">
        <v>0</v>
      </c>
      <c r="N24" s="137">
        <v>0</v>
      </c>
      <c r="O24" s="550" t="s">
        <v>771</v>
      </c>
      <c r="P24" s="550" t="s">
        <v>1001</v>
      </c>
      <c r="Q24" s="550" t="s">
        <v>23</v>
      </c>
      <c r="R24" s="551">
        <v>104698971</v>
      </c>
      <c r="S24" s="551">
        <v>100711162</v>
      </c>
      <c r="T24" s="551">
        <v>104698971</v>
      </c>
    </row>
    <row r="25" spans="1:20" ht="25.5">
      <c r="A25" s="134"/>
      <c r="B25" s="105" t="s">
        <v>176</v>
      </c>
      <c r="C25" s="103" t="s">
        <v>905</v>
      </c>
      <c r="D25" s="382">
        <v>16500000</v>
      </c>
      <c r="E25" s="382">
        <v>16500000</v>
      </c>
      <c r="F25" s="382">
        <v>16500000</v>
      </c>
      <c r="G25" s="137">
        <v>2129032</v>
      </c>
      <c r="H25" s="137">
        <v>-14370968</v>
      </c>
      <c r="I25" s="137">
        <v>5500000</v>
      </c>
      <c r="J25" s="137">
        <v>2129032</v>
      </c>
      <c r="K25" s="137">
        <v>7629032</v>
      </c>
      <c r="L25" s="137">
        <v>-11000000</v>
      </c>
      <c r="M25" s="137">
        <v>-14370968</v>
      </c>
      <c r="N25" s="137">
        <v>-8870968</v>
      </c>
      <c r="O25" s="550" t="s">
        <v>992</v>
      </c>
      <c r="P25" s="550" t="s">
        <v>992</v>
      </c>
      <c r="Q25" s="550" t="s">
        <v>992</v>
      </c>
      <c r="R25" s="550" t="s">
        <v>992</v>
      </c>
      <c r="S25" s="550" t="s">
        <v>992</v>
      </c>
      <c r="T25" s="550" t="s">
        <v>992</v>
      </c>
    </row>
    <row r="26" spans="1:20" ht="25.5">
      <c r="A26" s="134"/>
      <c r="B26" s="105" t="s">
        <v>177</v>
      </c>
      <c r="C26" s="103" t="s">
        <v>906</v>
      </c>
      <c r="D26" s="382">
        <v>1240842</v>
      </c>
      <c r="E26" s="382">
        <v>1211952</v>
      </c>
      <c r="F26" s="382">
        <v>1240842</v>
      </c>
      <c r="G26" s="137">
        <v>134784</v>
      </c>
      <c r="H26" s="137">
        <v>-1106058</v>
      </c>
      <c r="I26" s="137">
        <v>485920</v>
      </c>
      <c r="J26" s="137">
        <v>134784</v>
      </c>
      <c r="K26" s="137">
        <v>620704</v>
      </c>
      <c r="L26" s="137">
        <v>-754922</v>
      </c>
      <c r="M26" s="137">
        <v>-1077168</v>
      </c>
      <c r="N26" s="137">
        <v>-620138</v>
      </c>
      <c r="O26" s="550" t="s">
        <v>773</v>
      </c>
      <c r="P26" s="550" t="s">
        <v>1002</v>
      </c>
      <c r="Q26" s="550" t="s">
        <v>24</v>
      </c>
      <c r="R26" s="551">
        <v>77740842</v>
      </c>
      <c r="S26" s="551">
        <v>81153324</v>
      </c>
      <c r="T26" s="551">
        <v>77740842</v>
      </c>
    </row>
    <row r="27" spans="1:20" ht="51">
      <c r="A27" s="134">
        <v>3</v>
      </c>
      <c r="B27" s="106" t="s">
        <v>889</v>
      </c>
      <c r="C27" s="103" t="s">
        <v>25</v>
      </c>
      <c r="D27" s="382">
        <v>105533773</v>
      </c>
      <c r="E27" s="382">
        <v>96475928</v>
      </c>
      <c r="F27" s="382">
        <v>105533773</v>
      </c>
      <c r="G27" s="137">
        <v>6387097</v>
      </c>
      <c r="H27" s="137">
        <v>-99146676</v>
      </c>
      <c r="I27" s="137">
        <v>16500000</v>
      </c>
      <c r="J27" s="137">
        <v>6387097</v>
      </c>
      <c r="K27" s="137">
        <v>22887097</v>
      </c>
      <c r="L27" s="137">
        <v>-89033773</v>
      </c>
      <c r="M27" s="137">
        <v>-90088831</v>
      </c>
      <c r="N27" s="137">
        <v>-82646676</v>
      </c>
      <c r="O27" s="550" t="s">
        <v>992</v>
      </c>
      <c r="P27" s="550" t="s">
        <v>992</v>
      </c>
      <c r="Q27" s="550" t="s">
        <v>992</v>
      </c>
      <c r="R27" s="550" t="s">
        <v>992</v>
      </c>
      <c r="S27" s="550" t="s">
        <v>992</v>
      </c>
      <c r="T27" s="550" t="s">
        <v>992</v>
      </c>
    </row>
    <row r="28" spans="1:20" ht="25.5">
      <c r="A28" s="134"/>
      <c r="B28" s="105" t="s">
        <v>178</v>
      </c>
      <c r="C28" s="103" t="s">
        <v>492</v>
      </c>
      <c r="D28" s="382">
        <v>49500000</v>
      </c>
      <c r="E28" s="382">
        <v>49500000</v>
      </c>
      <c r="F28" s="382">
        <v>49500000</v>
      </c>
      <c r="G28" s="137">
        <v>6387097</v>
      </c>
      <c r="H28" s="137">
        <v>-43112903</v>
      </c>
      <c r="I28" s="137">
        <v>16500000</v>
      </c>
      <c r="J28" s="137">
        <v>6387097</v>
      </c>
      <c r="K28" s="137">
        <v>22887097</v>
      </c>
      <c r="L28" s="137">
        <v>-33000000</v>
      </c>
      <c r="M28" s="137">
        <v>-43112903</v>
      </c>
      <c r="N28" s="137">
        <v>-26612903</v>
      </c>
      <c r="O28" s="550" t="s">
        <v>997</v>
      </c>
      <c r="P28" s="550" t="s">
        <v>1003</v>
      </c>
      <c r="Q28" s="550" t="s">
        <v>25</v>
      </c>
      <c r="R28" s="551">
        <v>105533773</v>
      </c>
      <c r="S28" s="551">
        <v>96475928</v>
      </c>
      <c r="T28" s="551">
        <v>105533773</v>
      </c>
    </row>
    <row r="29" spans="1:20" ht="25.5">
      <c r="A29" s="134"/>
      <c r="B29" s="105" t="s">
        <v>179</v>
      </c>
      <c r="C29" s="103" t="s">
        <v>493</v>
      </c>
      <c r="D29" s="382">
        <v>33000000</v>
      </c>
      <c r="E29" s="382">
        <v>24874194</v>
      </c>
      <c r="F29" s="382">
        <v>33000000</v>
      </c>
      <c r="G29" s="137">
        <v>0</v>
      </c>
      <c r="H29" s="137">
        <v>-33000000</v>
      </c>
      <c r="I29" s="137">
        <v>0</v>
      </c>
      <c r="J29" s="137">
        <v>0</v>
      </c>
      <c r="K29" s="137">
        <v>0</v>
      </c>
      <c r="L29" s="137">
        <v>-33000000</v>
      </c>
      <c r="M29" s="137">
        <v>-24874194</v>
      </c>
      <c r="N29" s="137">
        <v>-33000000</v>
      </c>
      <c r="O29" s="550" t="s">
        <v>992</v>
      </c>
      <c r="P29" s="550" t="s">
        <v>992</v>
      </c>
      <c r="Q29" s="550" t="s">
        <v>992</v>
      </c>
      <c r="R29" s="550" t="s">
        <v>992</v>
      </c>
      <c r="S29" s="550" t="s">
        <v>992</v>
      </c>
      <c r="T29" s="550" t="s">
        <v>992</v>
      </c>
    </row>
    <row r="30" spans="1:20" ht="38.25">
      <c r="A30" s="134"/>
      <c r="B30" s="136" t="s">
        <v>761</v>
      </c>
      <c r="C30" s="103" t="s">
        <v>494</v>
      </c>
      <c r="D30" s="382">
        <v>8859143</v>
      </c>
      <c r="E30" s="382">
        <v>5895818</v>
      </c>
      <c r="F30" s="382">
        <v>8859143</v>
      </c>
      <c r="H30" s="137">
        <v>-8859143</v>
      </c>
      <c r="L30" s="137">
        <v>-8859143</v>
      </c>
      <c r="M30" s="137">
        <v>-5895818</v>
      </c>
      <c r="N30" s="137">
        <v>-8859143</v>
      </c>
      <c r="O30" s="550" t="s">
        <v>998</v>
      </c>
      <c r="P30" s="550" t="s">
        <v>1004</v>
      </c>
      <c r="Q30" s="550" t="s">
        <v>908</v>
      </c>
      <c r="R30" s="550"/>
      <c r="S30" s="550"/>
      <c r="T30" s="550"/>
    </row>
    <row r="31" spans="1:20" ht="25.5">
      <c r="A31" s="134"/>
      <c r="B31" s="136" t="s">
        <v>760</v>
      </c>
      <c r="C31" s="103" t="s">
        <v>495</v>
      </c>
      <c r="D31" s="382">
        <v>14174630</v>
      </c>
      <c r="E31" s="382">
        <v>16205916</v>
      </c>
      <c r="F31" s="382">
        <v>14174630</v>
      </c>
      <c r="H31" s="137">
        <v>-14174630</v>
      </c>
      <c r="L31" s="137">
        <v>-14174630</v>
      </c>
      <c r="M31" s="137">
        <v>-16205916</v>
      </c>
      <c r="N31" s="137">
        <v>-14174630</v>
      </c>
      <c r="O31" s="550" t="s">
        <v>992</v>
      </c>
      <c r="P31" s="550" t="s">
        <v>992</v>
      </c>
      <c r="Q31" s="550" t="s">
        <v>992</v>
      </c>
      <c r="R31" s="550" t="s">
        <v>992</v>
      </c>
      <c r="S31" s="550" t="s">
        <v>992</v>
      </c>
      <c r="T31" s="550" t="s">
        <v>992</v>
      </c>
    </row>
    <row r="32" spans="1:20" ht="25.5">
      <c r="A32" s="134"/>
      <c r="B32" s="151" t="s">
        <v>685</v>
      </c>
      <c r="C32" s="103" t="s">
        <v>907</v>
      </c>
      <c r="D32" s="110"/>
      <c r="E32" s="110"/>
      <c r="F32" s="110"/>
      <c r="H32" s="137">
        <v>0</v>
      </c>
      <c r="L32" s="137">
        <v>0</v>
      </c>
      <c r="M32" s="137">
        <v>0</v>
      </c>
      <c r="N32" s="137">
        <v>0</v>
      </c>
      <c r="O32" s="550" t="s">
        <v>1005</v>
      </c>
      <c r="P32" s="550" t="s">
        <v>1006</v>
      </c>
      <c r="Q32" s="550" t="s">
        <v>909</v>
      </c>
      <c r="R32" s="550"/>
      <c r="S32" s="550"/>
      <c r="T32" s="550"/>
    </row>
    <row r="33" spans="1:20" ht="25.5">
      <c r="A33" s="134">
        <v>4</v>
      </c>
      <c r="B33" s="151" t="s">
        <v>854</v>
      </c>
      <c r="C33" s="103" t="s">
        <v>908</v>
      </c>
      <c r="D33" s="382"/>
      <c r="E33" s="382"/>
      <c r="F33" s="382"/>
      <c r="G33" s="137">
        <v>0</v>
      </c>
      <c r="H33" s="137">
        <v>0</v>
      </c>
      <c r="I33" s="137">
        <v>0</v>
      </c>
      <c r="J33" s="137">
        <v>0</v>
      </c>
      <c r="K33" s="137">
        <v>0</v>
      </c>
      <c r="L33" s="137">
        <v>0</v>
      </c>
      <c r="M33" s="137">
        <v>0</v>
      </c>
      <c r="N33" s="137">
        <v>0</v>
      </c>
      <c r="O33" s="550" t="s">
        <v>992</v>
      </c>
      <c r="P33" s="550" t="s">
        <v>992</v>
      </c>
      <c r="Q33" s="550" t="s">
        <v>992</v>
      </c>
      <c r="R33" s="550" t="s">
        <v>992</v>
      </c>
      <c r="S33" s="550" t="s">
        <v>992</v>
      </c>
      <c r="T33" s="550" t="s">
        <v>992</v>
      </c>
    </row>
    <row r="34" spans="1:20" ht="25.5">
      <c r="A34" s="134">
        <v>5</v>
      </c>
      <c r="B34" s="151" t="s">
        <v>855</v>
      </c>
      <c r="C34" s="103" t="s">
        <v>909</v>
      </c>
      <c r="D34" s="382"/>
      <c r="E34" s="382"/>
      <c r="F34" s="382"/>
      <c r="G34" s="137">
        <v>0</v>
      </c>
      <c r="H34" s="137">
        <v>0</v>
      </c>
      <c r="I34" s="137">
        <v>0</v>
      </c>
      <c r="J34" s="137">
        <v>0</v>
      </c>
      <c r="K34" s="137">
        <v>0</v>
      </c>
      <c r="L34" s="137">
        <v>0</v>
      </c>
      <c r="M34" s="137">
        <v>0</v>
      </c>
      <c r="N34" s="137">
        <v>0</v>
      </c>
      <c r="O34" s="550" t="s">
        <v>1007</v>
      </c>
      <c r="P34" s="550" t="s">
        <v>1008</v>
      </c>
      <c r="Q34" s="550" t="s">
        <v>26</v>
      </c>
      <c r="R34" s="551">
        <v>21304095</v>
      </c>
      <c r="S34" s="551">
        <v>43200000</v>
      </c>
      <c r="T34" s="551">
        <v>21304095</v>
      </c>
    </row>
    <row r="35" spans="1:20" ht="25.5">
      <c r="A35" s="134">
        <v>6</v>
      </c>
      <c r="B35" s="103" t="s">
        <v>227</v>
      </c>
      <c r="C35" s="103" t="s">
        <v>26</v>
      </c>
      <c r="D35" s="382">
        <v>21304095</v>
      </c>
      <c r="E35" s="382">
        <v>43200000</v>
      </c>
      <c r="F35" s="382">
        <v>21304095</v>
      </c>
      <c r="G35" s="137">
        <v>0</v>
      </c>
      <c r="H35" s="137">
        <v>-21304095</v>
      </c>
      <c r="I35" s="137">
        <v>0</v>
      </c>
      <c r="J35" s="137">
        <v>0</v>
      </c>
      <c r="K35" s="137">
        <v>0</v>
      </c>
      <c r="L35" s="137">
        <v>-21304095</v>
      </c>
      <c r="M35" s="137">
        <v>-43200000</v>
      </c>
      <c r="N35" s="137">
        <v>-21304095</v>
      </c>
      <c r="O35" s="550" t="s">
        <v>992</v>
      </c>
      <c r="P35" s="550" t="s">
        <v>992</v>
      </c>
      <c r="Q35" s="550" t="s">
        <v>992</v>
      </c>
      <c r="R35" s="550" t="s">
        <v>992</v>
      </c>
      <c r="S35" s="550" t="s">
        <v>992</v>
      </c>
      <c r="T35" s="550" t="s">
        <v>992</v>
      </c>
    </row>
    <row r="36" spans="1:20" ht="63.75">
      <c r="A36" s="134">
        <v>7</v>
      </c>
      <c r="B36" s="103" t="s">
        <v>228</v>
      </c>
      <c r="C36" s="103" t="s">
        <v>27</v>
      </c>
      <c r="D36" s="382">
        <v>33000000</v>
      </c>
      <c r="E36" s="382">
        <v>33000000</v>
      </c>
      <c r="F36" s="382">
        <v>33000000</v>
      </c>
      <c r="G36" s="137">
        <v>5806452</v>
      </c>
      <c r="H36" s="137">
        <v>-27193548</v>
      </c>
      <c r="I36" s="137">
        <v>15000000</v>
      </c>
      <c r="J36" s="137">
        <v>5806452</v>
      </c>
      <c r="K36" s="137">
        <v>20806452</v>
      </c>
      <c r="L36" s="137">
        <v>-18000000</v>
      </c>
      <c r="M36" s="137">
        <v>-27193548</v>
      </c>
      <c r="N36" s="137">
        <v>-12193548</v>
      </c>
      <c r="O36" s="550" t="s">
        <v>434</v>
      </c>
      <c r="P36" s="550" t="s">
        <v>1009</v>
      </c>
      <c r="Q36" s="550" t="s">
        <v>27</v>
      </c>
      <c r="R36" s="551">
        <v>33000000</v>
      </c>
      <c r="S36" s="551">
        <v>33000000</v>
      </c>
      <c r="T36" s="551">
        <v>33000000</v>
      </c>
    </row>
    <row r="37" spans="1:20" ht="36.75" customHeight="1">
      <c r="A37" s="134"/>
      <c r="B37" s="105" t="s">
        <v>180</v>
      </c>
      <c r="C37" s="103" t="s">
        <v>910</v>
      </c>
      <c r="D37" s="382">
        <v>33000000</v>
      </c>
      <c r="E37" s="382">
        <v>33000000</v>
      </c>
      <c r="F37" s="382">
        <v>33000000</v>
      </c>
      <c r="G37" s="137">
        <v>5806452</v>
      </c>
      <c r="H37" s="137">
        <v>-27193548</v>
      </c>
      <c r="I37" s="137">
        <v>15000000</v>
      </c>
      <c r="J37" s="137">
        <v>5806452</v>
      </c>
      <c r="K37" s="137">
        <v>20806452</v>
      </c>
      <c r="L37" s="137">
        <v>-18000000</v>
      </c>
      <c r="M37" s="137">
        <v>-27193548</v>
      </c>
      <c r="N37" s="137">
        <v>-12193548</v>
      </c>
      <c r="O37" s="550" t="s">
        <v>992</v>
      </c>
      <c r="P37" s="550" t="s">
        <v>992</v>
      </c>
      <c r="Q37" s="550" t="s">
        <v>992</v>
      </c>
      <c r="R37" s="550" t="s">
        <v>992</v>
      </c>
      <c r="S37" s="550" t="s">
        <v>992</v>
      </c>
      <c r="T37" s="550" t="s">
        <v>992</v>
      </c>
    </row>
    <row r="38" spans="1:20" ht="127.5" customHeight="1">
      <c r="A38" s="134">
        <v>8</v>
      </c>
      <c r="B38" s="106" t="s">
        <v>229</v>
      </c>
      <c r="C38" s="103" t="s">
        <v>28</v>
      </c>
      <c r="D38" s="382"/>
      <c r="E38" s="382"/>
      <c r="F38" s="382"/>
      <c r="G38" s="137">
        <v>0</v>
      </c>
      <c r="H38" s="137">
        <v>0</v>
      </c>
      <c r="I38" s="137">
        <v>0</v>
      </c>
      <c r="J38" s="137">
        <v>0</v>
      </c>
      <c r="K38" s="137">
        <v>0</v>
      </c>
      <c r="L38" s="137">
        <v>0</v>
      </c>
      <c r="M38" s="137">
        <v>0</v>
      </c>
      <c r="N38" s="137">
        <v>0</v>
      </c>
      <c r="O38" s="550" t="s">
        <v>436</v>
      </c>
      <c r="P38" s="550" t="s">
        <v>1010</v>
      </c>
      <c r="Q38" s="550" t="s">
        <v>28</v>
      </c>
      <c r="R38" s="551">
        <v>0</v>
      </c>
      <c r="S38" s="551">
        <v>0</v>
      </c>
      <c r="T38" s="551">
        <v>0</v>
      </c>
    </row>
    <row r="39" spans="1:20" ht="34.5" customHeight="1">
      <c r="A39" s="134"/>
      <c r="B39" s="105" t="s">
        <v>181</v>
      </c>
      <c r="C39" s="105" t="s">
        <v>911</v>
      </c>
      <c r="D39" s="382"/>
      <c r="E39" s="382"/>
      <c r="F39" s="382"/>
      <c r="H39" s="137">
        <v>0</v>
      </c>
      <c r="L39" s="137">
        <v>0</v>
      </c>
      <c r="M39" s="137">
        <v>0</v>
      </c>
      <c r="N39" s="137">
        <v>0</v>
      </c>
      <c r="O39" s="550" t="s">
        <v>992</v>
      </c>
      <c r="P39" s="550" t="s">
        <v>992</v>
      </c>
      <c r="Q39" s="550" t="s">
        <v>992</v>
      </c>
      <c r="R39" s="550" t="s">
        <v>992</v>
      </c>
      <c r="S39" s="550" t="s">
        <v>992</v>
      </c>
      <c r="T39" s="550" t="s">
        <v>992</v>
      </c>
    </row>
    <row r="40" spans="1:20" ht="34.5" customHeight="1">
      <c r="A40" s="134"/>
      <c r="B40" s="105" t="s">
        <v>182</v>
      </c>
      <c r="C40" s="105" t="s">
        <v>912</v>
      </c>
      <c r="D40" s="382"/>
      <c r="E40" s="382"/>
      <c r="F40" s="382"/>
      <c r="G40" s="137">
        <v>0</v>
      </c>
      <c r="H40" s="137">
        <v>0</v>
      </c>
      <c r="I40" s="137">
        <v>0</v>
      </c>
      <c r="J40" s="137">
        <v>0</v>
      </c>
      <c r="L40" s="137">
        <v>0</v>
      </c>
      <c r="M40" s="137">
        <v>0</v>
      </c>
      <c r="N40" s="137">
        <v>0</v>
      </c>
      <c r="O40" s="550" t="s">
        <v>439</v>
      </c>
      <c r="P40" s="550" t="s">
        <v>1011</v>
      </c>
      <c r="Q40" s="550" t="s">
        <v>29</v>
      </c>
      <c r="R40" s="551">
        <v>0</v>
      </c>
      <c r="S40" s="551">
        <v>10428400</v>
      </c>
      <c r="T40" s="551">
        <v>0</v>
      </c>
    </row>
    <row r="41" spans="1:20" ht="34.5" customHeight="1">
      <c r="A41" s="134"/>
      <c r="B41" s="105" t="s">
        <v>183</v>
      </c>
      <c r="C41" s="105" t="s">
        <v>913</v>
      </c>
      <c r="D41" s="382"/>
      <c r="E41" s="382"/>
      <c r="F41" s="382"/>
      <c r="H41" s="137">
        <v>0</v>
      </c>
      <c r="L41" s="137">
        <v>0</v>
      </c>
      <c r="M41" s="137">
        <v>0</v>
      </c>
      <c r="N41" s="137">
        <v>0</v>
      </c>
      <c r="O41" s="550" t="s">
        <v>992</v>
      </c>
      <c r="P41" s="550" t="s">
        <v>992</v>
      </c>
      <c r="Q41" s="550" t="s">
        <v>992</v>
      </c>
      <c r="R41" s="550" t="s">
        <v>992</v>
      </c>
      <c r="S41" s="550" t="s">
        <v>992</v>
      </c>
      <c r="T41" s="550" t="s">
        <v>992</v>
      </c>
    </row>
    <row r="42" spans="1:20" ht="39.6" customHeight="1">
      <c r="A42" s="134"/>
      <c r="B42" s="105" t="s">
        <v>275</v>
      </c>
      <c r="C42" s="105" t="s">
        <v>914</v>
      </c>
      <c r="D42" s="382"/>
      <c r="E42" s="382"/>
      <c r="F42" s="382"/>
      <c r="H42" s="137">
        <v>0</v>
      </c>
      <c r="L42" s="137">
        <v>0</v>
      </c>
      <c r="M42" s="137">
        <v>0</v>
      </c>
      <c r="N42" s="137">
        <v>0</v>
      </c>
      <c r="O42" s="550" t="s">
        <v>314</v>
      </c>
      <c r="P42" s="550" t="s">
        <v>1012</v>
      </c>
      <c r="Q42" s="550" t="s">
        <v>30</v>
      </c>
      <c r="R42" s="551">
        <v>11436990</v>
      </c>
      <c r="S42" s="551">
        <v>16657700</v>
      </c>
      <c r="T42" s="551">
        <v>11436990</v>
      </c>
    </row>
    <row r="43" spans="1:20" ht="38.25">
      <c r="A43" s="134">
        <v>9</v>
      </c>
      <c r="B43" s="103" t="s">
        <v>230</v>
      </c>
      <c r="C43" s="103" t="s">
        <v>29</v>
      </c>
      <c r="D43" s="382"/>
      <c r="E43" s="382">
        <v>10428400</v>
      </c>
      <c r="F43" s="382"/>
      <c r="G43" s="137">
        <v>0</v>
      </c>
      <c r="H43" s="137">
        <v>0</v>
      </c>
      <c r="I43" s="137">
        <v>1206661</v>
      </c>
      <c r="J43" s="137">
        <v>0</v>
      </c>
      <c r="K43" s="137">
        <v>1206661</v>
      </c>
      <c r="L43" s="137">
        <v>1206661</v>
      </c>
      <c r="M43" s="137">
        <v>-10428400</v>
      </c>
      <c r="N43" s="137">
        <v>1206661</v>
      </c>
      <c r="O43" s="550" t="s">
        <v>992</v>
      </c>
      <c r="P43" s="550" t="s">
        <v>992</v>
      </c>
      <c r="Q43" s="550" t="s">
        <v>992</v>
      </c>
      <c r="R43" s="550" t="s">
        <v>992</v>
      </c>
      <c r="S43" s="550" t="s">
        <v>992</v>
      </c>
      <c r="T43" s="550" t="s">
        <v>992</v>
      </c>
    </row>
    <row r="44" spans="1:20" ht="25.5">
      <c r="A44" s="134"/>
      <c r="B44" s="105" t="s">
        <v>184</v>
      </c>
      <c r="C44" s="105" t="s">
        <v>915</v>
      </c>
      <c r="D44" s="382"/>
      <c r="E44" s="382">
        <v>10428400</v>
      </c>
      <c r="F44" s="382"/>
      <c r="G44" s="137">
        <v>0</v>
      </c>
      <c r="H44" s="137">
        <v>0</v>
      </c>
      <c r="I44" s="137">
        <v>1206661</v>
      </c>
      <c r="J44" s="137">
        <v>0</v>
      </c>
      <c r="K44" s="137">
        <v>1206661</v>
      </c>
      <c r="L44" s="137">
        <v>1206661</v>
      </c>
      <c r="M44" s="137">
        <v>-10428400</v>
      </c>
      <c r="N44" s="137">
        <v>1206661</v>
      </c>
      <c r="O44" s="550"/>
      <c r="P44" s="550"/>
      <c r="Q44" s="550"/>
      <c r="R44" s="550"/>
      <c r="S44" s="550"/>
      <c r="T44" s="550"/>
    </row>
    <row r="45" spans="1:20" ht="39" customHeight="1">
      <c r="A45" s="134"/>
      <c r="B45" s="105" t="s">
        <v>185</v>
      </c>
      <c r="C45" s="105" t="s">
        <v>916</v>
      </c>
      <c r="D45" s="382"/>
      <c r="E45" s="382"/>
      <c r="F45" s="382"/>
      <c r="G45" s="137">
        <v>0</v>
      </c>
      <c r="H45" s="137">
        <v>0</v>
      </c>
      <c r="I45" s="137">
        <v>0</v>
      </c>
      <c r="J45" s="137">
        <v>0</v>
      </c>
      <c r="K45" s="137">
        <v>0</v>
      </c>
      <c r="L45" s="137">
        <v>0</v>
      </c>
      <c r="M45" s="137">
        <v>0</v>
      </c>
      <c r="N45" s="137">
        <v>0</v>
      </c>
      <c r="O45" s="549" t="s">
        <v>61</v>
      </c>
      <c r="P45" s="549" t="s">
        <v>1013</v>
      </c>
      <c r="Q45" s="549" t="s">
        <v>31</v>
      </c>
      <c r="R45" s="552">
        <v>-255944945</v>
      </c>
      <c r="S45" s="552">
        <v>-214536946</v>
      </c>
      <c r="T45" s="552">
        <v>-255944945</v>
      </c>
    </row>
    <row r="46" spans="1:20" ht="25.5">
      <c r="A46" s="134">
        <v>10</v>
      </c>
      <c r="B46" s="103" t="s">
        <v>888</v>
      </c>
      <c r="C46" s="103" t="s">
        <v>30</v>
      </c>
      <c r="D46" s="382">
        <v>11436990</v>
      </c>
      <c r="E46" s="382">
        <v>16657700</v>
      </c>
      <c r="F46" s="382">
        <v>11436990</v>
      </c>
      <c r="G46" s="137" t="e">
        <v>#REF!</v>
      </c>
      <c r="H46" s="137" t="e">
        <v>#REF!</v>
      </c>
      <c r="I46" s="137">
        <v>110000</v>
      </c>
      <c r="J46" s="137">
        <v>0</v>
      </c>
      <c r="K46" s="137">
        <v>110000</v>
      </c>
      <c r="L46" s="137">
        <v>-11326990</v>
      </c>
      <c r="M46" s="137">
        <v>-16657700</v>
      </c>
      <c r="N46" s="137">
        <v>-11326990</v>
      </c>
      <c r="O46" s="549" t="s">
        <v>91</v>
      </c>
      <c r="P46" s="549" t="s">
        <v>1014</v>
      </c>
      <c r="Q46" s="549" t="s">
        <v>32</v>
      </c>
      <c r="R46" s="552">
        <v>-3236065650</v>
      </c>
      <c r="S46" s="552">
        <v>422540600</v>
      </c>
      <c r="T46" s="552">
        <v>-3236065650</v>
      </c>
    </row>
    <row r="47" spans="1:20" ht="30" customHeight="1">
      <c r="A47" s="134"/>
      <c r="B47" s="105" t="s">
        <v>696</v>
      </c>
      <c r="C47" s="103" t="s">
        <v>96</v>
      </c>
      <c r="D47" s="382"/>
      <c r="E47" s="382"/>
      <c r="F47" s="382"/>
      <c r="H47" s="137">
        <v>0</v>
      </c>
      <c r="L47" s="137">
        <v>0</v>
      </c>
      <c r="M47" s="137">
        <v>0</v>
      </c>
      <c r="N47" s="137">
        <v>0</v>
      </c>
      <c r="O47" s="550" t="s">
        <v>771</v>
      </c>
      <c r="P47" s="550" t="s">
        <v>1015</v>
      </c>
      <c r="Q47" s="550" t="s">
        <v>33</v>
      </c>
      <c r="R47" s="553">
        <v>0</v>
      </c>
      <c r="S47" s="553">
        <v>680450000</v>
      </c>
      <c r="T47" s="553">
        <v>0</v>
      </c>
    </row>
    <row r="48" spans="1:20" ht="30" customHeight="1">
      <c r="A48" s="134"/>
      <c r="B48" s="105" t="s">
        <v>186</v>
      </c>
      <c r="C48" s="103" t="s">
        <v>917</v>
      </c>
      <c r="D48" s="382"/>
      <c r="E48" s="382"/>
      <c r="F48" s="382"/>
      <c r="H48" s="137">
        <v>0</v>
      </c>
      <c r="L48" s="137">
        <v>0</v>
      </c>
      <c r="M48" s="137">
        <v>0</v>
      </c>
      <c r="N48" s="137">
        <v>0</v>
      </c>
      <c r="O48" s="550" t="s">
        <v>773</v>
      </c>
      <c r="P48" s="550" t="s">
        <v>1016</v>
      </c>
      <c r="Q48" s="550" t="s">
        <v>34</v>
      </c>
      <c r="R48" s="551">
        <v>-3236065650</v>
      </c>
      <c r="S48" s="551">
        <v>-257909400</v>
      </c>
      <c r="T48" s="551">
        <v>-3236065650</v>
      </c>
    </row>
    <row r="49" spans="1:20" ht="26.45" customHeight="1">
      <c r="A49" s="134"/>
      <c r="B49" s="105" t="s">
        <v>187</v>
      </c>
      <c r="C49" s="103" t="s">
        <v>918</v>
      </c>
      <c r="D49" s="382"/>
      <c r="E49" s="382">
        <v>2057700</v>
      </c>
      <c r="F49" s="382"/>
      <c r="G49" s="137">
        <v>0</v>
      </c>
      <c r="H49" s="137">
        <v>0</v>
      </c>
      <c r="I49" s="137">
        <v>110000</v>
      </c>
      <c r="J49" s="137">
        <v>0</v>
      </c>
      <c r="K49" s="137">
        <v>110000</v>
      </c>
      <c r="L49" s="137">
        <v>110000</v>
      </c>
      <c r="M49" s="137">
        <v>-2057700</v>
      </c>
      <c r="N49" s="137">
        <v>110000</v>
      </c>
      <c r="O49" s="549" t="s">
        <v>92</v>
      </c>
      <c r="P49" s="549" t="s">
        <v>1017</v>
      </c>
      <c r="Q49" s="549" t="s">
        <v>35</v>
      </c>
      <c r="R49" s="552">
        <v>-3492010595</v>
      </c>
      <c r="S49" s="552">
        <v>208003654</v>
      </c>
      <c r="T49" s="552">
        <v>-3492010595</v>
      </c>
    </row>
    <row r="50" spans="1:20" ht="25.5">
      <c r="A50" s="134"/>
      <c r="B50" s="105" t="s">
        <v>764</v>
      </c>
      <c r="C50" s="103" t="s">
        <v>919</v>
      </c>
      <c r="D50" s="382">
        <v>8136990</v>
      </c>
      <c r="E50" s="382">
        <v>10750000</v>
      </c>
      <c r="F50" s="382">
        <v>8136990</v>
      </c>
      <c r="G50" s="137">
        <v>0</v>
      </c>
      <c r="H50" s="137">
        <v>-8136990</v>
      </c>
      <c r="I50" s="137">
        <v>0</v>
      </c>
      <c r="J50" s="137">
        <v>0</v>
      </c>
      <c r="L50" s="137">
        <v>-8136990</v>
      </c>
      <c r="M50" s="137">
        <v>-10750000</v>
      </c>
      <c r="N50" s="137">
        <v>-8136990</v>
      </c>
      <c r="O50" s="549" t="s">
        <v>93</v>
      </c>
      <c r="P50" s="549" t="s">
        <v>1018</v>
      </c>
      <c r="Q50" s="549" t="s">
        <v>36</v>
      </c>
      <c r="R50" s="552">
        <v>65070017350</v>
      </c>
      <c r="S50" s="552">
        <v>59053957496</v>
      </c>
      <c r="T50" s="552">
        <v>65070017350</v>
      </c>
    </row>
    <row r="51" spans="1:20" ht="32.25" customHeight="1">
      <c r="A51" s="134"/>
      <c r="B51" s="105" t="s">
        <v>266</v>
      </c>
      <c r="C51" s="103" t="s">
        <v>920</v>
      </c>
      <c r="D51" s="382">
        <v>3300000</v>
      </c>
      <c r="E51" s="382">
        <v>3850000</v>
      </c>
      <c r="F51" s="382">
        <v>3300000</v>
      </c>
      <c r="H51" s="137">
        <v>-3300000</v>
      </c>
      <c r="L51" s="137">
        <v>-3300000</v>
      </c>
      <c r="M51" s="137">
        <v>-3850000</v>
      </c>
      <c r="N51" s="137">
        <v>-3300000</v>
      </c>
      <c r="O51" s="549" t="s">
        <v>62</v>
      </c>
      <c r="P51" s="549" t="s">
        <v>1019</v>
      </c>
      <c r="Q51" s="549" t="s">
        <v>37</v>
      </c>
      <c r="R51" s="552">
        <v>-3492010595</v>
      </c>
      <c r="S51" s="552">
        <v>6016059854</v>
      </c>
      <c r="T51" s="552">
        <v>-3492010595</v>
      </c>
    </row>
    <row r="52" spans="1:20" ht="32.25" customHeight="1">
      <c r="A52" s="134"/>
      <c r="B52" s="105" t="s">
        <v>267</v>
      </c>
      <c r="C52" s="103" t="s">
        <v>921</v>
      </c>
      <c r="D52" s="382"/>
      <c r="E52" s="382"/>
      <c r="F52" s="382"/>
      <c r="H52" s="137">
        <v>0</v>
      </c>
      <c r="L52" s="137">
        <v>0</v>
      </c>
      <c r="M52" s="137">
        <v>0</v>
      </c>
      <c r="N52" s="137">
        <v>0</v>
      </c>
      <c r="O52" s="550" t="s">
        <v>771</v>
      </c>
      <c r="P52" s="550" t="s">
        <v>1020</v>
      </c>
      <c r="Q52" s="550" t="s">
        <v>38</v>
      </c>
      <c r="R52" s="551">
        <v>-3492010595</v>
      </c>
      <c r="S52" s="551">
        <v>208003654</v>
      </c>
      <c r="T52" s="551">
        <v>-3492010595</v>
      </c>
    </row>
    <row r="53" spans="1:20" ht="25.5">
      <c r="A53" s="498" t="s">
        <v>61</v>
      </c>
      <c r="B53" s="101" t="s">
        <v>231</v>
      </c>
      <c r="C53" s="101" t="s">
        <v>31</v>
      </c>
      <c r="D53" s="492">
        <v>-255944945</v>
      </c>
      <c r="E53" s="492">
        <v>-214536946</v>
      </c>
      <c r="F53" s="492">
        <v>-255944945</v>
      </c>
      <c r="G53" s="137">
        <v>743791825</v>
      </c>
      <c r="H53" s="137">
        <v>999736770</v>
      </c>
      <c r="I53" s="137">
        <v>-65860846</v>
      </c>
      <c r="J53" s="137">
        <v>743791825</v>
      </c>
      <c r="K53" s="137">
        <v>677930979</v>
      </c>
      <c r="L53" s="137">
        <v>190084099</v>
      </c>
      <c r="M53" s="137">
        <v>958328771</v>
      </c>
      <c r="N53" s="137">
        <v>933875924</v>
      </c>
      <c r="O53" s="550" t="s">
        <v>773</v>
      </c>
      <c r="P53" s="550" t="s">
        <v>1021</v>
      </c>
      <c r="Q53" s="550" t="s">
        <v>39</v>
      </c>
      <c r="R53" s="554">
        <v>0</v>
      </c>
      <c r="S53" s="554">
        <v>0</v>
      </c>
      <c r="T53" s="554">
        <v>0</v>
      </c>
    </row>
    <row r="54" spans="1:20" ht="25.5">
      <c r="A54" s="498" t="s">
        <v>91</v>
      </c>
      <c r="B54" s="101" t="s">
        <v>232</v>
      </c>
      <c r="C54" s="101" t="s">
        <v>32</v>
      </c>
      <c r="D54" s="492">
        <v>-3236065650</v>
      </c>
      <c r="E54" s="492">
        <v>422540600</v>
      </c>
      <c r="F54" s="492">
        <v>-3236065650</v>
      </c>
      <c r="G54" s="137">
        <v>-163175000</v>
      </c>
      <c r="H54" s="137">
        <v>3072890650</v>
      </c>
      <c r="I54" s="137">
        <v>730129400</v>
      </c>
      <c r="J54" s="137">
        <v>-163175000</v>
      </c>
      <c r="K54" s="137">
        <v>566954400</v>
      </c>
      <c r="L54" s="137">
        <v>3966195050</v>
      </c>
      <c r="M54" s="137">
        <v>-585715600</v>
      </c>
      <c r="N54" s="137">
        <v>3803020050</v>
      </c>
      <c r="O54" s="550" t="s">
        <v>992</v>
      </c>
      <c r="P54" s="550" t="s">
        <v>992</v>
      </c>
      <c r="Q54" s="550" t="s">
        <v>992</v>
      </c>
      <c r="R54" s="550" t="s">
        <v>992</v>
      </c>
      <c r="S54" s="550" t="s">
        <v>992</v>
      </c>
      <c r="T54" s="550" t="s">
        <v>992</v>
      </c>
    </row>
    <row r="55" spans="1:20" ht="51">
      <c r="A55" s="134">
        <v>1</v>
      </c>
      <c r="B55" s="103" t="s">
        <v>856</v>
      </c>
      <c r="C55" s="103" t="s">
        <v>33</v>
      </c>
      <c r="D55" s="382"/>
      <c r="E55" s="382">
        <v>680450000</v>
      </c>
      <c r="F55" s="382"/>
      <c r="G55" s="137">
        <v>260000</v>
      </c>
      <c r="H55" s="137">
        <v>260000</v>
      </c>
      <c r="I55" s="137">
        <v>-24130000</v>
      </c>
      <c r="J55" s="137">
        <v>0</v>
      </c>
      <c r="K55" s="137">
        <v>-24130000</v>
      </c>
      <c r="L55" s="137">
        <v>-24130000</v>
      </c>
      <c r="M55" s="137">
        <v>-680450000</v>
      </c>
      <c r="N55" s="137">
        <v>-24130000</v>
      </c>
      <c r="O55" s="550" t="s">
        <v>991</v>
      </c>
      <c r="P55" s="550"/>
      <c r="Q55" s="550"/>
      <c r="R55" s="550"/>
      <c r="S55" s="550"/>
      <c r="T55" s="550"/>
    </row>
    <row r="56" spans="1:20" ht="24.75" customHeight="1">
      <c r="A56" s="134"/>
      <c r="B56" s="105" t="s">
        <v>546</v>
      </c>
      <c r="C56" s="103" t="s">
        <v>496</v>
      </c>
      <c r="D56" s="382"/>
      <c r="E56" s="382">
        <v>680450000</v>
      </c>
      <c r="F56" s="382"/>
      <c r="H56" s="137">
        <v>0</v>
      </c>
      <c r="L56" s="137">
        <v>0</v>
      </c>
      <c r="M56" s="137">
        <v>-680450000</v>
      </c>
      <c r="N56" s="137">
        <v>0</v>
      </c>
      <c r="O56" s="550" t="s">
        <v>997</v>
      </c>
      <c r="P56" s="550" t="s">
        <v>1022</v>
      </c>
      <c r="Q56" s="550" t="s">
        <v>900</v>
      </c>
      <c r="R56" s="551">
        <v>0</v>
      </c>
      <c r="S56" s="551">
        <v>5808056200</v>
      </c>
      <c r="T56" s="551">
        <v>0</v>
      </c>
    </row>
    <row r="57" spans="1:20" ht="24.75" customHeight="1">
      <c r="A57" s="134"/>
      <c r="B57" s="105" t="s">
        <v>698</v>
      </c>
      <c r="C57" s="103" t="s">
        <v>497</v>
      </c>
      <c r="D57" s="382"/>
      <c r="E57" s="382"/>
      <c r="F57" s="382"/>
      <c r="H57" s="137">
        <v>0</v>
      </c>
      <c r="L57" s="137">
        <v>0</v>
      </c>
      <c r="M57" s="137">
        <v>0</v>
      </c>
      <c r="N57" s="137">
        <v>0</v>
      </c>
      <c r="O57" s="549" t="s">
        <v>94</v>
      </c>
      <c r="P57" s="549" t="s">
        <v>1023</v>
      </c>
      <c r="Q57" s="549" t="s">
        <v>40</v>
      </c>
      <c r="R57" s="552">
        <v>61578006755</v>
      </c>
      <c r="S57" s="552">
        <v>65070017350</v>
      </c>
      <c r="T57" s="552">
        <v>61578006755</v>
      </c>
    </row>
    <row r="58" spans="1:20" ht="39" customHeight="1">
      <c r="A58" s="134"/>
      <c r="B58" s="105" t="s">
        <v>744</v>
      </c>
      <c r="C58" s="103" t="s">
        <v>745</v>
      </c>
      <c r="D58" s="382"/>
      <c r="E58" s="382"/>
      <c r="F58" s="382"/>
      <c r="H58" s="137">
        <v>0</v>
      </c>
      <c r="L58" s="137">
        <v>0</v>
      </c>
      <c r="M58" s="137">
        <v>0</v>
      </c>
      <c r="N58" s="137">
        <v>0</v>
      </c>
      <c r="O58" s="549" t="s">
        <v>95</v>
      </c>
      <c r="P58" s="549" t="s">
        <v>1024</v>
      </c>
      <c r="Q58" s="549" t="s">
        <v>41</v>
      </c>
      <c r="R58" s="555"/>
      <c r="S58" s="549"/>
      <c r="T58" s="549"/>
    </row>
    <row r="59" spans="1:20" ht="25.5">
      <c r="A59" s="134">
        <v>2</v>
      </c>
      <c r="B59" s="103" t="s">
        <v>234</v>
      </c>
      <c r="C59" s="103" t="s">
        <v>34</v>
      </c>
      <c r="D59" s="382">
        <v>-3236065650</v>
      </c>
      <c r="E59" s="382">
        <v>-257909400</v>
      </c>
      <c r="F59" s="382">
        <v>-3236065650</v>
      </c>
      <c r="G59" s="137">
        <v>-163435000</v>
      </c>
      <c r="H59" s="137">
        <v>3072630650</v>
      </c>
      <c r="I59" s="137">
        <v>754259400</v>
      </c>
      <c r="J59" s="137">
        <v>-163175000</v>
      </c>
      <c r="K59" s="137">
        <v>591084400</v>
      </c>
      <c r="L59" s="137">
        <v>3990325050</v>
      </c>
      <c r="M59" s="137">
        <v>94734400</v>
      </c>
      <c r="N59" s="137">
        <v>3827150050</v>
      </c>
      <c r="O59" s="550" t="s">
        <v>991</v>
      </c>
      <c r="P59" s="550" t="s">
        <v>1025</v>
      </c>
      <c r="Q59" s="550" t="s">
        <v>42</v>
      </c>
      <c r="R59" s="550"/>
      <c r="S59" s="550"/>
      <c r="T59" s="550"/>
    </row>
    <row r="60" spans="1:20" ht="51" customHeight="1">
      <c r="A60" s="498" t="s">
        <v>92</v>
      </c>
      <c r="B60" s="101" t="s">
        <v>498</v>
      </c>
      <c r="C60" s="101" t="s">
        <v>35</v>
      </c>
      <c r="D60" s="492">
        <v>-3492010595</v>
      </c>
      <c r="E60" s="492">
        <v>208003654</v>
      </c>
      <c r="F60" s="492">
        <v>-3492010595</v>
      </c>
      <c r="G60" s="137">
        <v>580616825</v>
      </c>
      <c r="H60" s="137">
        <v>4072627420</v>
      </c>
      <c r="I60" s="137">
        <v>664268554</v>
      </c>
      <c r="J60" s="137">
        <v>580616825</v>
      </c>
      <c r="K60" s="137">
        <v>1244885379</v>
      </c>
      <c r="L60" s="137">
        <v>4156279149</v>
      </c>
      <c r="M60" s="137">
        <v>372613171</v>
      </c>
      <c r="N60" s="137">
        <v>4736895974</v>
      </c>
      <c r="O60" s="550" t="s">
        <v>991</v>
      </c>
      <c r="P60" s="550" t="s">
        <v>991</v>
      </c>
      <c r="Q60" s="550" t="s">
        <v>991</v>
      </c>
      <c r="R60" s="550" t="s">
        <v>991</v>
      </c>
      <c r="S60" s="550" t="s">
        <v>991</v>
      </c>
      <c r="T60" s="550" t="s">
        <v>991</v>
      </c>
    </row>
    <row r="61" spans="1:20" ht="25.5">
      <c r="A61" s="498" t="s">
        <v>93</v>
      </c>
      <c r="B61" s="101" t="s">
        <v>235</v>
      </c>
      <c r="C61" s="101" t="s">
        <v>36</v>
      </c>
      <c r="D61" s="492">
        <v>65070017350</v>
      </c>
      <c r="E61" s="492">
        <v>59053957496</v>
      </c>
      <c r="F61" s="492">
        <v>65070017350</v>
      </c>
      <c r="G61" s="137">
        <v>0</v>
      </c>
      <c r="H61" s="137">
        <v>-65070017350</v>
      </c>
      <c r="I61" s="137">
        <v>61580616825</v>
      </c>
      <c r="J61" s="137">
        <v>0</v>
      </c>
      <c r="K61" s="137">
        <v>0</v>
      </c>
      <c r="L61" s="137">
        <v>-3489400525</v>
      </c>
      <c r="M61" s="137">
        <v>-59053957496</v>
      </c>
      <c r="N61" s="137">
        <v>-65070017350</v>
      </c>
    </row>
    <row r="62" spans="1:20" ht="38.25">
      <c r="A62" s="498" t="s">
        <v>62</v>
      </c>
      <c r="B62" s="101" t="s">
        <v>630</v>
      </c>
      <c r="C62" s="101" t="s">
        <v>37</v>
      </c>
      <c r="D62" s="492">
        <v>-3492010595</v>
      </c>
      <c r="E62" s="492">
        <v>6016059854</v>
      </c>
      <c r="F62" s="492">
        <v>-3492010595</v>
      </c>
      <c r="G62" s="137">
        <v>61580616825</v>
      </c>
      <c r="H62" s="137">
        <v>65072627420</v>
      </c>
      <c r="I62" s="137">
        <v>664268554</v>
      </c>
      <c r="J62" s="137">
        <v>61580616825</v>
      </c>
      <c r="K62" s="137">
        <v>62244885379</v>
      </c>
      <c r="L62" s="137">
        <v>4156279149</v>
      </c>
      <c r="M62" s="137">
        <v>55564556971</v>
      </c>
      <c r="N62" s="137">
        <v>65736895974</v>
      </c>
    </row>
    <row r="63" spans="1:20" ht="34.5" customHeight="1">
      <c r="A63" s="134"/>
      <c r="B63" s="103" t="s">
        <v>236</v>
      </c>
      <c r="C63" s="103"/>
      <c r="D63" s="382"/>
      <c r="E63" s="382"/>
      <c r="F63" s="382"/>
      <c r="H63" s="137">
        <v>0</v>
      </c>
      <c r="L63" s="137">
        <v>0</v>
      </c>
      <c r="M63" s="137">
        <v>0</v>
      </c>
      <c r="N63" s="137">
        <v>0</v>
      </c>
    </row>
    <row r="64" spans="1:20" ht="51">
      <c r="A64" s="134">
        <v>1</v>
      </c>
      <c r="B64" s="103" t="s">
        <v>237</v>
      </c>
      <c r="C64" s="103" t="s">
        <v>38</v>
      </c>
      <c r="D64" s="382">
        <v>-3492010595</v>
      </c>
      <c r="E64" s="382">
        <v>208003654</v>
      </c>
      <c r="F64" s="382">
        <v>-3492010595</v>
      </c>
      <c r="G64" s="137">
        <v>580616825</v>
      </c>
      <c r="H64" s="137">
        <v>4072627420</v>
      </c>
      <c r="I64" s="137">
        <v>664268554</v>
      </c>
      <c r="J64" s="137">
        <v>580616825</v>
      </c>
      <c r="K64" s="137">
        <v>1244885379</v>
      </c>
      <c r="L64" s="137">
        <v>4156279149</v>
      </c>
      <c r="M64" s="137">
        <v>372613171</v>
      </c>
      <c r="N64" s="137">
        <v>4736895974</v>
      </c>
    </row>
    <row r="65" spans="1:14" ht="51">
      <c r="A65" s="134">
        <v>2</v>
      </c>
      <c r="B65" s="103" t="s">
        <v>887</v>
      </c>
      <c r="C65" s="103" t="s">
        <v>39</v>
      </c>
      <c r="D65" s="382"/>
      <c r="E65" s="382"/>
      <c r="F65" s="382"/>
      <c r="G65" s="137">
        <v>0</v>
      </c>
      <c r="H65" s="137">
        <v>0</v>
      </c>
      <c r="I65" s="137">
        <v>0</v>
      </c>
      <c r="J65" s="137">
        <v>0</v>
      </c>
      <c r="K65" s="137">
        <v>0</v>
      </c>
      <c r="L65" s="137">
        <v>0</v>
      </c>
      <c r="M65" s="137">
        <v>0</v>
      </c>
      <c r="N65" s="137">
        <v>0</v>
      </c>
    </row>
    <row r="66" spans="1:14" ht="51">
      <c r="A66" s="134">
        <v>3</v>
      </c>
      <c r="B66" s="103" t="s">
        <v>857</v>
      </c>
      <c r="C66" s="103" t="s">
        <v>900</v>
      </c>
      <c r="D66" s="382"/>
      <c r="E66" s="382">
        <v>5808056200</v>
      </c>
      <c r="F66" s="382"/>
      <c r="G66" s="137">
        <v>61000000000</v>
      </c>
      <c r="H66" s="137">
        <v>61000000000</v>
      </c>
      <c r="I66" s="137">
        <v>0</v>
      </c>
      <c r="J66" s="137">
        <v>61000000000</v>
      </c>
      <c r="K66" s="137">
        <v>61000000000</v>
      </c>
      <c r="L66" s="137">
        <v>0</v>
      </c>
      <c r="M66" s="137">
        <v>55191943800</v>
      </c>
      <c r="N66" s="137">
        <v>61000000000</v>
      </c>
    </row>
    <row r="67" spans="1:14" ht="25.5">
      <c r="A67" s="498" t="s">
        <v>94</v>
      </c>
      <c r="B67" s="101" t="s">
        <v>238</v>
      </c>
      <c r="C67" s="101" t="s">
        <v>40</v>
      </c>
      <c r="D67" s="492">
        <v>61578006755</v>
      </c>
      <c r="E67" s="492">
        <v>65070017350</v>
      </c>
      <c r="F67" s="492">
        <v>61578006755</v>
      </c>
      <c r="G67" s="137">
        <v>61580616825</v>
      </c>
      <c r="H67" s="137">
        <v>2610070</v>
      </c>
      <c r="I67" s="137">
        <v>62244885379</v>
      </c>
      <c r="J67" s="137">
        <v>61580616825</v>
      </c>
      <c r="K67" s="137">
        <v>62244885379</v>
      </c>
      <c r="L67" s="137">
        <v>666878624</v>
      </c>
      <c r="M67" s="137">
        <v>-3489400525</v>
      </c>
      <c r="N67" s="137">
        <v>666878624</v>
      </c>
    </row>
    <row r="68" spans="1:14" ht="38.25">
      <c r="A68" s="498" t="s">
        <v>95</v>
      </c>
      <c r="B68" s="101" t="s">
        <v>538</v>
      </c>
      <c r="C68" s="101" t="s">
        <v>41</v>
      </c>
      <c r="D68" s="382"/>
      <c r="E68" s="382"/>
      <c r="F68" s="382"/>
    </row>
    <row r="69" spans="1:14" ht="38.25">
      <c r="A69" s="134"/>
      <c r="B69" s="101" t="s">
        <v>548</v>
      </c>
      <c r="C69" s="101" t="s">
        <v>42</v>
      </c>
      <c r="D69" s="442"/>
      <c r="E69" s="243"/>
      <c r="F69" s="243"/>
    </row>
    <row r="70" spans="1:14">
      <c r="A70" s="258"/>
      <c r="B70" s="244"/>
      <c r="C70" s="244"/>
      <c r="D70" s="383"/>
      <c r="E70" s="383"/>
      <c r="F70" s="243"/>
    </row>
    <row r="71" spans="1:14" ht="12.75" customHeight="1"/>
    <row r="72" spans="1:14" ht="15" customHeight="1">
      <c r="A72" s="259" t="s">
        <v>373</v>
      </c>
      <c r="B72" s="259"/>
      <c r="C72" s="237"/>
      <c r="D72" s="745" t="s">
        <v>504</v>
      </c>
      <c r="E72" s="745"/>
      <c r="F72" s="745"/>
    </row>
    <row r="73" spans="1:14" ht="15" customHeight="1">
      <c r="A73" s="174" t="s">
        <v>375</v>
      </c>
      <c r="B73" s="174"/>
      <c r="C73" s="252"/>
      <c r="D73" s="746" t="s">
        <v>376</v>
      </c>
      <c r="E73" s="746"/>
      <c r="F73" s="746"/>
    </row>
    <row r="74" spans="1:14">
      <c r="A74" s="253"/>
      <c r="B74" s="253"/>
      <c r="C74" s="237"/>
      <c r="D74" s="254"/>
      <c r="E74" s="255"/>
      <c r="F74" s="254"/>
    </row>
    <row r="75" spans="1:14">
      <c r="A75" s="253"/>
      <c r="B75" s="253"/>
      <c r="C75" s="237"/>
      <c r="D75" s="254"/>
      <c r="E75" s="255"/>
      <c r="F75" s="254"/>
    </row>
    <row r="76" spans="1:14">
      <c r="A76" s="253"/>
      <c r="B76" s="253"/>
      <c r="C76" s="237"/>
      <c r="D76" s="254"/>
      <c r="E76" s="255"/>
      <c r="F76" s="254"/>
    </row>
    <row r="77" spans="1:14">
      <c r="A77" s="253"/>
      <c r="B77" s="253"/>
      <c r="C77" s="237"/>
      <c r="D77" s="254"/>
      <c r="E77" s="255"/>
      <c r="F77" s="254"/>
    </row>
    <row r="78" spans="1:14">
      <c r="A78" s="253"/>
      <c r="B78" s="253"/>
      <c r="C78" s="237"/>
      <c r="D78" s="254"/>
      <c r="E78" s="255"/>
      <c r="F78" s="254"/>
    </row>
    <row r="79" spans="1:14">
      <c r="A79" s="253"/>
      <c r="B79" s="253"/>
      <c r="C79" s="237"/>
      <c r="D79" s="254"/>
      <c r="E79" s="255"/>
      <c r="F79" s="254"/>
    </row>
    <row r="80" spans="1:14">
      <c r="A80" s="253"/>
      <c r="B80" s="253"/>
      <c r="C80" s="237"/>
      <c r="D80" s="254"/>
      <c r="E80" s="255"/>
      <c r="F80" s="254"/>
    </row>
    <row r="81" spans="1:6">
      <c r="A81" s="253"/>
      <c r="B81" s="253"/>
      <c r="C81" s="237"/>
      <c r="D81" s="254"/>
      <c r="E81" s="255"/>
      <c r="F81" s="254"/>
    </row>
    <row r="82" spans="1:6" ht="32.25" customHeight="1">
      <c r="A82" s="253"/>
      <c r="B82" s="253"/>
      <c r="C82" s="237"/>
      <c r="D82" s="254"/>
      <c r="E82" s="255"/>
      <c r="F82" s="254"/>
    </row>
    <row r="83" spans="1:6">
      <c r="A83" s="519"/>
      <c r="B83" s="519"/>
      <c r="C83" s="237"/>
      <c r="D83" s="522"/>
      <c r="E83" s="520"/>
      <c r="F83" s="522"/>
    </row>
    <row r="84" spans="1:6" ht="15" customHeight="1">
      <c r="A84" s="261" t="s">
        <v>664</v>
      </c>
      <c r="B84" s="170"/>
      <c r="C84" s="237"/>
      <c r="D84" s="747" t="s">
        <v>1120</v>
      </c>
      <c r="E84" s="747"/>
      <c r="F84" s="747"/>
    </row>
    <row r="85" spans="1:6">
      <c r="A85" s="262" t="s">
        <v>1144</v>
      </c>
      <c r="B85" s="180"/>
      <c r="C85" s="237"/>
      <c r="D85" s="262" t="s">
        <v>1130</v>
      </c>
      <c r="E85" s="262"/>
      <c r="F85" s="262"/>
    </row>
    <row r="86" spans="1:6">
      <c r="A86" s="237" t="s">
        <v>666</v>
      </c>
      <c r="B86" s="174"/>
      <c r="C86" s="237"/>
      <c r="D86" s="237" t="s">
        <v>989</v>
      </c>
      <c r="E86" s="237"/>
      <c r="F86" s="237"/>
    </row>
  </sheetData>
  <mergeCells count="13">
    <mergeCell ref="D72:F72"/>
    <mergeCell ref="D73:F73"/>
    <mergeCell ref="D84:F84"/>
    <mergeCell ref="C7:F7"/>
    <mergeCell ref="C8:F8"/>
    <mergeCell ref="C9:F9"/>
    <mergeCell ref="C10:F10"/>
    <mergeCell ref="A1:F1"/>
    <mergeCell ref="A2:F2"/>
    <mergeCell ref="A3:F3"/>
    <mergeCell ref="A4:F4"/>
    <mergeCell ref="C6:F6"/>
    <mergeCell ref="B5:E5"/>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view="pageBreakPreview" zoomScale="85" zoomScaleSheetLayoutView="85" workbookViewId="0">
      <selection activeCell="E13" sqref="E13"/>
    </sheetView>
  </sheetViews>
  <sheetFormatPr defaultColWidth="9.140625" defaultRowHeight="12.75"/>
  <cols>
    <col min="1" max="1" width="9.140625" style="137"/>
    <col min="2" max="2" width="30.28515625" style="137" customWidth="1"/>
    <col min="3" max="3" width="9.140625" style="137"/>
    <col min="4" max="4" width="12.5703125" style="137" customWidth="1"/>
    <col min="5" max="5" width="25.5703125" style="137" customWidth="1"/>
    <col min="6" max="6" width="25.42578125" style="137" customWidth="1"/>
    <col min="7" max="7" width="29.42578125" style="176" customWidth="1"/>
    <col min="8" max="16384" width="9.140625" style="137"/>
  </cols>
  <sheetData>
    <row r="1" spans="1:7" s="515" customFormat="1" ht="29.25" customHeight="1">
      <c r="A1" s="672" t="s">
        <v>858</v>
      </c>
      <c r="B1" s="672"/>
      <c r="C1" s="672"/>
      <c r="D1" s="672"/>
      <c r="E1" s="672"/>
      <c r="F1" s="672"/>
      <c r="G1" s="672"/>
    </row>
    <row r="2" spans="1:7" s="515" customFormat="1" ht="43.15" customHeight="1">
      <c r="A2" s="673" t="s">
        <v>859</v>
      </c>
      <c r="B2" s="673"/>
      <c r="C2" s="673"/>
      <c r="D2" s="673"/>
      <c r="E2" s="673"/>
      <c r="F2" s="673"/>
      <c r="G2" s="673"/>
    </row>
    <row r="3" spans="1:7" ht="37.15" customHeight="1">
      <c r="A3" s="748" t="s">
        <v>795</v>
      </c>
      <c r="B3" s="748"/>
      <c r="C3" s="748"/>
      <c r="D3" s="748"/>
      <c r="E3" s="748"/>
      <c r="F3" s="748"/>
      <c r="G3" s="748"/>
    </row>
    <row r="4" spans="1:7" ht="14.25" customHeight="1">
      <c r="A4" s="744" t="s">
        <v>1141</v>
      </c>
      <c r="B4" s="676"/>
      <c r="C4" s="676"/>
      <c r="D4" s="676"/>
      <c r="E4" s="676"/>
      <c r="F4" s="676"/>
      <c r="G4" s="676"/>
    </row>
    <row r="5" spans="1:7" ht="13.5" customHeight="1">
      <c r="A5" s="621"/>
      <c r="B5" s="621"/>
      <c r="C5" s="621"/>
      <c r="D5" s="621"/>
      <c r="E5" s="621"/>
      <c r="F5" s="621"/>
      <c r="G5" s="257"/>
    </row>
    <row r="6" spans="1:7" ht="31.5" customHeight="1">
      <c r="A6" s="144" t="s">
        <v>280</v>
      </c>
      <c r="B6" s="636" t="s">
        <v>699</v>
      </c>
      <c r="C6" s="688" t="s">
        <v>1133</v>
      </c>
      <c r="D6" s="688"/>
      <c r="E6" s="688"/>
      <c r="F6" s="688"/>
      <c r="G6" s="688"/>
    </row>
    <row r="7" spans="1:7" ht="31.5" customHeight="1">
      <c r="A7" s="144" t="s">
        <v>281</v>
      </c>
      <c r="B7" s="636" t="s">
        <v>701</v>
      </c>
      <c r="C7" s="688" t="s">
        <v>1148</v>
      </c>
      <c r="D7" s="688"/>
      <c r="E7" s="688"/>
      <c r="F7" s="688"/>
      <c r="G7" s="688"/>
    </row>
    <row r="8" spans="1:7" ht="31.5" customHeight="1">
      <c r="A8" s="144" t="s">
        <v>282</v>
      </c>
      <c r="B8" s="636" t="s">
        <v>703</v>
      </c>
      <c r="C8" s="688" t="s">
        <v>1127</v>
      </c>
      <c r="D8" s="688"/>
      <c r="E8" s="688"/>
      <c r="F8" s="688"/>
      <c r="G8" s="688"/>
    </row>
    <row r="9" spans="1:7" ht="31.5" customHeight="1">
      <c r="A9" s="144" t="s">
        <v>419</v>
      </c>
      <c r="B9" s="631" t="s">
        <v>987</v>
      </c>
      <c r="C9" s="739" t="s">
        <v>1128</v>
      </c>
      <c r="D9" s="739"/>
      <c r="E9" s="739"/>
      <c r="F9" s="739"/>
      <c r="G9" s="739"/>
    </row>
    <row r="10" spans="1:7" ht="25.5">
      <c r="A10" s="144" t="s">
        <v>422</v>
      </c>
      <c r="B10" s="636" t="s">
        <v>705</v>
      </c>
      <c r="C10" s="671" t="s">
        <v>1147</v>
      </c>
      <c r="D10" s="671"/>
      <c r="E10" s="671"/>
      <c r="F10" s="671"/>
      <c r="G10" s="671"/>
    </row>
    <row r="11" spans="1:7">
      <c r="A11" s="144"/>
      <c r="B11" s="636"/>
      <c r="C11" s="618"/>
      <c r="D11" s="618"/>
      <c r="E11" s="618"/>
      <c r="F11" s="618"/>
    </row>
    <row r="12" spans="1:7" ht="17.45" customHeight="1">
      <c r="A12" s="431" t="s">
        <v>802</v>
      </c>
      <c r="B12" s="431"/>
      <c r="C12" s="431"/>
      <c r="D12" s="431"/>
      <c r="E12" s="431"/>
      <c r="F12" s="431"/>
      <c r="G12" s="640" t="s">
        <v>503</v>
      </c>
    </row>
    <row r="13" spans="1:7" ht="68.25" customHeight="1">
      <c r="A13" s="633" t="s">
        <v>43</v>
      </c>
      <c r="B13" s="633" t="s">
        <v>197</v>
      </c>
      <c r="C13" s="633" t="s">
        <v>198</v>
      </c>
      <c r="D13" s="633" t="s">
        <v>199</v>
      </c>
      <c r="E13" s="633" t="s">
        <v>200</v>
      </c>
      <c r="F13" s="633" t="s">
        <v>201</v>
      </c>
      <c r="G13" s="633" t="s">
        <v>202</v>
      </c>
    </row>
    <row r="14" spans="1:7" ht="68.25" customHeight="1">
      <c r="A14" s="602" t="s">
        <v>59</v>
      </c>
      <c r="B14" s="603" t="s">
        <v>860</v>
      </c>
      <c r="C14" s="603"/>
      <c r="D14" s="641"/>
      <c r="E14" s="641"/>
      <c r="F14" s="641"/>
      <c r="G14" s="642"/>
    </row>
    <row r="15" spans="1:7" ht="76.5">
      <c r="A15" s="108" t="s">
        <v>87</v>
      </c>
      <c r="B15" s="643" t="s">
        <v>886</v>
      </c>
      <c r="C15" s="643">
        <v>2246</v>
      </c>
      <c r="D15" s="644"/>
      <c r="E15" s="644"/>
      <c r="F15" s="644"/>
      <c r="G15" s="645"/>
    </row>
    <row r="16" spans="1:7" s="235" customFormat="1" ht="15">
      <c r="A16" s="108">
        <v>1</v>
      </c>
      <c r="B16" s="643" t="s">
        <v>804</v>
      </c>
      <c r="C16" s="643">
        <v>2246.1</v>
      </c>
      <c r="D16" s="644">
        <v>177800</v>
      </c>
      <c r="E16" s="644">
        <v>23550</v>
      </c>
      <c r="F16" s="644">
        <v>4187190000</v>
      </c>
      <c r="G16" s="645">
        <v>6.7708505102736419E-2</v>
      </c>
    </row>
    <row r="17" spans="1:7" s="235" customFormat="1" ht="15">
      <c r="A17" s="108">
        <v>2</v>
      </c>
      <c r="B17" s="643" t="s">
        <v>1134</v>
      </c>
      <c r="C17" s="643">
        <v>2246.1999999999998</v>
      </c>
      <c r="D17" s="644">
        <v>5600</v>
      </c>
      <c r="E17" s="644">
        <v>129100</v>
      </c>
      <c r="F17" s="644">
        <v>722960000</v>
      </c>
      <c r="G17" s="645">
        <v>1.1690546846232037E-2</v>
      </c>
    </row>
    <row r="18" spans="1:7" s="235" customFormat="1" ht="15">
      <c r="A18" s="108">
        <v>3</v>
      </c>
      <c r="B18" s="643" t="s">
        <v>1135</v>
      </c>
      <c r="C18" s="643">
        <v>2246.3000000000002</v>
      </c>
      <c r="D18" s="644">
        <v>12600</v>
      </c>
      <c r="E18" s="644">
        <v>85400</v>
      </c>
      <c r="F18" s="644">
        <v>1076040000</v>
      </c>
      <c r="G18" s="645">
        <v>1.7399988973690828E-2</v>
      </c>
    </row>
    <row r="19" spans="1:7" s="235" customFormat="1" ht="15">
      <c r="A19" s="108">
        <v>4</v>
      </c>
      <c r="B19" s="643" t="s">
        <v>805</v>
      </c>
      <c r="C19" s="643">
        <v>2246.4</v>
      </c>
      <c r="D19" s="644">
        <v>40498</v>
      </c>
      <c r="E19" s="644">
        <v>34600</v>
      </c>
      <c r="F19" s="644">
        <v>1401230800</v>
      </c>
      <c r="G19" s="645">
        <v>2.2658451795096814E-2</v>
      </c>
    </row>
    <row r="20" spans="1:7" s="235" customFormat="1" ht="15">
      <c r="A20" s="108">
        <v>5</v>
      </c>
      <c r="B20" s="643" t="s">
        <v>806</v>
      </c>
      <c r="C20" s="643">
        <v>2246.5</v>
      </c>
      <c r="D20" s="644">
        <v>109840</v>
      </c>
      <c r="E20" s="644">
        <v>74700</v>
      </c>
      <c r="F20" s="644">
        <v>8205048000</v>
      </c>
      <c r="G20" s="645">
        <v>0.13267884532973123</v>
      </c>
    </row>
    <row r="21" spans="1:7" s="235" customFormat="1" ht="15">
      <c r="A21" s="108">
        <v>6</v>
      </c>
      <c r="B21" s="643" t="s">
        <v>807</v>
      </c>
      <c r="C21" s="643">
        <v>2246.6</v>
      </c>
      <c r="D21" s="644">
        <v>59700</v>
      </c>
      <c r="E21" s="644">
        <v>79500</v>
      </c>
      <c r="F21" s="644">
        <v>4746150000</v>
      </c>
      <c r="G21" s="645">
        <v>7.6747107605184495E-2</v>
      </c>
    </row>
    <row r="22" spans="1:7" s="235" customFormat="1" ht="15">
      <c r="A22" s="108">
        <v>7</v>
      </c>
      <c r="B22" s="643" t="s">
        <v>808</v>
      </c>
      <c r="C22" s="643">
        <v>2246.6999999999998</v>
      </c>
      <c r="D22" s="644">
        <v>105697</v>
      </c>
      <c r="E22" s="644">
        <v>25450</v>
      </c>
      <c r="F22" s="644">
        <v>2689988650</v>
      </c>
      <c r="G22" s="645">
        <v>4.3498171861039998E-2</v>
      </c>
    </row>
    <row r="23" spans="1:7" s="235" customFormat="1" ht="15">
      <c r="A23" s="108">
        <v>8</v>
      </c>
      <c r="B23" s="643" t="s">
        <v>815</v>
      </c>
      <c r="C23" s="643">
        <v>2246.8000000000002</v>
      </c>
      <c r="D23" s="644">
        <v>79200</v>
      </c>
      <c r="E23" s="644">
        <v>26000</v>
      </c>
      <c r="F23" s="644">
        <v>2059200000</v>
      </c>
      <c r="G23" s="645">
        <v>3.3298071906828881E-2</v>
      </c>
    </row>
    <row r="24" spans="1:7" s="235" customFormat="1" ht="15">
      <c r="A24" s="108">
        <v>9</v>
      </c>
      <c r="B24" s="643" t="s">
        <v>809</v>
      </c>
      <c r="C24" s="646">
        <v>2246.9</v>
      </c>
      <c r="D24" s="644">
        <v>164900</v>
      </c>
      <c r="E24" s="644">
        <v>26450</v>
      </c>
      <c r="F24" s="644">
        <v>4361605000</v>
      </c>
      <c r="G24" s="645">
        <v>7.0528864082743004E-2</v>
      </c>
    </row>
    <row r="25" spans="1:7" s="235" customFormat="1" ht="15">
      <c r="A25" s="108">
        <v>10</v>
      </c>
      <c r="B25" s="643" t="s">
        <v>936</v>
      </c>
      <c r="C25" s="643">
        <v>2246.1</v>
      </c>
      <c r="D25" s="644">
        <v>91580</v>
      </c>
      <c r="E25" s="644">
        <v>11550</v>
      </c>
      <c r="F25" s="644">
        <v>1057749000</v>
      </c>
      <c r="G25" s="645">
        <v>1.7104216327397215E-2</v>
      </c>
    </row>
    <row r="26" spans="1:7" s="235" customFormat="1" ht="15">
      <c r="A26" s="108">
        <v>11</v>
      </c>
      <c r="B26" s="643" t="s">
        <v>810</v>
      </c>
      <c r="C26" s="643">
        <v>2246.11</v>
      </c>
      <c r="D26" s="644">
        <v>118600</v>
      </c>
      <c r="E26" s="644">
        <v>81800</v>
      </c>
      <c r="F26" s="644">
        <v>9701480000</v>
      </c>
      <c r="G26" s="645">
        <v>0.15687673788008075</v>
      </c>
    </row>
    <row r="27" spans="1:7" s="235" customFormat="1" ht="15">
      <c r="A27" s="108">
        <v>12</v>
      </c>
      <c r="B27" s="643" t="s">
        <v>811</v>
      </c>
      <c r="C27" s="643">
        <v>2246.12</v>
      </c>
      <c r="D27" s="644">
        <v>76186</v>
      </c>
      <c r="E27" s="644">
        <v>29000</v>
      </c>
      <c r="F27" s="644">
        <v>2209394000</v>
      </c>
      <c r="G27" s="645">
        <v>3.5726767813964791E-2</v>
      </c>
    </row>
    <row r="28" spans="1:7" s="235" customFormat="1" ht="15">
      <c r="A28" s="108">
        <v>13</v>
      </c>
      <c r="B28" s="643" t="s">
        <v>1136</v>
      </c>
      <c r="C28" s="643">
        <v>2246.13</v>
      </c>
      <c r="D28" s="644">
        <v>26000</v>
      </c>
      <c r="E28" s="644">
        <v>11150</v>
      </c>
      <c r="F28" s="644">
        <v>289900000</v>
      </c>
      <c r="G28" s="645">
        <v>4.6877967394083593E-3</v>
      </c>
    </row>
    <row r="29" spans="1:7" s="235" customFormat="1" ht="15">
      <c r="A29" s="108">
        <v>14</v>
      </c>
      <c r="B29" s="643" t="s">
        <v>812</v>
      </c>
      <c r="C29" s="643">
        <v>2246.14</v>
      </c>
      <c r="D29" s="644">
        <v>61200</v>
      </c>
      <c r="E29" s="644">
        <v>108000</v>
      </c>
      <c r="F29" s="644">
        <v>6609600000</v>
      </c>
      <c r="G29" s="645">
        <v>0.10687982521142977</v>
      </c>
    </row>
    <row r="30" spans="1:7" s="235" customFormat="1" ht="15">
      <c r="A30" s="108">
        <v>15</v>
      </c>
      <c r="B30" s="643" t="s">
        <v>1137</v>
      </c>
      <c r="C30" s="643">
        <v>2246.15</v>
      </c>
      <c r="D30" s="644">
        <v>36500</v>
      </c>
      <c r="E30" s="644">
        <v>68500</v>
      </c>
      <c r="F30" s="644">
        <v>2500250000</v>
      </c>
      <c r="G30" s="645">
        <v>4.0430023448450328E-2</v>
      </c>
    </row>
    <row r="31" spans="1:7" s="235" customFormat="1" ht="15">
      <c r="A31" s="108">
        <v>16</v>
      </c>
      <c r="B31" s="643" t="s">
        <v>813</v>
      </c>
      <c r="C31" s="643">
        <v>2246.16</v>
      </c>
      <c r="D31" s="644">
        <v>162000</v>
      </c>
      <c r="E31" s="644">
        <v>30700</v>
      </c>
      <c r="F31" s="644">
        <v>4973400000</v>
      </c>
      <c r="G31" s="645">
        <v>8.04218292644827E-2</v>
      </c>
    </row>
    <row r="32" spans="1:7" s="235" customFormat="1" ht="15">
      <c r="A32" s="108">
        <v>17</v>
      </c>
      <c r="B32" s="643" t="s">
        <v>897</v>
      </c>
      <c r="C32" s="643">
        <v>2246.17</v>
      </c>
      <c r="D32" s="644">
        <v>64905</v>
      </c>
      <c r="E32" s="644">
        <v>16300</v>
      </c>
      <c r="F32" s="644">
        <v>1057951500</v>
      </c>
      <c r="G32" s="645">
        <v>1.7107490831846095E-2</v>
      </c>
    </row>
    <row r="33" spans="1:7" s="235" customFormat="1" ht="15">
      <c r="A33" s="108">
        <v>18</v>
      </c>
      <c r="B33" s="643" t="s">
        <v>814</v>
      </c>
      <c r="C33" s="643">
        <v>2246.1799999999998</v>
      </c>
      <c r="D33" s="644">
        <v>146300</v>
      </c>
      <c r="E33" s="644">
        <v>26700</v>
      </c>
      <c r="F33" s="644">
        <v>3906210000</v>
      </c>
      <c r="G33" s="645">
        <v>6.316494826300216E-2</v>
      </c>
    </row>
    <row r="34" spans="1:7" s="235" customFormat="1" ht="25.5">
      <c r="A34" s="603"/>
      <c r="B34" s="603" t="s">
        <v>203</v>
      </c>
      <c r="C34" s="603">
        <v>2247</v>
      </c>
      <c r="D34" s="641">
        <v>1539106</v>
      </c>
      <c r="E34" s="641"/>
      <c r="F34" s="641">
        <v>61755346950</v>
      </c>
      <c r="G34" s="647">
        <v>0.99860818928334583</v>
      </c>
    </row>
    <row r="35" spans="1:7" s="235" customFormat="1" ht="76.5">
      <c r="A35" s="603" t="s">
        <v>61</v>
      </c>
      <c r="B35" s="603" t="s">
        <v>861</v>
      </c>
      <c r="C35" s="603">
        <v>2248</v>
      </c>
      <c r="D35" s="641"/>
      <c r="E35" s="648"/>
      <c r="F35" s="641"/>
      <c r="G35" s="645">
        <v>0</v>
      </c>
    </row>
    <row r="36" spans="1:7" s="235" customFormat="1" ht="25.5">
      <c r="A36" s="603"/>
      <c r="B36" s="603" t="s">
        <v>203</v>
      </c>
      <c r="C36" s="603">
        <v>2249</v>
      </c>
      <c r="D36" s="649"/>
      <c r="E36" s="649"/>
      <c r="F36" s="649"/>
      <c r="G36" s="647">
        <v>0</v>
      </c>
    </row>
    <row r="37" spans="1:7" s="235" customFormat="1" ht="25.5">
      <c r="A37" s="603"/>
      <c r="B37" s="603" t="s">
        <v>204</v>
      </c>
      <c r="C37" s="603">
        <v>2250</v>
      </c>
      <c r="D37" s="641">
        <v>1539106</v>
      </c>
      <c r="E37" s="641"/>
      <c r="F37" s="641">
        <v>61755346950</v>
      </c>
      <c r="G37" s="647">
        <v>0.99860818928334594</v>
      </c>
    </row>
    <row r="38" spans="1:7" s="650" customFormat="1" ht="25.5">
      <c r="A38" s="603" t="s">
        <v>60</v>
      </c>
      <c r="B38" s="603" t="s">
        <v>205</v>
      </c>
      <c r="C38" s="603">
        <v>2251</v>
      </c>
      <c r="D38" s="641"/>
      <c r="E38" s="648"/>
      <c r="F38" s="641"/>
      <c r="G38" s="645">
        <v>0</v>
      </c>
    </row>
    <row r="39" spans="1:7" s="650" customFormat="1" ht="25.5">
      <c r="A39" s="603"/>
      <c r="B39" s="603" t="s">
        <v>203</v>
      </c>
      <c r="C39" s="603">
        <v>2252</v>
      </c>
      <c r="D39" s="649"/>
      <c r="E39" s="649"/>
      <c r="F39" s="649"/>
      <c r="G39" s="647">
        <v>0</v>
      </c>
    </row>
    <row r="40" spans="1:7" s="650" customFormat="1" ht="25.5">
      <c r="A40" s="108" t="s">
        <v>92</v>
      </c>
      <c r="B40" s="108" t="s">
        <v>206</v>
      </c>
      <c r="C40" s="108">
        <v>2253</v>
      </c>
      <c r="D40" s="597"/>
      <c r="E40" s="597"/>
      <c r="F40" s="597"/>
      <c r="G40" s="645">
        <v>0</v>
      </c>
    </row>
    <row r="41" spans="1:7" s="650" customFormat="1" ht="23.25" customHeight="1">
      <c r="A41" s="108">
        <v>1</v>
      </c>
      <c r="B41" s="108" t="s">
        <v>935</v>
      </c>
      <c r="C41" s="108">
        <v>2253.1</v>
      </c>
      <c r="D41" s="597">
        <v>0</v>
      </c>
      <c r="E41" s="597">
        <v>0</v>
      </c>
      <c r="F41" s="597">
        <v>0</v>
      </c>
      <c r="G41" s="645">
        <v>0</v>
      </c>
    </row>
    <row r="42" spans="1:7" s="650" customFormat="1" ht="41.25" customHeight="1">
      <c r="A42" s="108">
        <v>2</v>
      </c>
      <c r="B42" s="108" t="s">
        <v>862</v>
      </c>
      <c r="C42" s="108">
        <v>2253.1999999999998</v>
      </c>
      <c r="D42" s="651"/>
      <c r="E42" s="652"/>
      <c r="F42" s="644"/>
      <c r="G42" s="645">
        <v>0</v>
      </c>
    </row>
    <row r="43" spans="1:7" s="654" customFormat="1" ht="25.5">
      <c r="A43" s="108"/>
      <c r="B43" s="603" t="s">
        <v>203</v>
      </c>
      <c r="C43" s="603">
        <v>2254</v>
      </c>
      <c r="D43" s="653">
        <v>0</v>
      </c>
      <c r="E43" s="648"/>
      <c r="F43" s="653">
        <v>0</v>
      </c>
      <c r="G43" s="647">
        <v>0</v>
      </c>
    </row>
    <row r="44" spans="1:7" s="235" customFormat="1" ht="25.5">
      <c r="A44" s="108"/>
      <c r="B44" s="603" t="s">
        <v>241</v>
      </c>
      <c r="C44" s="603">
        <v>2255</v>
      </c>
      <c r="D44" s="641">
        <v>1539106</v>
      </c>
      <c r="E44" s="641"/>
      <c r="F44" s="641">
        <v>61755346950</v>
      </c>
      <c r="G44" s="647">
        <v>0.99860818928334594</v>
      </c>
    </row>
    <row r="45" spans="1:7" s="235" customFormat="1" ht="25.5">
      <c r="A45" s="603" t="s">
        <v>93</v>
      </c>
      <c r="B45" s="603" t="s">
        <v>242</v>
      </c>
      <c r="C45" s="603">
        <v>2256</v>
      </c>
      <c r="D45" s="641"/>
      <c r="E45" s="648"/>
      <c r="F45" s="641"/>
      <c r="G45" s="647">
        <v>0</v>
      </c>
    </row>
    <row r="46" spans="1:7" s="235" customFormat="1" ht="25.5" customHeight="1">
      <c r="A46" s="108">
        <v>1</v>
      </c>
      <c r="B46" s="108" t="s">
        <v>934</v>
      </c>
      <c r="C46" s="108">
        <v>2256.1</v>
      </c>
      <c r="D46" s="493"/>
      <c r="E46" s="493"/>
      <c r="F46" s="597">
        <v>36500000</v>
      </c>
      <c r="G46" s="645">
        <v>9.9912891016612645E-4</v>
      </c>
    </row>
    <row r="47" spans="1:7" s="235" customFormat="1" ht="51">
      <c r="A47" s="108">
        <v>2</v>
      </c>
      <c r="B47" s="108" t="s">
        <v>611</v>
      </c>
      <c r="C47" s="108">
        <v>2256.1999999999998</v>
      </c>
      <c r="D47" s="493"/>
      <c r="E47" s="493"/>
      <c r="F47" s="597"/>
      <c r="G47" s="645">
        <v>0</v>
      </c>
    </row>
    <row r="48" spans="1:7" s="235" customFormat="1" ht="38.25">
      <c r="A48" s="108">
        <v>3</v>
      </c>
      <c r="B48" s="108" t="s">
        <v>547</v>
      </c>
      <c r="C48" s="108">
        <v>2256.3000000000002</v>
      </c>
      <c r="D48" s="493"/>
      <c r="E48" s="493"/>
      <c r="F48" s="597"/>
      <c r="G48" s="645">
        <v>0</v>
      </c>
    </row>
    <row r="49" spans="1:7" s="235" customFormat="1" ht="32.25" customHeight="1">
      <c r="A49" s="108">
        <v>4</v>
      </c>
      <c r="B49" s="108" t="s">
        <v>616</v>
      </c>
      <c r="C49" s="108">
        <v>2256.4</v>
      </c>
      <c r="D49" s="493"/>
      <c r="E49" s="493"/>
      <c r="F49" s="597">
        <v>24863010</v>
      </c>
      <c r="G49" s="645">
        <v>4.020446264569763E-4</v>
      </c>
    </row>
    <row r="50" spans="1:7" s="654" customFormat="1" ht="27.75" customHeight="1">
      <c r="A50" s="603"/>
      <c r="B50" s="603" t="s">
        <v>203</v>
      </c>
      <c r="C50" s="603">
        <v>2257</v>
      </c>
      <c r="D50" s="648"/>
      <c r="E50" s="648"/>
      <c r="F50" s="655">
        <v>61363010</v>
      </c>
      <c r="G50" s="647">
        <v>1.4011735366231026E-3</v>
      </c>
    </row>
    <row r="51" spans="1:7" s="235" customFormat="1" ht="27.75" customHeight="1">
      <c r="A51" s="603" t="s">
        <v>62</v>
      </c>
      <c r="B51" s="603" t="s">
        <v>240</v>
      </c>
      <c r="C51" s="603">
        <v>2258</v>
      </c>
      <c r="D51" s="648"/>
      <c r="E51" s="648"/>
      <c r="F51" s="641"/>
      <c r="G51" s="645">
        <v>0</v>
      </c>
    </row>
    <row r="52" spans="1:7" s="235" customFormat="1" ht="25.5">
      <c r="A52" s="108" t="s">
        <v>771</v>
      </c>
      <c r="B52" s="108" t="s">
        <v>863</v>
      </c>
      <c r="C52" s="603">
        <v>2259</v>
      </c>
      <c r="D52" s="648"/>
      <c r="E52" s="493"/>
      <c r="F52" s="649">
        <v>24708539</v>
      </c>
      <c r="G52" s="647">
        <v>3.9954676978180159E-4</v>
      </c>
    </row>
    <row r="53" spans="1:7" s="235" customFormat="1" ht="25.5" customHeight="1">
      <c r="A53" s="108" t="s">
        <v>291</v>
      </c>
      <c r="B53" s="108" t="s">
        <v>867</v>
      </c>
      <c r="C53" s="108">
        <v>2259.1</v>
      </c>
      <c r="D53" s="648"/>
      <c r="E53" s="648"/>
      <c r="F53" s="597">
        <v>24708539</v>
      </c>
      <c r="G53" s="645">
        <v>3.9954676978180159E-4</v>
      </c>
    </row>
    <row r="54" spans="1:7" s="235" customFormat="1" ht="25.5">
      <c r="A54" s="108" t="s">
        <v>294</v>
      </c>
      <c r="B54" s="108" t="s">
        <v>868</v>
      </c>
      <c r="C54" s="108">
        <v>2259.1999999999998</v>
      </c>
      <c r="D54" s="493"/>
      <c r="E54" s="493"/>
      <c r="F54" s="597"/>
      <c r="G54" s="645">
        <v>0</v>
      </c>
    </row>
    <row r="55" spans="1:7" s="235" customFormat="1" ht="51">
      <c r="A55" s="108">
        <v>2</v>
      </c>
      <c r="B55" s="108" t="s">
        <v>864</v>
      </c>
      <c r="C55" s="108">
        <v>2259.3000000000002</v>
      </c>
      <c r="D55" s="493"/>
      <c r="E55" s="493"/>
      <c r="F55" s="493"/>
      <c r="G55" s="645">
        <v>0</v>
      </c>
    </row>
    <row r="56" spans="1:7" s="235" customFormat="1" ht="25.5">
      <c r="A56" s="108">
        <v>3</v>
      </c>
      <c r="B56" s="108" t="s">
        <v>865</v>
      </c>
      <c r="C56" s="108">
        <v>2260</v>
      </c>
      <c r="D56" s="493"/>
      <c r="E56" s="493"/>
      <c r="F56" s="597"/>
      <c r="G56" s="645">
        <v>0</v>
      </c>
    </row>
    <row r="57" spans="1:7" s="235" customFormat="1" ht="25.5">
      <c r="A57" s="108">
        <v>4</v>
      </c>
      <c r="B57" s="108" t="s">
        <v>866</v>
      </c>
      <c r="C57" s="108">
        <v>2261</v>
      </c>
      <c r="D57" s="493"/>
      <c r="E57" s="493"/>
      <c r="F57" s="597"/>
      <c r="G57" s="645">
        <v>0</v>
      </c>
    </row>
    <row r="58" spans="1:7" s="654" customFormat="1" ht="25.5" customHeight="1">
      <c r="A58" s="603"/>
      <c r="B58" s="603" t="s">
        <v>203</v>
      </c>
      <c r="C58" s="603">
        <v>2262</v>
      </c>
      <c r="D58" s="649"/>
      <c r="E58" s="648"/>
      <c r="F58" s="649">
        <v>24708539</v>
      </c>
      <c r="G58" s="656">
        <v>3.9954676978180159E-4</v>
      </c>
    </row>
    <row r="59" spans="1:7" s="235" customFormat="1" ht="25.5">
      <c r="A59" s="603" t="s">
        <v>62</v>
      </c>
      <c r="B59" s="603" t="s">
        <v>239</v>
      </c>
      <c r="C59" s="603">
        <v>2263</v>
      </c>
      <c r="D59" s="649">
        <v>1539106</v>
      </c>
      <c r="E59" s="648"/>
      <c r="F59" s="649">
        <v>61841418499</v>
      </c>
      <c r="G59" s="656">
        <v>1</v>
      </c>
    </row>
    <row r="60" spans="1:7">
      <c r="A60" s="244"/>
      <c r="B60" s="244"/>
      <c r="C60" s="244"/>
      <c r="D60" s="657"/>
      <c r="E60" s="383"/>
      <c r="F60" s="657"/>
      <c r="G60" s="305"/>
    </row>
    <row r="63" spans="1:7" ht="12.75" customHeight="1">
      <c r="A63" s="250" t="s">
        <v>373</v>
      </c>
      <c r="B63" s="250"/>
      <c r="C63" s="250"/>
      <c r="D63" s="237"/>
      <c r="F63" s="530" t="s">
        <v>504</v>
      </c>
      <c r="G63" s="301"/>
    </row>
    <row r="64" spans="1:7">
      <c r="A64" s="174" t="s">
        <v>375</v>
      </c>
      <c r="B64" s="295"/>
      <c r="C64" s="237"/>
      <c r="D64" s="237"/>
      <c r="F64" s="137" t="s">
        <v>376</v>
      </c>
      <c r="G64" s="301"/>
    </row>
    <row r="65" spans="1:7">
      <c r="A65" s="253"/>
      <c r="B65" s="253"/>
      <c r="C65" s="254"/>
      <c r="D65" s="237"/>
      <c r="E65" s="255"/>
      <c r="F65" s="255"/>
    </row>
    <row r="66" spans="1:7">
      <c r="A66" s="253"/>
      <c r="B66" s="253"/>
      <c r="C66" s="254"/>
      <c r="D66" s="237"/>
      <c r="E66" s="255"/>
      <c r="F66" s="255"/>
    </row>
    <row r="67" spans="1:7">
      <c r="A67" s="253"/>
      <c r="B67" s="253"/>
      <c r="C67" s="254"/>
      <c r="D67" s="237"/>
      <c r="E67" s="255"/>
      <c r="F67" s="255"/>
    </row>
    <row r="68" spans="1:7">
      <c r="A68" s="253"/>
      <c r="B68" s="253"/>
      <c r="C68" s="254"/>
      <c r="D68" s="237"/>
      <c r="E68" s="255"/>
      <c r="F68" s="255"/>
    </row>
    <row r="69" spans="1:7">
      <c r="A69" s="253"/>
      <c r="B69" s="253"/>
      <c r="C69" s="254"/>
      <c r="D69" s="237"/>
      <c r="E69" s="255"/>
      <c r="F69" s="255"/>
    </row>
    <row r="70" spans="1:7">
      <c r="A70" s="253"/>
      <c r="B70" s="253"/>
      <c r="C70" s="254"/>
      <c r="D70" s="237"/>
      <c r="E70" s="255"/>
      <c r="F70" s="255"/>
    </row>
    <row r="71" spans="1:7">
      <c r="A71" s="253"/>
      <c r="B71" s="253"/>
      <c r="C71" s="254"/>
      <c r="D71" s="237"/>
      <c r="E71" s="255"/>
      <c r="F71" s="255"/>
    </row>
    <row r="72" spans="1:7">
      <c r="A72" s="253"/>
      <c r="B72" s="253"/>
      <c r="C72" s="254"/>
      <c r="D72" s="237"/>
      <c r="E72" s="255"/>
      <c r="F72" s="255"/>
    </row>
    <row r="73" spans="1:7">
      <c r="A73" s="253"/>
      <c r="B73" s="253"/>
      <c r="C73" s="254"/>
      <c r="D73" s="237"/>
      <c r="E73" s="255"/>
      <c r="F73" s="255"/>
    </row>
    <row r="74" spans="1:7">
      <c r="A74" s="253"/>
      <c r="B74" s="253"/>
      <c r="C74" s="254"/>
      <c r="D74" s="237"/>
      <c r="E74" s="255"/>
      <c r="F74" s="255"/>
    </row>
    <row r="75" spans="1:7">
      <c r="A75" s="253"/>
      <c r="B75" s="253"/>
      <c r="C75" s="254"/>
      <c r="D75" s="237"/>
      <c r="E75" s="255"/>
      <c r="F75" s="255"/>
    </row>
    <row r="76" spans="1:7">
      <c r="A76" s="253"/>
      <c r="B76" s="253"/>
      <c r="C76" s="254"/>
      <c r="D76" s="237"/>
      <c r="E76" s="255"/>
      <c r="F76" s="255"/>
    </row>
    <row r="77" spans="1:7">
      <c r="A77" s="253"/>
      <c r="B77" s="253"/>
      <c r="C77" s="254"/>
      <c r="D77" s="237"/>
      <c r="E77" s="255"/>
      <c r="F77" s="255"/>
    </row>
    <row r="78" spans="1:7">
      <c r="A78" s="658" t="s">
        <v>664</v>
      </c>
      <c r="B78" s="658"/>
      <c r="C78" s="254"/>
      <c r="D78" s="237"/>
      <c r="E78" s="255"/>
      <c r="F78" s="749" t="s">
        <v>1120</v>
      </c>
      <c r="G78" s="749"/>
    </row>
    <row r="79" spans="1:7">
      <c r="A79" s="253" t="s">
        <v>1144</v>
      </c>
      <c r="B79" s="253"/>
      <c r="C79" s="254"/>
      <c r="D79" s="237"/>
      <c r="E79" s="255"/>
      <c r="F79" s="253" t="s">
        <v>1130</v>
      </c>
      <c r="G79" s="253"/>
    </row>
    <row r="80" spans="1:7">
      <c r="A80" s="659" t="s">
        <v>661</v>
      </c>
      <c r="B80" s="659"/>
      <c r="C80" s="254"/>
      <c r="D80" s="237"/>
      <c r="E80" s="255"/>
      <c r="F80" s="659" t="s">
        <v>989</v>
      </c>
      <c r="G80" s="659"/>
    </row>
    <row r="81" spans="1:7">
      <c r="A81" s="253"/>
      <c r="B81" s="253"/>
      <c r="C81" s="254"/>
      <c r="D81" s="237"/>
      <c r="E81" s="255"/>
      <c r="F81" s="255"/>
    </row>
    <row r="82" spans="1:7">
      <c r="A82" s="253"/>
      <c r="B82" s="253"/>
      <c r="C82" s="254"/>
      <c r="D82" s="237"/>
      <c r="E82" s="255"/>
      <c r="F82" s="255"/>
    </row>
    <row r="83" spans="1:7">
      <c r="A83" s="519"/>
      <c r="B83" s="519"/>
      <c r="C83" s="522"/>
      <c r="D83" s="521"/>
      <c r="E83" s="255"/>
      <c r="F83" s="255"/>
      <c r="G83" s="660"/>
    </row>
    <row r="84" spans="1:7">
      <c r="A84" s="170"/>
      <c r="B84" s="170"/>
      <c r="C84" s="237"/>
      <c r="D84" s="237"/>
      <c r="E84" s="298"/>
      <c r="F84" s="179"/>
      <c r="G84" s="298"/>
    </row>
    <row r="85" spans="1:7">
      <c r="A85" s="180"/>
      <c r="B85" s="180"/>
      <c r="C85" s="237"/>
      <c r="D85" s="237"/>
      <c r="E85" s="300"/>
      <c r="F85" s="263"/>
      <c r="G85" s="300"/>
    </row>
    <row r="86" spans="1:7">
      <c r="A86" s="174"/>
      <c r="B86" s="174"/>
      <c r="C86" s="174"/>
      <c r="D86" s="237"/>
      <c r="E86" s="302"/>
      <c r="F86" s="303"/>
      <c r="G86" s="300"/>
    </row>
  </sheetData>
  <mergeCells count="10">
    <mergeCell ref="F78:G78"/>
    <mergeCell ref="C9:G9"/>
    <mergeCell ref="C10:G10"/>
    <mergeCell ref="C7:G7"/>
    <mergeCell ref="C8:G8"/>
    <mergeCell ref="A1:G1"/>
    <mergeCell ref="A2:G2"/>
    <mergeCell ref="A3:G3"/>
    <mergeCell ref="A4:G4"/>
    <mergeCell ref="C6:G6"/>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view="pageBreakPreview" topLeftCell="A37" zoomScale="85" zoomScaleSheetLayoutView="85" workbookViewId="0">
      <selection activeCell="D13" sqref="D13"/>
    </sheetView>
  </sheetViews>
  <sheetFormatPr defaultColWidth="9.140625" defaultRowHeight="12.75"/>
  <cols>
    <col min="1" max="1" width="9.28515625" style="137" bestFit="1" customWidth="1"/>
    <col min="2" max="2" width="58" style="137" customWidth="1"/>
    <col min="3" max="3" width="13.5703125" style="137" customWidth="1"/>
    <col min="4" max="5" width="29" style="249" customWidth="1"/>
    <col min="6" max="16384" width="9.140625" style="137"/>
  </cols>
  <sheetData>
    <row r="1" spans="1:5" s="515" customFormat="1" ht="30.75" customHeight="1">
      <c r="A1" s="750" t="s">
        <v>858</v>
      </c>
      <c r="B1" s="750"/>
      <c r="C1" s="750"/>
      <c r="D1" s="750"/>
      <c r="E1" s="750"/>
    </row>
    <row r="2" spans="1:5" s="515" customFormat="1" ht="33.75" customHeight="1">
      <c r="A2" s="751" t="s">
        <v>859</v>
      </c>
      <c r="B2" s="751"/>
      <c r="C2" s="751"/>
      <c r="D2" s="751"/>
      <c r="E2" s="751"/>
    </row>
    <row r="3" spans="1:5" ht="30.75" customHeight="1">
      <c r="A3" s="752" t="s">
        <v>795</v>
      </c>
      <c r="B3" s="752"/>
      <c r="C3" s="752"/>
      <c r="D3" s="752"/>
      <c r="E3" s="752"/>
    </row>
    <row r="4" spans="1:5" ht="16.5" customHeight="1">
      <c r="A4" s="753" t="s">
        <v>1141</v>
      </c>
      <c r="B4" s="754"/>
      <c r="C4" s="754"/>
      <c r="D4" s="754"/>
      <c r="E4" s="754"/>
    </row>
    <row r="5" spans="1:5">
      <c r="A5" s="523"/>
      <c r="B5" s="755"/>
      <c r="C5" s="755"/>
      <c r="D5" s="755"/>
      <c r="E5" s="524"/>
    </row>
    <row r="6" spans="1:5" s="138" customFormat="1" ht="30" customHeight="1">
      <c r="A6" s="144" t="s">
        <v>280</v>
      </c>
      <c r="B6" s="193" t="s">
        <v>539</v>
      </c>
      <c r="C6" s="730" t="s">
        <v>1132</v>
      </c>
      <c r="D6" s="730"/>
      <c r="E6" s="730"/>
    </row>
    <row r="7" spans="1:5" s="138" customFormat="1" ht="30" customHeight="1">
      <c r="A7" s="144" t="s">
        <v>281</v>
      </c>
      <c r="B7" s="193" t="s">
        <v>541</v>
      </c>
      <c r="C7" s="730" t="s">
        <v>988</v>
      </c>
      <c r="D7" s="730"/>
      <c r="E7" s="730"/>
    </row>
    <row r="8" spans="1:5" s="138" customFormat="1" ht="30" customHeight="1">
      <c r="A8" s="144" t="s">
        <v>282</v>
      </c>
      <c r="B8" s="193" t="s">
        <v>542</v>
      </c>
      <c r="C8" s="730" t="s">
        <v>1129</v>
      </c>
      <c r="D8" s="730"/>
      <c r="E8" s="730"/>
    </row>
    <row r="9" spans="1:5" s="138" customFormat="1" ht="24.75" customHeight="1">
      <c r="A9" s="144" t="s">
        <v>419</v>
      </c>
      <c r="B9" s="631" t="s">
        <v>987</v>
      </c>
      <c r="C9" s="739" t="s">
        <v>1128</v>
      </c>
      <c r="D9" s="739"/>
      <c r="E9" s="739"/>
    </row>
    <row r="10" spans="1:5" ht="25.5">
      <c r="A10" s="144" t="s">
        <v>422</v>
      </c>
      <c r="B10" s="193" t="s">
        <v>543</v>
      </c>
      <c r="C10" s="671" t="s">
        <v>1147</v>
      </c>
      <c r="D10" s="671"/>
      <c r="E10" s="671"/>
    </row>
    <row r="11" spans="1:5" ht="20.45" customHeight="1">
      <c r="A11" s="525" t="s">
        <v>803</v>
      </c>
      <c r="B11" s="526"/>
      <c r="C11" s="526"/>
      <c r="D11" s="526"/>
      <c r="E11" s="527" t="s">
        <v>503</v>
      </c>
    </row>
    <row r="12" spans="1:5" ht="32.25" customHeight="1">
      <c r="A12" s="633" t="s">
        <v>217</v>
      </c>
      <c r="B12" s="633" t="s">
        <v>218</v>
      </c>
      <c r="C12" s="633" t="s">
        <v>198</v>
      </c>
      <c r="D12" s="241" t="s">
        <v>219</v>
      </c>
      <c r="E12" s="241" t="s">
        <v>220</v>
      </c>
    </row>
    <row r="13" spans="1:5" s="530" customFormat="1" ht="25.5">
      <c r="A13" s="623" t="s">
        <v>59</v>
      </c>
      <c r="B13" s="528" t="s">
        <v>243</v>
      </c>
      <c r="C13" s="528" t="s">
        <v>933</v>
      </c>
      <c r="D13" s="529"/>
      <c r="E13" s="529"/>
    </row>
    <row r="14" spans="1:5" s="235" customFormat="1" ht="51">
      <c r="A14" s="134">
        <v>1</v>
      </c>
      <c r="B14" s="531" t="s">
        <v>869</v>
      </c>
      <c r="C14" s="531" t="s">
        <v>932</v>
      </c>
      <c r="D14" s="529">
        <v>6.500608308602546E-3</v>
      </c>
      <c r="E14" s="529">
        <v>6.50062393105984E-3</v>
      </c>
    </row>
    <row r="15" spans="1:5" s="235" customFormat="1" ht="51">
      <c r="A15" s="134">
        <v>2</v>
      </c>
      <c r="B15" s="531" t="s">
        <v>870</v>
      </c>
      <c r="C15" s="531" t="s">
        <v>931</v>
      </c>
      <c r="D15" s="529">
        <v>4.8268169075220205E-3</v>
      </c>
      <c r="E15" s="529">
        <v>5.238220169472901E-3</v>
      </c>
    </row>
    <row r="16" spans="1:5" s="235" customFormat="1" ht="63.75">
      <c r="A16" s="134">
        <v>3</v>
      </c>
      <c r="B16" s="108" t="s">
        <v>871</v>
      </c>
      <c r="C16" s="531" t="s">
        <v>930</v>
      </c>
      <c r="D16" s="529">
        <v>6.5524399623944256E-3</v>
      </c>
      <c r="E16" s="529">
        <v>6.2272514175539546E-3</v>
      </c>
    </row>
    <row r="17" spans="1:5" s="235" customFormat="1" ht="51">
      <c r="A17" s="134">
        <v>4</v>
      </c>
      <c r="B17" s="108" t="s">
        <v>872</v>
      </c>
      <c r="C17" s="531" t="s">
        <v>929</v>
      </c>
      <c r="D17" s="529">
        <v>1.3227405736801173E-3</v>
      </c>
      <c r="E17" s="529">
        <v>2.7884392181055867E-3</v>
      </c>
    </row>
    <row r="18" spans="1:5" s="235" customFormat="1" ht="51">
      <c r="A18" s="134">
        <v>5</v>
      </c>
      <c r="B18" s="108" t="s">
        <v>873</v>
      </c>
      <c r="C18" s="531" t="s">
        <v>928</v>
      </c>
      <c r="D18" s="529">
        <v>0</v>
      </c>
      <c r="E18" s="529">
        <v>0</v>
      </c>
    </row>
    <row r="19" spans="1:5" s="235" customFormat="1" ht="76.5">
      <c r="A19" s="134">
        <v>6</v>
      </c>
      <c r="B19" s="108" t="s">
        <v>874</v>
      </c>
      <c r="C19" s="531" t="s">
        <v>927</v>
      </c>
      <c r="D19" s="529">
        <v>0</v>
      </c>
      <c r="E19" s="529">
        <v>0</v>
      </c>
    </row>
    <row r="20" spans="1:5" s="235" customFormat="1" ht="76.5">
      <c r="A20" s="134">
        <v>7</v>
      </c>
      <c r="B20" s="108" t="s">
        <v>875</v>
      </c>
      <c r="C20" s="531" t="s">
        <v>48</v>
      </c>
      <c r="D20" s="529">
        <v>2.7590287052896463E-3</v>
      </c>
      <c r="E20" s="529">
        <v>3.8783897616438447E-3</v>
      </c>
    </row>
    <row r="21" spans="1:5" s="235" customFormat="1" ht="25.5">
      <c r="A21" s="134">
        <v>8</v>
      </c>
      <c r="B21" s="108" t="s">
        <v>244</v>
      </c>
      <c r="C21" s="531" t="s">
        <v>49</v>
      </c>
      <c r="D21" s="529">
        <v>2.1961634457488759E-2</v>
      </c>
      <c r="E21" s="529">
        <v>2.4632924497836127E-2</v>
      </c>
    </row>
    <row r="22" spans="1:5" s="235" customFormat="1" ht="76.5">
      <c r="A22" s="134">
        <v>9</v>
      </c>
      <c r="B22" s="108" t="s">
        <v>876</v>
      </c>
      <c r="C22" s="531" t="s">
        <v>50</v>
      </c>
      <c r="D22" s="599">
        <v>0</v>
      </c>
      <c r="E22" s="529">
        <v>0.34833060072887156</v>
      </c>
    </row>
    <row r="23" spans="1:5" s="235" customFormat="1" ht="51">
      <c r="A23" s="134">
        <v>10</v>
      </c>
      <c r="B23" s="108" t="s">
        <v>877</v>
      </c>
      <c r="C23" s="531" t="s">
        <v>926</v>
      </c>
      <c r="D23" s="529"/>
      <c r="E23" s="529"/>
    </row>
    <row r="24" spans="1:5" s="235" customFormat="1" ht="25.5">
      <c r="A24" s="623" t="s">
        <v>87</v>
      </c>
      <c r="B24" s="528" t="s">
        <v>245</v>
      </c>
      <c r="C24" s="528" t="s">
        <v>925</v>
      </c>
      <c r="D24" s="529"/>
      <c r="E24" s="529"/>
    </row>
    <row r="25" spans="1:5" s="235" customFormat="1" ht="25.5">
      <c r="A25" s="134">
        <v>1</v>
      </c>
      <c r="B25" s="531" t="s">
        <v>249</v>
      </c>
      <c r="C25" s="531" t="s">
        <v>924</v>
      </c>
      <c r="D25" s="532">
        <v>56000000000</v>
      </c>
      <c r="E25" s="532">
        <v>51000000000</v>
      </c>
    </row>
    <row r="26" spans="1:5" s="235" customFormat="1" ht="38.25">
      <c r="A26" s="134"/>
      <c r="B26" s="531" t="s">
        <v>246</v>
      </c>
      <c r="C26" s="531" t="s">
        <v>44</v>
      </c>
      <c r="D26" s="532">
        <v>56000000000</v>
      </c>
      <c r="E26" s="532">
        <v>51000000000</v>
      </c>
    </row>
    <row r="27" spans="1:5" s="235" customFormat="1" ht="38.25">
      <c r="A27" s="134"/>
      <c r="B27" s="531" t="s">
        <v>247</v>
      </c>
      <c r="C27" s="531" t="s">
        <v>45</v>
      </c>
      <c r="D27" s="532">
        <v>5600000</v>
      </c>
      <c r="E27" s="532">
        <v>5100000</v>
      </c>
    </row>
    <row r="28" spans="1:5" s="235" customFormat="1" ht="25.5">
      <c r="A28" s="533">
        <v>2</v>
      </c>
      <c r="B28" s="534" t="s">
        <v>248</v>
      </c>
      <c r="C28" s="534" t="s">
        <v>46</v>
      </c>
      <c r="D28" s="535"/>
      <c r="E28" s="536">
        <v>5000000000</v>
      </c>
    </row>
    <row r="29" spans="1:5" s="235" customFormat="1" ht="25.5">
      <c r="A29" s="134"/>
      <c r="B29" s="108" t="s">
        <v>879</v>
      </c>
      <c r="C29" s="531" t="s">
        <v>922</v>
      </c>
      <c r="D29" s="556"/>
      <c r="E29" s="532">
        <v>500000</v>
      </c>
    </row>
    <row r="30" spans="1:5" s="235" customFormat="1" ht="25.5">
      <c r="A30" s="134"/>
      <c r="B30" s="108" t="s">
        <v>880</v>
      </c>
      <c r="C30" s="531" t="s">
        <v>923</v>
      </c>
      <c r="D30" s="556"/>
      <c r="E30" s="532">
        <v>5000000000</v>
      </c>
    </row>
    <row r="31" spans="1:5" s="235" customFormat="1" ht="25.5">
      <c r="A31" s="134"/>
      <c r="B31" s="531" t="s">
        <v>617</v>
      </c>
      <c r="C31" s="531" t="s">
        <v>47</v>
      </c>
      <c r="D31" s="556"/>
      <c r="E31" s="532">
        <v>500000</v>
      </c>
    </row>
    <row r="32" spans="1:5" s="235" customFormat="1" ht="25.5">
      <c r="A32" s="134"/>
      <c r="B32" s="108" t="s">
        <v>881</v>
      </c>
      <c r="C32" s="531" t="s">
        <v>48</v>
      </c>
      <c r="D32" s="556"/>
      <c r="E32" s="532">
        <v>5000000000</v>
      </c>
    </row>
    <row r="33" spans="1:5" s="235" customFormat="1" ht="25.5">
      <c r="A33" s="134"/>
      <c r="B33" s="531" t="s">
        <v>882</v>
      </c>
      <c r="C33" s="531" t="s">
        <v>49</v>
      </c>
      <c r="D33" s="537"/>
      <c r="E33" s="532"/>
    </row>
    <row r="34" spans="1:5" s="235" customFormat="1" ht="38.25">
      <c r="A34" s="134"/>
      <c r="B34" s="531" t="s">
        <v>883</v>
      </c>
      <c r="C34" s="531" t="s">
        <v>50</v>
      </c>
      <c r="D34" s="537"/>
      <c r="E34" s="532"/>
    </row>
    <row r="35" spans="1:5" s="235" customFormat="1" ht="25.5">
      <c r="A35" s="134">
        <v>3</v>
      </c>
      <c r="B35" s="531" t="s">
        <v>250</v>
      </c>
      <c r="C35" s="531" t="s">
        <v>878</v>
      </c>
      <c r="D35" s="532">
        <v>56000000000</v>
      </c>
      <c r="E35" s="532">
        <v>56000000000</v>
      </c>
    </row>
    <row r="36" spans="1:5" s="235" customFormat="1" ht="51">
      <c r="A36" s="134"/>
      <c r="B36" s="531" t="s">
        <v>884</v>
      </c>
      <c r="C36" s="531" t="s">
        <v>51</v>
      </c>
      <c r="D36" s="532">
        <v>56000000000</v>
      </c>
      <c r="E36" s="532">
        <v>56000000000</v>
      </c>
    </row>
    <row r="37" spans="1:5" s="235" customFormat="1" ht="38.25">
      <c r="A37" s="134"/>
      <c r="B37" s="531" t="s">
        <v>268</v>
      </c>
      <c r="C37" s="531" t="s">
        <v>52</v>
      </c>
      <c r="D37" s="532">
        <v>5600000</v>
      </c>
      <c r="E37" s="532">
        <v>5600000</v>
      </c>
    </row>
    <row r="38" spans="1:5" s="235" customFormat="1" ht="51">
      <c r="A38" s="134">
        <v>4</v>
      </c>
      <c r="B38" s="531" t="s">
        <v>251</v>
      </c>
      <c r="C38" s="531" t="s">
        <v>53</v>
      </c>
      <c r="D38" s="599">
        <v>0.85782142857142862</v>
      </c>
      <c r="E38" s="599">
        <v>0.85780000000000001</v>
      </c>
    </row>
    <row r="39" spans="1:5" s="235" customFormat="1" ht="25.5">
      <c r="A39" s="134">
        <v>5</v>
      </c>
      <c r="B39" s="531" t="s">
        <v>252</v>
      </c>
      <c r="C39" s="531" t="s">
        <v>54</v>
      </c>
      <c r="D39" s="599">
        <v>0.9996444642857143</v>
      </c>
      <c r="E39" s="599">
        <v>0.99970000000000003</v>
      </c>
    </row>
    <row r="40" spans="1:5" s="235" customFormat="1" ht="25.5">
      <c r="A40" s="134">
        <v>6</v>
      </c>
      <c r="B40" s="531" t="s">
        <v>253</v>
      </c>
      <c r="C40" s="531" t="s">
        <v>55</v>
      </c>
      <c r="D40" s="599">
        <v>0</v>
      </c>
      <c r="E40" s="599">
        <v>0</v>
      </c>
    </row>
    <row r="41" spans="1:5" s="235" customFormat="1" ht="25.5">
      <c r="A41" s="134">
        <v>7</v>
      </c>
      <c r="B41" s="531" t="s">
        <v>255</v>
      </c>
      <c r="C41" s="531" t="s">
        <v>56</v>
      </c>
      <c r="D41" s="601">
        <v>10996.07</v>
      </c>
      <c r="E41" s="600">
        <v>11619.64</v>
      </c>
    </row>
    <row r="42" spans="1:5" s="235" customFormat="1" ht="25.5">
      <c r="A42" s="134">
        <v>8</v>
      </c>
      <c r="B42" s="531" t="s">
        <v>256</v>
      </c>
      <c r="C42" s="531" t="s">
        <v>57</v>
      </c>
      <c r="D42" s="598">
        <v>11000</v>
      </c>
      <c r="E42" s="598">
        <v>11800</v>
      </c>
    </row>
    <row r="43" spans="1:5" s="235" customFormat="1" ht="25.5">
      <c r="A43" s="134">
        <v>9</v>
      </c>
      <c r="B43" s="531" t="s">
        <v>254</v>
      </c>
      <c r="C43" s="531" t="s">
        <v>58</v>
      </c>
      <c r="D43" s="598">
        <v>30</v>
      </c>
      <c r="E43" s="598">
        <v>25</v>
      </c>
    </row>
    <row r="45" spans="1:5">
      <c r="A45" s="756"/>
      <c r="B45" s="756"/>
      <c r="C45" s="538"/>
      <c r="D45" s="138"/>
    </row>
    <row r="46" spans="1:5">
      <c r="A46" s="192"/>
      <c r="B46" s="757"/>
      <c r="C46" s="758"/>
      <c r="D46" s="758"/>
      <c r="E46" s="758"/>
    </row>
    <row r="47" spans="1:5" ht="12.75" customHeight="1">
      <c r="D47" s="137"/>
    </row>
    <row r="48" spans="1:5">
      <c r="D48" s="137"/>
    </row>
    <row r="49" spans="1:5" ht="12.75" customHeight="1">
      <c r="A49" s="250" t="s">
        <v>373</v>
      </c>
      <c r="B49" s="250"/>
      <c r="C49" s="251"/>
      <c r="D49" s="251" t="s">
        <v>504</v>
      </c>
      <c r="E49" s="251"/>
    </row>
    <row r="50" spans="1:5">
      <c r="A50" s="174" t="s">
        <v>375</v>
      </c>
      <c r="B50" s="174"/>
      <c r="C50" s="252"/>
      <c r="D50" s="252" t="s">
        <v>376</v>
      </c>
      <c r="E50" s="251"/>
    </row>
    <row r="51" spans="1:5">
      <c r="A51" s="253"/>
      <c r="B51" s="253"/>
      <c r="C51" s="237"/>
      <c r="D51" s="255"/>
      <c r="E51" s="255"/>
    </row>
    <row r="52" spans="1:5">
      <c r="A52" s="253"/>
      <c r="B52" s="253"/>
      <c r="C52" s="237"/>
      <c r="D52" s="255"/>
      <c r="E52" s="255"/>
    </row>
    <row r="53" spans="1:5">
      <c r="A53" s="253"/>
      <c r="B53" s="253"/>
      <c r="C53" s="237"/>
      <c r="D53" s="255"/>
      <c r="E53" s="255"/>
    </row>
    <row r="54" spans="1:5">
      <c r="A54" s="253"/>
      <c r="B54" s="253"/>
      <c r="C54" s="237"/>
      <c r="D54" s="255"/>
      <c r="E54" s="255"/>
    </row>
    <row r="55" spans="1:5">
      <c r="A55" s="253"/>
      <c r="B55" s="253"/>
      <c r="C55" s="237"/>
      <c r="D55" s="255"/>
      <c r="E55" s="255"/>
    </row>
    <row r="56" spans="1:5">
      <c r="A56" s="253"/>
      <c r="B56" s="253"/>
      <c r="C56" s="237"/>
      <c r="D56" s="255"/>
      <c r="E56" s="255"/>
    </row>
    <row r="57" spans="1:5">
      <c r="A57" s="253"/>
      <c r="B57" s="253"/>
      <c r="C57" s="237"/>
      <c r="D57" s="255"/>
      <c r="E57" s="255"/>
    </row>
    <row r="58" spans="1:5">
      <c r="A58" s="253"/>
      <c r="B58" s="253"/>
      <c r="C58" s="237"/>
      <c r="D58" s="255"/>
      <c r="E58" s="255"/>
    </row>
    <row r="59" spans="1:5" ht="57.75" customHeight="1">
      <c r="A59" s="519"/>
      <c r="B59" s="519"/>
      <c r="C59" s="237"/>
      <c r="D59" s="520"/>
      <c r="E59" s="520"/>
    </row>
    <row r="60" spans="1:5">
      <c r="A60" s="170" t="s">
        <v>664</v>
      </c>
      <c r="B60" s="170"/>
      <c r="C60" s="237"/>
      <c r="D60" s="182" t="s">
        <v>1120</v>
      </c>
      <c r="E60" s="298"/>
    </row>
    <row r="61" spans="1:5">
      <c r="A61" s="180" t="s">
        <v>1144</v>
      </c>
      <c r="B61" s="180"/>
      <c r="C61" s="237"/>
      <c r="D61" s="180" t="s">
        <v>1130</v>
      </c>
      <c r="E61" s="180"/>
    </row>
    <row r="62" spans="1:5">
      <c r="A62" s="174" t="s">
        <v>661</v>
      </c>
      <c r="B62" s="174"/>
      <c r="C62" s="237"/>
      <c r="D62" s="174" t="s">
        <v>989</v>
      </c>
      <c r="E62" s="174"/>
    </row>
  </sheetData>
  <mergeCells count="12">
    <mergeCell ref="C10:E10"/>
    <mergeCell ref="A45:B45"/>
    <mergeCell ref="B46:E46"/>
    <mergeCell ref="C7:E7"/>
    <mergeCell ref="C8:E8"/>
    <mergeCell ref="C9:E9"/>
    <mergeCell ref="A1:E1"/>
    <mergeCell ref="A2:E2"/>
    <mergeCell ref="A3:E3"/>
    <mergeCell ref="A4:E4"/>
    <mergeCell ref="C6:E6"/>
    <mergeCell ref="B5:D5"/>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16" zoomScale="80" zoomScaleNormal="80" workbookViewId="0">
      <selection activeCell="D16" sqref="D16"/>
    </sheetView>
  </sheetViews>
  <sheetFormatPr defaultColWidth="9.140625" defaultRowHeight="15"/>
  <cols>
    <col min="1" max="1" width="4.85546875" style="338" customWidth="1"/>
    <col min="2" max="2" width="47.140625" style="306" customWidth="1"/>
    <col min="3" max="3" width="9.140625" style="306"/>
    <col min="4" max="4" width="14.5703125" style="306" customWidth="1"/>
    <col min="5" max="5" width="14" style="306" customWidth="1"/>
    <col min="6" max="6" width="9.140625" style="306"/>
    <col min="7" max="7" width="18.28515625" style="306" customWidth="1"/>
    <col min="8" max="11" width="19" style="306" customWidth="1"/>
    <col min="12" max="16384" width="9.140625" style="306"/>
  </cols>
  <sheetData>
    <row r="1" spans="1:11" s="541" customFormat="1" ht="27.75" customHeight="1">
      <c r="A1" s="759" t="s">
        <v>858</v>
      </c>
      <c r="B1" s="759"/>
      <c r="C1" s="759"/>
      <c r="D1" s="759"/>
      <c r="E1" s="759"/>
      <c r="F1" s="759"/>
      <c r="G1" s="759"/>
      <c r="H1" s="759"/>
      <c r="I1" s="759"/>
      <c r="J1" s="759"/>
      <c r="K1" s="759"/>
    </row>
    <row r="2" spans="1:11" s="541" customFormat="1" ht="28.5" customHeight="1">
      <c r="A2" s="760" t="s">
        <v>859</v>
      </c>
      <c r="B2" s="760"/>
      <c r="C2" s="760"/>
      <c r="D2" s="760"/>
      <c r="E2" s="760"/>
      <c r="F2" s="760"/>
      <c r="G2" s="760"/>
      <c r="H2" s="760"/>
      <c r="I2" s="760"/>
      <c r="J2" s="760"/>
      <c r="K2" s="760"/>
    </row>
    <row r="3" spans="1:11" ht="15" customHeight="1">
      <c r="A3" s="761" t="s">
        <v>795</v>
      </c>
      <c r="B3" s="761"/>
      <c r="C3" s="761"/>
      <c r="D3" s="761"/>
      <c r="E3" s="761"/>
      <c r="F3" s="761"/>
      <c r="G3" s="761"/>
      <c r="H3" s="761"/>
      <c r="I3" s="761"/>
      <c r="J3" s="761"/>
      <c r="K3" s="761"/>
    </row>
    <row r="4" spans="1:11">
      <c r="A4" s="761"/>
      <c r="B4" s="761"/>
      <c r="C4" s="761"/>
      <c r="D4" s="761"/>
      <c r="E4" s="761"/>
      <c r="F4" s="761"/>
      <c r="G4" s="761"/>
      <c r="H4" s="761"/>
      <c r="I4" s="761"/>
      <c r="J4" s="761"/>
      <c r="K4" s="761"/>
    </row>
    <row r="5" spans="1:11" ht="14.25" customHeight="1">
      <c r="A5" s="762" t="s">
        <v>1141</v>
      </c>
      <c r="B5" s="763"/>
      <c r="C5" s="763"/>
      <c r="D5" s="763"/>
      <c r="E5" s="763"/>
      <c r="F5" s="763"/>
      <c r="G5" s="763"/>
      <c r="H5" s="763"/>
      <c r="I5" s="763"/>
      <c r="J5" s="763"/>
      <c r="K5" s="763"/>
    </row>
    <row r="6" spans="1:11" ht="5.25" customHeight="1">
      <c r="A6" s="339"/>
      <c r="B6" s="339"/>
      <c r="C6" s="339"/>
      <c r="D6" s="339"/>
      <c r="E6" s="339"/>
      <c r="F6" s="307"/>
      <c r="G6" s="308"/>
      <c r="H6" s="308"/>
      <c r="I6" s="308"/>
      <c r="J6" s="308"/>
      <c r="K6" s="308"/>
    </row>
    <row r="7" spans="1:11" ht="31.5" customHeight="1">
      <c r="A7" s="144" t="s">
        <v>280</v>
      </c>
      <c r="B7" s="193" t="s">
        <v>539</v>
      </c>
      <c r="C7" s="730" t="s">
        <v>1132</v>
      </c>
      <c r="D7" s="730"/>
      <c r="E7" s="730"/>
      <c r="F7" s="730"/>
      <c r="G7" s="730"/>
      <c r="H7" s="730"/>
      <c r="I7" s="730"/>
      <c r="J7" s="730"/>
      <c r="K7" s="730"/>
    </row>
    <row r="8" spans="1:11" ht="31.5" customHeight="1">
      <c r="A8" s="144" t="s">
        <v>281</v>
      </c>
      <c r="B8" s="193" t="s">
        <v>541</v>
      </c>
      <c r="C8" s="730" t="s">
        <v>988</v>
      </c>
      <c r="D8" s="730"/>
      <c r="E8" s="730"/>
      <c r="F8" s="730"/>
      <c r="G8" s="730"/>
      <c r="H8" s="730"/>
      <c r="I8" s="730"/>
      <c r="J8" s="730"/>
      <c r="K8" s="730"/>
    </row>
    <row r="9" spans="1:11" ht="27.75" customHeight="1">
      <c r="A9" s="144" t="s">
        <v>282</v>
      </c>
      <c r="B9" s="193" t="s">
        <v>542</v>
      </c>
      <c r="C9" s="730" t="s">
        <v>1129</v>
      </c>
      <c r="D9" s="730"/>
      <c r="E9" s="730"/>
      <c r="F9" s="730"/>
      <c r="G9" s="730"/>
      <c r="H9" s="730"/>
      <c r="I9" s="730"/>
      <c r="J9" s="730"/>
      <c r="K9" s="730"/>
    </row>
    <row r="10" spans="1:11" ht="31.5" customHeight="1">
      <c r="A10" s="144" t="s">
        <v>419</v>
      </c>
      <c r="B10" s="539" t="s">
        <v>987</v>
      </c>
      <c r="C10" s="739" t="s">
        <v>1128</v>
      </c>
      <c r="D10" s="739"/>
      <c r="E10" s="739"/>
      <c r="F10" s="739"/>
      <c r="G10" s="739"/>
      <c r="H10" s="739"/>
      <c r="I10" s="739"/>
      <c r="J10" s="739"/>
      <c r="K10" s="739"/>
    </row>
    <row r="11" spans="1:11" ht="25.5">
      <c r="A11" s="144" t="s">
        <v>422</v>
      </c>
      <c r="B11" s="193" t="s">
        <v>543</v>
      </c>
      <c r="C11" s="671" t="s">
        <v>1147</v>
      </c>
      <c r="D11" s="671"/>
      <c r="E11" s="671"/>
      <c r="F11" s="671"/>
      <c r="G11" s="671"/>
      <c r="H11" s="671"/>
      <c r="I11" s="671"/>
      <c r="J11" s="671"/>
      <c r="K11" s="671"/>
    </row>
    <row r="12" spans="1:11" ht="25.5" customHeight="1">
      <c r="A12" s="384" t="s">
        <v>91</v>
      </c>
      <c r="B12" s="385" t="s">
        <v>885</v>
      </c>
      <c r="C12" s="384"/>
      <c r="D12" s="384"/>
      <c r="E12" s="384"/>
      <c r="F12" s="384"/>
      <c r="G12" s="384"/>
      <c r="H12" s="384"/>
      <c r="I12" s="384"/>
      <c r="J12" s="384"/>
      <c r="K12" s="384"/>
    </row>
    <row r="13" spans="1:11" s="309" customFormat="1" ht="29.25" customHeight="1">
      <c r="A13" s="764" t="s">
        <v>710</v>
      </c>
      <c r="B13" s="764" t="s">
        <v>711</v>
      </c>
      <c r="C13" s="768" t="s">
        <v>198</v>
      </c>
      <c r="D13" s="764" t="s">
        <v>712</v>
      </c>
      <c r="E13" s="764" t="s">
        <v>713</v>
      </c>
      <c r="F13" s="764" t="s">
        <v>714</v>
      </c>
      <c r="G13" s="764" t="s">
        <v>715</v>
      </c>
      <c r="H13" s="766" t="s">
        <v>716</v>
      </c>
      <c r="I13" s="767"/>
      <c r="J13" s="766" t="s">
        <v>717</v>
      </c>
      <c r="K13" s="767"/>
    </row>
    <row r="14" spans="1:11" s="309" customFormat="1" ht="51">
      <c r="A14" s="765"/>
      <c r="B14" s="765"/>
      <c r="C14" s="769"/>
      <c r="D14" s="765"/>
      <c r="E14" s="765"/>
      <c r="F14" s="765"/>
      <c r="G14" s="765"/>
      <c r="H14" s="310" t="s">
        <v>718</v>
      </c>
      <c r="I14" s="310" t="s">
        <v>719</v>
      </c>
      <c r="J14" s="310" t="s">
        <v>720</v>
      </c>
      <c r="K14" s="310" t="s">
        <v>719</v>
      </c>
    </row>
    <row r="15" spans="1:11" s="309" customFormat="1" ht="25.5">
      <c r="A15" s="311" t="s">
        <v>291</v>
      </c>
      <c r="B15" s="312" t="s">
        <v>721</v>
      </c>
      <c r="C15" s="312" t="s">
        <v>722</v>
      </c>
      <c r="D15" s="313"/>
      <c r="E15" s="313"/>
      <c r="F15" s="314"/>
      <c r="G15" s="315"/>
      <c r="H15" s="312"/>
      <c r="I15" s="316"/>
      <c r="J15" s="317"/>
      <c r="K15" s="318"/>
    </row>
    <row r="16" spans="1:11" s="309" customFormat="1" ht="25.5">
      <c r="A16" s="311" t="s">
        <v>59</v>
      </c>
      <c r="B16" s="312" t="s">
        <v>723</v>
      </c>
      <c r="C16" s="312" t="s">
        <v>724</v>
      </c>
      <c r="D16" s="314"/>
      <c r="E16" s="314"/>
      <c r="F16" s="314"/>
      <c r="G16" s="315"/>
      <c r="H16" s="312"/>
      <c r="I16" s="316"/>
      <c r="J16" s="312"/>
      <c r="K16" s="316"/>
    </row>
    <row r="17" spans="1:11" s="309" customFormat="1" ht="25.5">
      <c r="A17" s="311" t="s">
        <v>294</v>
      </c>
      <c r="B17" s="312" t="s">
        <v>725</v>
      </c>
      <c r="C17" s="312" t="s">
        <v>726</v>
      </c>
      <c r="D17" s="314"/>
      <c r="E17" s="314"/>
      <c r="F17" s="314"/>
      <c r="G17" s="313"/>
      <c r="H17" s="312"/>
      <c r="I17" s="319"/>
      <c r="J17" s="312"/>
      <c r="K17" s="319"/>
    </row>
    <row r="18" spans="1:11" s="309" customFormat="1" ht="25.5">
      <c r="A18" s="311" t="s">
        <v>87</v>
      </c>
      <c r="B18" s="312" t="s">
        <v>727</v>
      </c>
      <c r="C18" s="312" t="s">
        <v>728</v>
      </c>
      <c r="D18" s="314"/>
      <c r="E18" s="314"/>
      <c r="F18" s="314"/>
      <c r="G18" s="315"/>
      <c r="H18" s="312"/>
      <c r="I18" s="316"/>
      <c r="J18" s="312"/>
      <c r="K18" s="316"/>
    </row>
    <row r="19" spans="1:11" s="309" customFormat="1" ht="25.5">
      <c r="A19" s="311" t="s">
        <v>482</v>
      </c>
      <c r="B19" s="312" t="s">
        <v>729</v>
      </c>
      <c r="C19" s="312" t="s">
        <v>730</v>
      </c>
      <c r="D19" s="314"/>
      <c r="E19" s="314"/>
      <c r="F19" s="314"/>
      <c r="G19" s="315"/>
      <c r="H19" s="312"/>
      <c r="I19" s="316"/>
      <c r="J19" s="312"/>
      <c r="K19" s="316"/>
    </row>
    <row r="20" spans="1:11" s="309" customFormat="1" ht="25.5">
      <c r="A20" s="311" t="s">
        <v>316</v>
      </c>
      <c r="B20" s="312" t="s">
        <v>731</v>
      </c>
      <c r="C20" s="312" t="s">
        <v>732</v>
      </c>
      <c r="D20" s="314"/>
      <c r="E20" s="314"/>
      <c r="F20" s="314"/>
      <c r="G20" s="315"/>
      <c r="H20" s="312"/>
      <c r="I20" s="316"/>
      <c r="J20" s="312"/>
      <c r="K20" s="316"/>
    </row>
    <row r="21" spans="1:11" s="309" customFormat="1" ht="25.5">
      <c r="A21" s="311" t="s">
        <v>59</v>
      </c>
      <c r="B21" s="312" t="s">
        <v>733</v>
      </c>
      <c r="C21" s="312" t="s">
        <v>742</v>
      </c>
      <c r="D21" s="314"/>
      <c r="E21" s="314"/>
      <c r="F21" s="314"/>
      <c r="G21" s="315"/>
      <c r="H21" s="312"/>
      <c r="I21" s="316"/>
      <c r="J21" s="312"/>
      <c r="K21" s="316"/>
    </row>
    <row r="22" spans="1:11" s="309" customFormat="1" ht="25.5">
      <c r="A22" s="311" t="s">
        <v>321</v>
      </c>
      <c r="B22" s="312" t="s">
        <v>734</v>
      </c>
      <c r="C22" s="312" t="s">
        <v>735</v>
      </c>
      <c r="D22" s="314"/>
      <c r="E22" s="314"/>
      <c r="F22" s="314"/>
      <c r="G22" s="315"/>
      <c r="H22" s="312"/>
      <c r="I22" s="316"/>
      <c r="J22" s="312"/>
      <c r="K22" s="316"/>
    </row>
    <row r="23" spans="1:11" s="309" customFormat="1" ht="25.5">
      <c r="A23" s="311" t="s">
        <v>87</v>
      </c>
      <c r="B23" s="312" t="s">
        <v>736</v>
      </c>
      <c r="C23" s="312" t="s">
        <v>737</v>
      </c>
      <c r="D23" s="314"/>
      <c r="E23" s="314"/>
      <c r="F23" s="314"/>
      <c r="G23" s="315"/>
      <c r="H23" s="312"/>
      <c r="I23" s="316"/>
      <c r="J23" s="312"/>
      <c r="K23" s="316"/>
    </row>
    <row r="24" spans="1:11" s="309" customFormat="1" ht="38.25">
      <c r="A24" s="311" t="s">
        <v>489</v>
      </c>
      <c r="B24" s="312" t="s">
        <v>738</v>
      </c>
      <c r="C24" s="312" t="s">
        <v>739</v>
      </c>
      <c r="D24" s="314"/>
      <c r="E24" s="314"/>
      <c r="F24" s="314"/>
      <c r="G24" s="315"/>
      <c r="H24" s="312"/>
      <c r="I24" s="316"/>
      <c r="J24" s="312"/>
      <c r="K24" s="316"/>
    </row>
    <row r="25" spans="1:11" s="309" customFormat="1" ht="12.75">
      <c r="A25" s="320"/>
      <c r="B25" s="321"/>
      <c r="C25" s="321"/>
      <c r="D25" s="314"/>
      <c r="E25" s="314"/>
      <c r="F25" s="314"/>
      <c r="G25" s="315"/>
      <c r="H25" s="312"/>
      <c r="I25" s="316"/>
      <c r="J25" s="317"/>
      <c r="K25" s="318"/>
    </row>
    <row r="26" spans="1:11" s="309" customFormat="1" ht="12.75">
      <c r="A26" s="322"/>
      <c r="B26" s="323"/>
      <c r="C26" s="323"/>
      <c r="D26" s="323"/>
      <c r="E26" s="323"/>
      <c r="F26" s="323"/>
      <c r="G26" s="323"/>
      <c r="H26" s="323"/>
      <c r="I26" s="323"/>
      <c r="J26" s="323"/>
      <c r="K26" s="323"/>
    </row>
    <row r="27" spans="1:11" s="309" customFormat="1" ht="15" customHeight="1">
      <c r="A27" s="324" t="s">
        <v>373</v>
      </c>
      <c r="B27" s="325"/>
      <c r="C27" s="326"/>
      <c r="D27" s="323"/>
      <c r="E27" s="323"/>
      <c r="F27" s="323"/>
      <c r="G27" s="323"/>
      <c r="H27" s="323"/>
      <c r="I27" s="771" t="s">
        <v>504</v>
      </c>
      <c r="J27" s="771"/>
      <c r="K27" s="771"/>
    </row>
    <row r="28" spans="1:11" s="309" customFormat="1" ht="15" customHeight="1">
      <c r="A28" s="328" t="s">
        <v>375</v>
      </c>
      <c r="B28" s="325"/>
      <c r="C28" s="326"/>
      <c r="D28" s="323"/>
      <c r="E28" s="323"/>
      <c r="F28" s="323"/>
      <c r="G28" s="323"/>
      <c r="H28" s="323"/>
      <c r="I28" s="772" t="s">
        <v>376</v>
      </c>
      <c r="J28" s="772"/>
      <c r="K28" s="772"/>
    </row>
    <row r="29" spans="1:11">
      <c r="A29" s="325"/>
      <c r="B29" s="325"/>
      <c r="C29" s="326"/>
      <c r="D29" s="308"/>
      <c r="E29" s="308"/>
      <c r="F29" s="308"/>
      <c r="G29" s="308"/>
      <c r="H29" s="308"/>
      <c r="I29" s="326"/>
      <c r="J29" s="308"/>
      <c r="K29" s="330"/>
    </row>
    <row r="30" spans="1:11">
      <c r="A30" s="325"/>
      <c r="B30" s="325"/>
      <c r="C30" s="326"/>
      <c r="D30" s="308"/>
      <c r="E30" s="308"/>
      <c r="F30" s="308"/>
      <c r="G30" s="308"/>
      <c r="H30" s="308"/>
      <c r="I30" s="326"/>
      <c r="J30" s="308"/>
      <c r="K30" s="330"/>
    </row>
    <row r="31" spans="1:11">
      <c r="A31" s="325"/>
      <c r="B31" s="325"/>
      <c r="C31" s="326"/>
      <c r="D31" s="308"/>
      <c r="E31" s="308"/>
      <c r="F31" s="308"/>
      <c r="G31" s="308"/>
      <c r="H31" s="308"/>
      <c r="I31" s="326"/>
      <c r="J31" s="308"/>
      <c r="K31" s="330"/>
    </row>
    <row r="32" spans="1:11">
      <c r="A32" s="325"/>
      <c r="B32" s="325"/>
      <c r="C32" s="326"/>
      <c r="D32" s="308"/>
      <c r="E32" s="308"/>
      <c r="F32" s="308"/>
      <c r="G32" s="308"/>
      <c r="H32" s="308"/>
      <c r="I32" s="326"/>
      <c r="J32" s="308"/>
      <c r="K32" s="330"/>
    </row>
    <row r="33" spans="1:11">
      <c r="A33" s="325"/>
      <c r="B33" s="325"/>
      <c r="C33" s="326"/>
      <c r="D33" s="308"/>
      <c r="E33" s="308"/>
      <c r="F33" s="308"/>
      <c r="G33" s="308"/>
      <c r="H33" s="308"/>
      <c r="I33" s="326"/>
      <c r="J33" s="308"/>
      <c r="K33" s="330"/>
    </row>
    <row r="34" spans="1:11">
      <c r="A34" s="331"/>
      <c r="B34" s="331"/>
      <c r="C34" s="332"/>
      <c r="D34" s="333"/>
      <c r="E34" s="308"/>
      <c r="F34" s="308"/>
      <c r="G34" s="308"/>
      <c r="H34" s="308"/>
      <c r="I34" s="332"/>
      <c r="J34" s="334"/>
      <c r="K34" s="335"/>
    </row>
    <row r="35" spans="1:11">
      <c r="A35" s="336" t="s">
        <v>740</v>
      </c>
      <c r="B35" s="325"/>
      <c r="C35" s="326"/>
      <c r="D35" s="308"/>
      <c r="E35" s="308"/>
      <c r="F35" s="308"/>
      <c r="G35" s="308"/>
      <c r="H35" s="308"/>
      <c r="I35" s="770" t="s">
        <v>1120</v>
      </c>
      <c r="J35" s="770"/>
      <c r="K35" s="770"/>
    </row>
    <row r="36" spans="1:11">
      <c r="A36" s="114" t="s">
        <v>1144</v>
      </c>
      <c r="B36" s="325"/>
      <c r="C36" s="326"/>
      <c r="D36" s="308"/>
      <c r="E36" s="308"/>
      <c r="F36" s="308"/>
      <c r="G36" s="308"/>
      <c r="H36" s="308"/>
      <c r="I36" s="114" t="s">
        <v>1131</v>
      </c>
      <c r="J36" s="114"/>
      <c r="K36" s="114"/>
    </row>
    <row r="37" spans="1:11">
      <c r="A37" s="325" t="s">
        <v>661</v>
      </c>
      <c r="B37" s="325"/>
      <c r="C37" s="326"/>
      <c r="D37" s="308"/>
      <c r="E37" s="308"/>
      <c r="F37" s="308"/>
      <c r="G37" s="308"/>
      <c r="H37" s="308"/>
      <c r="I37" s="325" t="s">
        <v>990</v>
      </c>
      <c r="J37" s="325"/>
      <c r="K37" s="325"/>
    </row>
    <row r="38" spans="1:11">
      <c r="A38" s="306"/>
    </row>
  </sheetData>
  <mergeCells count="21">
    <mergeCell ref="C10:K10"/>
    <mergeCell ref="C11:K11"/>
    <mergeCell ref="I35:K35"/>
    <mergeCell ref="I27:K27"/>
    <mergeCell ref="I28:K28"/>
    <mergeCell ref="A1:K1"/>
    <mergeCell ref="A2:K2"/>
    <mergeCell ref="A3:K4"/>
    <mergeCell ref="A5:K5"/>
    <mergeCell ref="G13:G14"/>
    <mergeCell ref="H13:I13"/>
    <mergeCell ref="J13:K13"/>
    <mergeCell ref="A13:A14"/>
    <mergeCell ref="B13:B14"/>
    <mergeCell ref="C13:C14"/>
    <mergeCell ref="D13:D14"/>
    <mergeCell ref="E13:E14"/>
    <mergeCell ref="F13:F14"/>
    <mergeCell ref="C7:K7"/>
    <mergeCell ref="C8:K8"/>
    <mergeCell ref="C9:K9"/>
  </mergeCells>
  <pageMargins left="0.49" right="0.7" top="0.35" bottom="0.35" header="0.3" footer="0.3"/>
  <pageSetup paperSize="9" scale="6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38" customWidth="1"/>
    <col min="2" max="2" width="51.85546875" style="306" customWidth="1"/>
    <col min="3" max="3" width="33.5703125" style="306" customWidth="1"/>
    <col min="4" max="4" width="37.42578125" style="306" customWidth="1"/>
    <col min="5" max="16384" width="9.140625" style="306"/>
  </cols>
  <sheetData>
    <row r="1" spans="1:4" ht="27.75" customHeight="1">
      <c r="A1" s="780" t="s">
        <v>793</v>
      </c>
      <c r="B1" s="780"/>
      <c r="C1" s="780"/>
      <c r="D1" s="780"/>
    </row>
    <row r="2" spans="1:4" ht="28.5" customHeight="1">
      <c r="A2" s="781" t="s">
        <v>896</v>
      </c>
      <c r="B2" s="781"/>
      <c r="C2" s="781"/>
      <c r="D2" s="781"/>
    </row>
    <row r="3" spans="1:4" ht="15" customHeight="1">
      <c r="A3" s="761" t="s">
        <v>796</v>
      </c>
      <c r="B3" s="761"/>
      <c r="C3" s="761"/>
      <c r="D3" s="761"/>
    </row>
    <row r="4" spans="1:4">
      <c r="A4" s="761"/>
      <c r="B4" s="761"/>
      <c r="C4" s="761"/>
      <c r="D4" s="761"/>
    </row>
    <row r="5" spans="1:4">
      <c r="A5" s="782" t="str">
        <f>'NGAY THANG'!C21</f>
        <v>Tại ngày 31 tháng 03 năm 2026 - As at 31 March 2026</v>
      </c>
      <c r="B5" s="763"/>
      <c r="C5" s="763"/>
      <c r="D5" s="763"/>
    </row>
    <row r="6" spans="1:4">
      <c r="A6" s="470"/>
      <c r="B6" s="470"/>
      <c r="C6" s="470"/>
      <c r="D6" s="470"/>
    </row>
    <row r="7" spans="1:4" ht="31.5" customHeight="1">
      <c r="A7" s="777" t="s">
        <v>708</v>
      </c>
      <c r="B7" s="777"/>
      <c r="C7" s="777" t="s">
        <v>700</v>
      </c>
      <c r="D7" s="777"/>
    </row>
    <row r="8" spans="1:4" ht="33" customHeight="1">
      <c r="A8" s="776" t="s">
        <v>701</v>
      </c>
      <c r="B8" s="776"/>
      <c r="C8" s="776" t="s">
        <v>706</v>
      </c>
      <c r="D8" s="776"/>
    </row>
    <row r="9" spans="1:4" ht="31.5" customHeight="1">
      <c r="A9" s="777" t="s">
        <v>709</v>
      </c>
      <c r="B9" s="777"/>
      <c r="C9" s="777" t="s">
        <v>704</v>
      </c>
      <c r="D9" s="777"/>
    </row>
    <row r="10" spans="1:4" ht="31.5" customHeight="1">
      <c r="A10" s="776" t="s">
        <v>705</v>
      </c>
      <c r="B10" s="776"/>
      <c r="C10" s="778" t="str">
        <f>'NGAY THANG'!C20</f>
        <v>Ngày 15 tháng 04 năm 2026
15/04/2026</v>
      </c>
      <c r="D10" s="779"/>
    </row>
    <row r="11" spans="1:4">
      <c r="A11" s="469"/>
      <c r="B11" s="469"/>
      <c r="C11" s="469"/>
      <c r="D11" s="469"/>
    </row>
    <row r="12" spans="1:4">
      <c r="A12" s="773" t="s">
        <v>799</v>
      </c>
      <c r="B12" s="773"/>
      <c r="C12" s="773"/>
      <c r="D12" s="773"/>
    </row>
    <row r="13" spans="1:4" s="309" customFormat="1" ht="12.75">
      <c r="A13" s="764" t="s">
        <v>710</v>
      </c>
      <c r="B13" s="764" t="s">
        <v>707</v>
      </c>
      <c r="C13" s="774" t="s">
        <v>768</v>
      </c>
      <c r="D13" s="774"/>
    </row>
    <row r="14" spans="1:4" s="309" customFormat="1" ht="12.75">
      <c r="A14" s="765"/>
      <c r="B14" s="765"/>
      <c r="C14" s="471" t="s">
        <v>769</v>
      </c>
      <c r="D14" s="471" t="s">
        <v>797</v>
      </c>
    </row>
    <row r="15" spans="1:4" s="309" customFormat="1" ht="12.75">
      <c r="A15" s="311" t="s">
        <v>59</v>
      </c>
      <c r="B15" s="312" t="s">
        <v>770</v>
      </c>
      <c r="C15" s="313"/>
      <c r="D15" s="313"/>
    </row>
    <row r="16" spans="1:4" s="309" customFormat="1" ht="12.75">
      <c r="A16" s="311" t="s">
        <v>771</v>
      </c>
      <c r="B16" s="312" t="s">
        <v>772</v>
      </c>
      <c r="C16" s="314"/>
      <c r="D16" s="314"/>
    </row>
    <row r="17" spans="1:4" s="309" customFormat="1" ht="12.75">
      <c r="A17" s="311" t="s">
        <v>773</v>
      </c>
      <c r="B17" s="312" t="s">
        <v>774</v>
      </c>
      <c r="C17" s="314"/>
      <c r="D17" s="314"/>
    </row>
    <row r="18" spans="1:4" s="309" customFormat="1" ht="12.75">
      <c r="A18" s="311" t="s">
        <v>87</v>
      </c>
      <c r="B18" s="312" t="s">
        <v>791</v>
      </c>
      <c r="C18" s="314"/>
      <c r="D18" s="314"/>
    </row>
    <row r="19" spans="1:4" s="309" customFormat="1" ht="12.75">
      <c r="A19" s="311" t="s">
        <v>771</v>
      </c>
      <c r="B19" s="312" t="s">
        <v>772</v>
      </c>
      <c r="C19" s="314"/>
      <c r="D19" s="314"/>
    </row>
    <row r="20" spans="1:4" s="309" customFormat="1" ht="12.75">
      <c r="A20" s="311" t="s">
        <v>773</v>
      </c>
      <c r="B20" s="312" t="s">
        <v>774</v>
      </c>
      <c r="C20" s="314"/>
      <c r="D20" s="314"/>
    </row>
    <row r="21" spans="1:4" s="309" customFormat="1" ht="12.75">
      <c r="A21" s="311" t="s">
        <v>61</v>
      </c>
      <c r="B21" s="312" t="s">
        <v>792</v>
      </c>
      <c r="C21" s="314"/>
      <c r="D21" s="314"/>
    </row>
    <row r="22" spans="1:4" s="309" customFormat="1" ht="12.75">
      <c r="A22" s="311" t="s">
        <v>771</v>
      </c>
      <c r="B22" s="312" t="s">
        <v>772</v>
      </c>
      <c r="C22" s="314"/>
      <c r="D22" s="314"/>
    </row>
    <row r="23" spans="1:4" s="309" customFormat="1" ht="12.75">
      <c r="A23" s="311" t="s">
        <v>773</v>
      </c>
      <c r="B23" s="312" t="s">
        <v>774</v>
      </c>
      <c r="C23" s="314"/>
      <c r="D23" s="314"/>
    </row>
    <row r="24" spans="1:4" s="309" customFormat="1" ht="12.75">
      <c r="A24" s="311" t="s">
        <v>91</v>
      </c>
      <c r="B24" s="312" t="s">
        <v>775</v>
      </c>
      <c r="C24" s="314"/>
      <c r="D24" s="314"/>
    </row>
    <row r="25" spans="1:4" s="309" customFormat="1" ht="12.75">
      <c r="A25" s="320">
        <v>1</v>
      </c>
      <c r="B25" s="361" t="s">
        <v>772</v>
      </c>
      <c r="C25" s="314"/>
      <c r="D25" s="314"/>
    </row>
    <row r="26" spans="1:4" s="309" customFormat="1" ht="12.75">
      <c r="A26" s="320">
        <v>2</v>
      </c>
      <c r="B26" s="361" t="s">
        <v>774</v>
      </c>
      <c r="C26" s="314"/>
      <c r="D26" s="314"/>
    </row>
    <row r="27" spans="1:4" s="309" customFormat="1" ht="12.75">
      <c r="A27" s="775" t="s">
        <v>777</v>
      </c>
      <c r="B27" s="775"/>
      <c r="C27" s="775"/>
      <c r="D27" s="775"/>
    </row>
    <row r="28" spans="1:4" s="309" customFormat="1" ht="12.75">
      <c r="A28" s="322"/>
      <c r="B28" s="323"/>
      <c r="C28" s="323"/>
      <c r="D28" s="323"/>
    </row>
    <row r="29" spans="1:4" s="309" customFormat="1" ht="12.75">
      <c r="A29" s="324" t="s">
        <v>373</v>
      </c>
      <c r="B29" s="325"/>
      <c r="C29" s="323"/>
      <c r="D29" s="327" t="s">
        <v>504</v>
      </c>
    </row>
    <row r="30" spans="1:4" s="309" customFormat="1" ht="12.75">
      <c r="A30" s="328" t="s">
        <v>375</v>
      </c>
      <c r="B30" s="325"/>
      <c r="C30" s="323"/>
      <c r="D30" s="329" t="s">
        <v>376</v>
      </c>
    </row>
    <row r="31" spans="1:4">
      <c r="A31" s="325"/>
      <c r="B31" s="325"/>
      <c r="C31" s="308"/>
      <c r="D31" s="330"/>
    </row>
    <row r="32" spans="1:4">
      <c r="A32" s="325"/>
      <c r="B32" s="325"/>
      <c r="C32" s="308"/>
      <c r="D32" s="330"/>
    </row>
    <row r="33" spans="1:4">
      <c r="A33" s="325"/>
      <c r="B33" s="325"/>
      <c r="C33" s="308"/>
      <c r="D33" s="330"/>
    </row>
    <row r="34" spans="1:4">
      <c r="A34" s="325"/>
      <c r="B34" s="325"/>
      <c r="C34" s="308"/>
      <c r="D34" s="330"/>
    </row>
    <row r="35" spans="1:4">
      <c r="A35" s="325"/>
      <c r="B35" s="325"/>
      <c r="C35" s="308"/>
      <c r="D35" s="330"/>
    </row>
    <row r="36" spans="1:4">
      <c r="A36" s="325"/>
      <c r="B36" s="325"/>
      <c r="C36" s="308"/>
      <c r="D36" s="330"/>
    </row>
    <row r="37" spans="1:4">
      <c r="A37" s="331"/>
      <c r="B37" s="331"/>
      <c r="C37" s="333"/>
      <c r="D37" s="335"/>
    </row>
    <row r="38" spans="1:4">
      <c r="A38" s="336" t="s">
        <v>740</v>
      </c>
      <c r="B38" s="325"/>
      <c r="C38" s="308"/>
      <c r="D38" s="337" t="s">
        <v>741</v>
      </c>
    </row>
    <row r="39" spans="1:4">
      <c r="A39" s="114" t="s">
        <v>953</v>
      </c>
      <c r="B39" s="325"/>
      <c r="C39" s="308"/>
      <c r="D39" s="308"/>
    </row>
    <row r="40" spans="1:4">
      <c r="A40" s="325" t="s">
        <v>661</v>
      </c>
      <c r="B40" s="325"/>
      <c r="C40" s="308"/>
      <c r="D40" s="308"/>
    </row>
    <row r="41" spans="1:4">
      <c r="A41" s="306"/>
    </row>
  </sheetData>
  <mergeCells count="17">
    <mergeCell ref="A1:D1"/>
    <mergeCell ref="A2:D2"/>
    <mergeCell ref="A3:D4"/>
    <mergeCell ref="A5:D5"/>
    <mergeCell ref="A7:B7"/>
    <mergeCell ref="C7:D7"/>
    <mergeCell ref="A8:B8"/>
    <mergeCell ref="C8:D8"/>
    <mergeCell ref="A9:B9"/>
    <mergeCell ref="C9:D9"/>
    <mergeCell ref="A10:B10"/>
    <mergeCell ref="C10:D10"/>
    <mergeCell ref="A12:D12"/>
    <mergeCell ref="A13:A14"/>
    <mergeCell ref="B13:B14"/>
    <mergeCell ref="C13:D13"/>
    <mergeCell ref="A27:D2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19"/>
      <c r="B1" s="119"/>
      <c r="C1" s="119"/>
      <c r="D1" s="119"/>
      <c r="E1" s="119"/>
      <c r="F1" s="119"/>
    </row>
    <row r="2" spans="1:11" ht="18.75">
      <c r="A2" s="119"/>
      <c r="B2" s="120" t="s">
        <v>794</v>
      </c>
      <c r="C2" s="119"/>
      <c r="D2" s="119"/>
      <c r="E2" s="119"/>
      <c r="F2" s="119"/>
    </row>
    <row r="3" spans="1:11" ht="13.5" customHeight="1">
      <c r="A3" s="119"/>
      <c r="B3" s="120"/>
      <c r="C3" s="119"/>
      <c r="D3" s="119"/>
      <c r="E3" s="119"/>
      <c r="F3" s="119"/>
    </row>
    <row r="4" spans="1:11">
      <c r="A4" s="119"/>
      <c r="B4" s="119"/>
      <c r="C4" s="121" t="s">
        <v>103</v>
      </c>
      <c r="D4" s="5" t="s">
        <v>105</v>
      </c>
      <c r="E4" s="119"/>
      <c r="F4" s="119"/>
    </row>
    <row r="5" spans="1:11">
      <c r="A5" s="119"/>
      <c r="B5" s="119"/>
      <c r="C5" s="121" t="s">
        <v>104</v>
      </c>
      <c r="D5" s="377">
        <v>1</v>
      </c>
      <c r="E5" s="119"/>
      <c r="F5" s="119"/>
    </row>
    <row r="6" spans="1:11">
      <c r="A6" s="119"/>
      <c r="B6" s="119"/>
      <c r="C6" s="121" t="s">
        <v>97</v>
      </c>
      <c r="D6" s="378">
        <v>2025</v>
      </c>
      <c r="E6" s="119"/>
      <c r="F6" s="119"/>
      <c r="J6" s="3" t="s">
        <v>105</v>
      </c>
      <c r="K6" s="3"/>
    </row>
    <row r="7" spans="1:11">
      <c r="A7" s="119"/>
      <c r="B7" s="119"/>
      <c r="C7" s="121"/>
      <c r="D7" s="119"/>
      <c r="E7" s="119"/>
      <c r="F7" s="119"/>
      <c r="J7" s="3" t="s">
        <v>106</v>
      </c>
      <c r="K7" s="3"/>
    </row>
    <row r="8" spans="1:11">
      <c r="A8" s="122" t="s">
        <v>658</v>
      </c>
      <c r="B8" s="119"/>
      <c r="C8" s="121"/>
      <c r="D8" s="119"/>
      <c r="E8" s="119"/>
      <c r="F8" s="119"/>
      <c r="J8" s="3" t="s">
        <v>107</v>
      </c>
      <c r="K8" s="3"/>
    </row>
    <row r="9" spans="1:11">
      <c r="A9" s="119" t="s">
        <v>659</v>
      </c>
      <c r="B9" s="119"/>
      <c r="C9" s="121"/>
      <c r="D9" s="119"/>
      <c r="E9" s="119"/>
      <c r="F9" s="119"/>
      <c r="J9" s="3"/>
      <c r="K9" s="3"/>
    </row>
    <row r="10" spans="1:11">
      <c r="A10" s="119" t="s">
        <v>660</v>
      </c>
      <c r="B10" s="119"/>
      <c r="C10" s="119"/>
      <c r="D10" s="119"/>
      <c r="E10" s="119"/>
      <c r="F10" s="119"/>
      <c r="J10" s="3">
        <v>1</v>
      </c>
      <c r="K10" s="3" t="s">
        <v>59</v>
      </c>
    </row>
    <row r="11" spans="1:11">
      <c r="A11" s="379" t="s">
        <v>986</v>
      </c>
      <c r="B11" s="119"/>
      <c r="C11" s="119"/>
      <c r="D11" s="119"/>
      <c r="E11" s="119"/>
      <c r="F11" s="119"/>
      <c r="J11" s="3">
        <v>2</v>
      </c>
      <c r="K11" s="3" t="s">
        <v>87</v>
      </c>
    </row>
    <row r="12" spans="1:11">
      <c r="A12" s="119"/>
      <c r="B12" s="119"/>
      <c r="C12" s="119"/>
      <c r="D12" s="119"/>
      <c r="E12" s="119"/>
      <c r="F12" s="119"/>
      <c r="J12" s="3">
        <v>3</v>
      </c>
      <c r="K12" s="3" t="s">
        <v>61</v>
      </c>
    </row>
    <row r="13" spans="1:11">
      <c r="A13" s="119"/>
      <c r="B13" s="119"/>
      <c r="C13" s="119"/>
      <c r="D13" s="119"/>
      <c r="E13" s="119"/>
      <c r="F13" s="119"/>
      <c r="J13" s="3">
        <v>4</v>
      </c>
      <c r="K13" s="3" t="s">
        <v>91</v>
      </c>
    </row>
    <row r="14" spans="1:11">
      <c r="A14" s="119"/>
      <c r="B14" s="119"/>
      <c r="C14" s="119"/>
      <c r="D14" s="380" t="s">
        <v>70</v>
      </c>
      <c r="E14" s="119"/>
      <c r="F14" s="119"/>
      <c r="J14" s="3">
        <v>5</v>
      </c>
      <c r="K14" s="4"/>
    </row>
    <row r="15" spans="1:11">
      <c r="A15" s="119"/>
      <c r="B15" s="119"/>
      <c r="C15" s="119"/>
      <c r="D15" s="119"/>
      <c r="E15" s="119"/>
      <c r="F15" s="119"/>
      <c r="J15" s="3">
        <v>6</v>
      </c>
      <c r="K15" s="4"/>
    </row>
    <row r="16" spans="1:11">
      <c r="A16" s="119"/>
      <c r="B16" s="119"/>
      <c r="C16" s="119"/>
      <c r="D16" s="119"/>
      <c r="E16" s="119"/>
      <c r="F16" s="119"/>
      <c r="J16" s="3">
        <v>7</v>
      </c>
      <c r="K16" s="4"/>
    </row>
    <row r="17" spans="1:14">
      <c r="A17" s="119"/>
      <c r="B17" s="123" t="s">
        <v>43</v>
      </c>
      <c r="C17" s="124" t="s">
        <v>63</v>
      </c>
      <c r="D17" s="124" t="s">
        <v>64</v>
      </c>
      <c r="E17" s="119"/>
      <c r="F17" s="119"/>
      <c r="J17" s="3">
        <v>8</v>
      </c>
      <c r="K17" s="4"/>
    </row>
    <row r="18" spans="1:14">
      <c r="A18" s="119"/>
      <c r="B18" s="125">
        <v>1</v>
      </c>
      <c r="C18" s="126" t="s">
        <v>71</v>
      </c>
      <c r="D18" s="127" t="s">
        <v>73</v>
      </c>
      <c r="E18" s="119"/>
      <c r="F18" s="119"/>
      <c r="J18" s="3">
        <v>9</v>
      </c>
      <c r="K18" s="4"/>
    </row>
    <row r="19" spans="1:14">
      <c r="A19" s="119"/>
      <c r="B19" s="125">
        <v>2</v>
      </c>
      <c r="C19" s="126" t="s">
        <v>65</v>
      </c>
      <c r="D19" s="127" t="s">
        <v>74</v>
      </c>
      <c r="E19" s="119"/>
      <c r="F19" s="119"/>
      <c r="J19" s="3">
        <v>10</v>
      </c>
      <c r="K19" s="4"/>
    </row>
    <row r="20" spans="1:14">
      <c r="A20" s="119"/>
      <c r="B20" s="125">
        <v>3</v>
      </c>
      <c r="C20" s="126" t="s">
        <v>72</v>
      </c>
      <c r="D20" s="127" t="s">
        <v>75</v>
      </c>
      <c r="E20" s="119"/>
      <c r="F20" s="119"/>
      <c r="J20" s="3">
        <v>11</v>
      </c>
      <c r="K20" s="4"/>
    </row>
    <row r="21" spans="1:14">
      <c r="A21" s="119"/>
      <c r="B21" s="125">
        <v>4</v>
      </c>
      <c r="C21" s="126" t="s">
        <v>66</v>
      </c>
      <c r="D21" s="127" t="s">
        <v>76</v>
      </c>
      <c r="E21" s="119"/>
      <c r="F21" s="119"/>
      <c r="J21" s="3">
        <v>12</v>
      </c>
      <c r="K21" s="4"/>
    </row>
    <row r="22" spans="1:14">
      <c r="A22" s="119"/>
      <c r="B22" s="124"/>
      <c r="C22" s="124"/>
      <c r="D22" s="124"/>
      <c r="E22" s="119"/>
      <c r="F22" s="119"/>
      <c r="N22" s="2" t="s">
        <v>972</v>
      </c>
    </row>
    <row r="23" spans="1:14">
      <c r="A23" s="119"/>
      <c r="B23" s="119"/>
      <c r="C23" s="119"/>
      <c r="D23" s="119"/>
      <c r="E23" s="119"/>
      <c r="F23" s="119"/>
    </row>
    <row r="24" spans="1:14">
      <c r="A24" s="119"/>
      <c r="B24" s="128" t="s">
        <v>67</v>
      </c>
      <c r="C24" s="129" t="s">
        <v>68</v>
      </c>
      <c r="D24" s="119"/>
      <c r="E24" s="119"/>
      <c r="F24" s="119"/>
    </row>
    <row r="25" spans="1:14">
      <c r="A25" s="119"/>
      <c r="B25" s="119"/>
      <c r="C25" s="129" t="s">
        <v>69</v>
      </c>
      <c r="D25" s="119"/>
      <c r="E25" s="119"/>
      <c r="F25" s="119"/>
    </row>
    <row r="26" spans="1:14">
      <c r="A26" s="119"/>
      <c r="B26" s="119"/>
      <c r="C26" s="119"/>
      <c r="D26" s="119"/>
      <c r="E26" s="119"/>
      <c r="F26" s="119"/>
    </row>
    <row r="27" spans="1:14">
      <c r="A27" s="119"/>
      <c r="B27" s="119"/>
      <c r="C27" s="119"/>
      <c r="D27" s="119"/>
      <c r="E27" s="119"/>
      <c r="F27" s="119"/>
    </row>
    <row r="28" spans="1:14">
      <c r="A28" s="119"/>
      <c r="B28" s="119"/>
      <c r="C28" s="119"/>
      <c r="D28" s="119"/>
      <c r="E28" s="119"/>
      <c r="F28" s="119"/>
    </row>
    <row r="29" spans="1:14">
      <c r="A29" s="119"/>
      <c r="B29" s="119"/>
      <c r="C29" s="119"/>
      <c r="D29" s="119"/>
      <c r="E29" s="119"/>
      <c r="F29" s="119"/>
    </row>
    <row r="30" spans="1:14">
      <c r="A30" s="119"/>
      <c r="B30" s="119"/>
      <c r="C30" s="119"/>
      <c r="D30" s="119"/>
      <c r="E30" s="119"/>
      <c r="F30" s="119"/>
    </row>
    <row r="31" spans="1:14">
      <c r="A31" s="119"/>
      <c r="B31" s="130" t="s">
        <v>98</v>
      </c>
      <c r="C31" s="119"/>
      <c r="D31" s="130" t="s">
        <v>101</v>
      </c>
      <c r="E31" s="119"/>
      <c r="F31" s="119"/>
    </row>
    <row r="32" spans="1:14">
      <c r="A32" s="119"/>
      <c r="B32" s="130" t="s">
        <v>99</v>
      </c>
      <c r="C32" s="119"/>
      <c r="D32" s="130" t="s">
        <v>102</v>
      </c>
      <c r="E32" s="119"/>
      <c r="F32" s="119"/>
    </row>
    <row r="33" spans="1:6">
      <c r="A33" s="119"/>
      <c r="B33" s="131" t="s">
        <v>100</v>
      </c>
      <c r="C33" s="119"/>
      <c r="D33" s="131" t="s">
        <v>100</v>
      </c>
      <c r="E33" s="119"/>
      <c r="F33" s="119"/>
    </row>
    <row r="34" spans="1:6">
      <c r="A34" s="119"/>
      <c r="B34" s="119"/>
      <c r="C34" s="119"/>
      <c r="D34" s="119"/>
      <c r="E34" s="119"/>
      <c r="F34" s="119"/>
    </row>
    <row r="35" spans="1:6">
      <c r="A35" s="119"/>
      <c r="B35" s="119"/>
      <c r="C35" s="119"/>
      <c r="D35" s="119"/>
      <c r="E35" s="119"/>
      <c r="F35" s="119"/>
    </row>
    <row r="36" spans="1:6">
      <c r="A36" s="119"/>
      <c r="B36" s="119"/>
      <c r="C36" s="119"/>
      <c r="D36" s="119"/>
      <c r="E36" s="119"/>
      <c r="F36" s="119"/>
    </row>
    <row r="37" spans="1:6">
      <c r="A37" s="119"/>
      <c r="B37" s="119"/>
      <c r="C37" s="119"/>
      <c r="D37" s="119"/>
      <c r="E37" s="119"/>
      <c r="F37" s="119"/>
    </row>
    <row r="38" spans="1:6">
      <c r="A38" s="119"/>
      <c r="B38" s="119"/>
      <c r="C38" s="119"/>
      <c r="D38" s="119"/>
      <c r="E38" s="119"/>
      <c r="F38" s="119"/>
    </row>
    <row r="39" spans="1:6">
      <c r="A39" s="119"/>
      <c r="B39" s="130"/>
      <c r="C39" s="132"/>
      <c r="D39" s="130"/>
      <c r="E39" s="119"/>
      <c r="F39" s="119"/>
    </row>
    <row r="40" spans="1:6" ht="14.45" customHeight="1">
      <c r="A40" s="122"/>
      <c r="B40" s="130"/>
      <c r="C40" s="122"/>
      <c r="D40" s="130"/>
      <c r="E40" s="119"/>
      <c r="F40" s="119"/>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6" customWidth="1"/>
    <col min="2" max="2" width="48.28515625" style="137" customWidth="1"/>
    <col min="3" max="3" width="12.28515625" style="247" customWidth="1"/>
    <col min="4" max="4" width="15.42578125" style="247" customWidth="1"/>
    <col min="5" max="5" width="15.7109375" style="247" customWidth="1"/>
    <col min="6" max="6" width="20.42578125" style="247" customWidth="1"/>
    <col min="7" max="7" width="24.28515625" style="137" customWidth="1"/>
    <col min="8" max="8" width="19.140625" style="341" bestFit="1" customWidth="1"/>
    <col min="9" max="9" width="9.140625" style="137"/>
    <col min="10" max="10" width="12.85546875" style="137" bestFit="1" customWidth="1"/>
    <col min="11" max="11" width="5.42578125" style="137" bestFit="1" customWidth="1"/>
    <col min="12" max="12" width="9.140625" style="137" customWidth="1"/>
    <col min="13" max="13" width="24.5703125" style="137" bestFit="1" customWidth="1"/>
    <col min="14" max="16384" width="9.140625" style="137"/>
  </cols>
  <sheetData>
    <row r="1" spans="1:13">
      <c r="A1" s="674" t="s">
        <v>793</v>
      </c>
      <c r="B1" s="674"/>
      <c r="C1" s="674"/>
      <c r="D1" s="674"/>
      <c r="E1" s="674"/>
      <c r="F1" s="674"/>
      <c r="G1" s="674"/>
    </row>
    <row r="2" spans="1:13">
      <c r="A2" s="675" t="s">
        <v>895</v>
      </c>
      <c r="B2" s="675"/>
      <c r="C2" s="675"/>
      <c r="D2" s="675"/>
      <c r="E2" s="675"/>
      <c r="F2" s="675"/>
      <c r="G2" s="675"/>
    </row>
    <row r="3" spans="1:13" ht="39.75" customHeight="1">
      <c r="A3" s="748" t="s">
        <v>776</v>
      </c>
      <c r="B3" s="748"/>
      <c r="C3" s="748"/>
      <c r="D3" s="748"/>
      <c r="E3" s="748"/>
      <c r="F3" s="748"/>
      <c r="G3" s="748"/>
    </row>
    <row r="4" spans="1:13">
      <c r="A4" s="744" t="str">
        <f>'NGAY THANG'!C21</f>
        <v>Tại ngày 31 tháng 03 năm 2026 - As at 31 March 2026</v>
      </c>
      <c r="B4" s="676"/>
      <c r="C4" s="676"/>
      <c r="D4" s="676"/>
      <c r="E4" s="676"/>
      <c r="F4" s="676"/>
      <c r="G4" s="676"/>
    </row>
    <row r="5" spans="1:13">
      <c r="A5" s="464"/>
      <c r="B5" s="464"/>
      <c r="C5" s="464"/>
      <c r="D5" s="464"/>
      <c r="E5" s="464"/>
      <c r="F5" s="464"/>
      <c r="G5" s="464"/>
    </row>
    <row r="6" spans="1:13" s="138" customFormat="1" ht="30" customHeight="1">
      <c r="A6" s="786" t="s">
        <v>699</v>
      </c>
      <c r="B6" s="786"/>
      <c r="C6" s="677" t="s">
        <v>700</v>
      </c>
      <c r="D6" s="677"/>
      <c r="E6" s="677"/>
      <c r="F6" s="677"/>
      <c r="G6" s="677"/>
      <c r="H6" s="342"/>
    </row>
    <row r="7" spans="1:13" s="138" customFormat="1" ht="26.25" customHeight="1">
      <c r="A7" s="786" t="s">
        <v>701</v>
      </c>
      <c r="B7" s="786"/>
      <c r="C7" s="671" t="s">
        <v>778</v>
      </c>
      <c r="D7" s="671"/>
      <c r="E7" s="671"/>
      <c r="F7" s="671"/>
      <c r="G7" s="671"/>
      <c r="H7" s="342"/>
    </row>
    <row r="8" spans="1:13" s="138" customFormat="1" ht="27" customHeight="1">
      <c r="A8" s="786" t="s">
        <v>703</v>
      </c>
      <c r="B8" s="786"/>
      <c r="C8" s="677" t="s">
        <v>779</v>
      </c>
      <c r="D8" s="677"/>
      <c r="E8" s="677"/>
      <c r="F8" s="677"/>
      <c r="G8" s="677"/>
      <c r="H8" s="342"/>
    </row>
    <row r="9" spans="1:13" s="138" customFormat="1" ht="35.25" customHeight="1">
      <c r="A9" s="786" t="s">
        <v>705</v>
      </c>
      <c r="B9" s="786"/>
      <c r="C9" s="787" t="str">
        <f>'NGAY THANG'!C20</f>
        <v>Ngày 15 tháng 04 năm 2026
15/04/2026</v>
      </c>
      <c r="D9" s="787"/>
      <c r="E9" s="787"/>
      <c r="F9" s="467"/>
      <c r="G9" s="236"/>
      <c r="H9" s="342"/>
    </row>
    <row r="10" spans="1:13">
      <c r="A10" s="237"/>
      <c r="B10" s="237"/>
      <c r="C10" s="237"/>
      <c r="D10" s="237"/>
      <c r="E10" s="237"/>
      <c r="F10" s="237"/>
      <c r="G10" s="237"/>
    </row>
    <row r="11" spans="1:13">
      <c r="A11" s="238" t="s">
        <v>800</v>
      </c>
      <c r="B11" s="238"/>
      <c r="C11" s="238"/>
      <c r="D11" s="238"/>
      <c r="E11" s="238"/>
      <c r="F11" s="238"/>
      <c r="G11" s="239"/>
    </row>
    <row r="12" spans="1:13">
      <c r="A12" s="784" t="s">
        <v>217</v>
      </c>
      <c r="B12" s="784" t="s">
        <v>209</v>
      </c>
      <c r="C12" s="785" t="s">
        <v>219</v>
      </c>
      <c r="D12" s="785"/>
      <c r="E12" s="785" t="s">
        <v>220</v>
      </c>
      <c r="F12" s="785"/>
      <c r="G12" s="784" t="s">
        <v>609</v>
      </c>
      <c r="M12" s="242"/>
    </row>
    <row r="13" spans="1:13">
      <c r="A13" s="784"/>
      <c r="B13" s="784"/>
      <c r="C13" s="472" t="s">
        <v>769</v>
      </c>
      <c r="D13" s="472" t="s">
        <v>798</v>
      </c>
      <c r="E13" s="472" t="s">
        <v>769</v>
      </c>
      <c r="F13" s="472" t="s">
        <v>798</v>
      </c>
      <c r="G13" s="784"/>
      <c r="M13" s="242"/>
    </row>
    <row r="14" spans="1:13" s="235" customFormat="1" ht="25.5">
      <c r="A14" s="134" t="s">
        <v>79</v>
      </c>
      <c r="B14" s="103" t="s">
        <v>190</v>
      </c>
      <c r="C14" s="110"/>
      <c r="D14" s="110"/>
      <c r="E14" s="110"/>
      <c r="F14" s="110"/>
      <c r="G14" s="109"/>
      <c r="H14" s="343"/>
    </row>
    <row r="15" spans="1:13" s="235" customFormat="1" ht="25.5">
      <c r="A15" s="134"/>
      <c r="B15" s="103" t="s">
        <v>191</v>
      </c>
      <c r="C15" s="110"/>
      <c r="D15" s="110"/>
      <c r="E15" s="110"/>
      <c r="F15" s="110"/>
      <c r="G15" s="109"/>
      <c r="H15" s="343"/>
    </row>
    <row r="16" spans="1:13" s="235" customFormat="1" ht="25.5">
      <c r="A16" s="134"/>
      <c r="B16" s="103" t="s">
        <v>192</v>
      </c>
      <c r="C16" s="110"/>
      <c r="D16" s="110"/>
      <c r="E16" s="110"/>
      <c r="F16" s="110"/>
      <c r="G16" s="109"/>
      <c r="H16" s="343"/>
    </row>
    <row r="17" spans="1:13" s="235" customFormat="1" ht="25.5">
      <c r="A17" s="134"/>
      <c r="B17" s="103" t="s">
        <v>193</v>
      </c>
      <c r="C17" s="110"/>
      <c r="D17" s="110"/>
      <c r="E17" s="110"/>
      <c r="F17" s="110"/>
      <c r="G17" s="109"/>
      <c r="H17" s="343"/>
    </row>
    <row r="18" spans="1:13" s="235" customFormat="1" ht="25.5">
      <c r="A18" s="134" t="s">
        <v>80</v>
      </c>
      <c r="B18" s="103" t="s">
        <v>194</v>
      </c>
      <c r="C18" s="110"/>
      <c r="D18" s="110"/>
      <c r="E18" s="110"/>
      <c r="F18" s="110"/>
      <c r="G18" s="109"/>
      <c r="H18" s="343"/>
    </row>
    <row r="19" spans="1:13" s="235" customFormat="1" ht="25.5">
      <c r="A19" s="134" t="s">
        <v>81</v>
      </c>
      <c r="B19" s="103" t="s">
        <v>195</v>
      </c>
      <c r="C19" s="110"/>
      <c r="D19" s="110"/>
      <c r="E19" s="110"/>
      <c r="F19" s="110"/>
      <c r="G19" s="109"/>
      <c r="H19" s="343"/>
    </row>
    <row r="20" spans="1:13" s="235" customFormat="1" ht="25.5">
      <c r="A20" s="134" t="s">
        <v>82</v>
      </c>
      <c r="B20" s="103" t="s">
        <v>207</v>
      </c>
      <c r="C20" s="110"/>
      <c r="D20" s="110"/>
      <c r="E20" s="110"/>
      <c r="F20" s="110"/>
      <c r="G20" s="109"/>
      <c r="H20" s="343"/>
    </row>
    <row r="21" spans="1:13" s="235" customFormat="1" ht="38.25">
      <c r="A21" s="134" t="s">
        <v>83</v>
      </c>
      <c r="B21" s="103" t="s">
        <v>208</v>
      </c>
      <c r="C21" s="110"/>
      <c r="D21" s="110"/>
      <c r="E21" s="110"/>
      <c r="F21" s="110"/>
      <c r="G21" s="109"/>
      <c r="H21" s="343"/>
    </row>
    <row r="22" spans="1:13" s="235" customFormat="1" ht="25.5">
      <c r="A22" s="134" t="s">
        <v>84</v>
      </c>
      <c r="B22" s="103" t="s">
        <v>210</v>
      </c>
      <c r="C22" s="110"/>
      <c r="D22" s="110"/>
      <c r="E22" s="110"/>
      <c r="F22" s="110"/>
      <c r="G22" s="109"/>
      <c r="H22" s="343"/>
    </row>
    <row r="23" spans="1:13" s="235" customFormat="1" ht="25.5">
      <c r="A23" s="134" t="s">
        <v>85</v>
      </c>
      <c r="B23" s="103" t="s">
        <v>211</v>
      </c>
      <c r="C23" s="110"/>
      <c r="D23" s="110"/>
      <c r="E23" s="110"/>
      <c r="F23" s="110"/>
      <c r="G23" s="109"/>
      <c r="H23" s="343"/>
    </row>
    <row r="24" spans="1:13" s="235" customFormat="1" ht="25.5">
      <c r="A24" s="134" t="s">
        <v>86</v>
      </c>
      <c r="B24" s="103" t="s">
        <v>212</v>
      </c>
      <c r="C24" s="243"/>
      <c r="D24" s="243"/>
      <c r="E24" s="243"/>
      <c r="F24" s="243"/>
      <c r="G24" s="352"/>
      <c r="H24" s="343"/>
    </row>
    <row r="25" spans="1:13">
      <c r="A25" s="784" t="s">
        <v>217</v>
      </c>
      <c r="B25" s="784" t="s">
        <v>213</v>
      </c>
      <c r="C25" s="785" t="s">
        <v>219</v>
      </c>
      <c r="D25" s="785"/>
      <c r="E25" s="785" t="s">
        <v>220</v>
      </c>
      <c r="F25" s="785"/>
      <c r="G25" s="784" t="s">
        <v>609</v>
      </c>
      <c r="M25" s="242"/>
    </row>
    <row r="26" spans="1:13">
      <c r="A26" s="784"/>
      <c r="B26" s="784"/>
      <c r="C26" s="472" t="s">
        <v>769</v>
      </c>
      <c r="D26" s="472" t="s">
        <v>798</v>
      </c>
      <c r="E26" s="472" t="s">
        <v>769</v>
      </c>
      <c r="F26" s="472" t="s">
        <v>798</v>
      </c>
      <c r="G26" s="784"/>
      <c r="M26" s="242"/>
    </row>
    <row r="27" spans="1:13" s="235" customFormat="1" ht="38.25">
      <c r="A27" s="134" t="s">
        <v>88</v>
      </c>
      <c r="B27" s="103" t="s">
        <v>214</v>
      </c>
      <c r="C27" s="243"/>
      <c r="D27" s="243"/>
      <c r="E27" s="243"/>
      <c r="F27" s="243"/>
      <c r="G27" s="109"/>
      <c r="H27" s="343"/>
    </row>
    <row r="28" spans="1:13" s="235" customFormat="1" ht="25.5">
      <c r="A28" s="134" t="s">
        <v>89</v>
      </c>
      <c r="B28" s="103" t="s">
        <v>215</v>
      </c>
      <c r="C28" s="110"/>
      <c r="D28" s="110"/>
      <c r="E28" s="110"/>
      <c r="F28" s="110"/>
      <c r="G28" s="109"/>
      <c r="H28" s="343"/>
    </row>
    <row r="29" spans="1:13" s="235" customFormat="1" ht="25.5">
      <c r="A29" s="134" t="s">
        <v>90</v>
      </c>
      <c r="B29" s="103" t="s">
        <v>216</v>
      </c>
      <c r="C29" s="243"/>
      <c r="D29" s="243"/>
      <c r="E29" s="243"/>
      <c r="F29" s="243"/>
      <c r="G29" s="352"/>
      <c r="H29" s="343"/>
    </row>
    <row r="30" spans="1:13" s="235" customFormat="1" ht="15">
      <c r="A30" s="783" t="s">
        <v>777</v>
      </c>
      <c r="B30" s="783"/>
      <c r="C30" s="783"/>
      <c r="D30" s="783"/>
      <c r="E30" s="783"/>
      <c r="F30" s="783"/>
      <c r="G30" s="783"/>
      <c r="H30" s="343"/>
    </row>
    <row r="31" spans="1:13" s="235" customFormat="1" ht="15">
      <c r="A31" s="166"/>
      <c r="B31" s="362"/>
      <c r="C31" s="363"/>
      <c r="D31" s="363"/>
      <c r="E31" s="363"/>
      <c r="F31" s="363"/>
      <c r="G31" s="364"/>
      <c r="H31" s="343"/>
    </row>
    <row r="32" spans="1:13" s="341" customFormat="1">
      <c r="A32" s="246"/>
      <c r="B32" s="137"/>
      <c r="C32" s="247"/>
      <c r="D32" s="247"/>
      <c r="E32" s="247"/>
      <c r="F32" s="247"/>
      <c r="G32" s="137"/>
      <c r="I32" s="137"/>
      <c r="J32" s="137"/>
      <c r="K32" s="137"/>
      <c r="L32" s="137"/>
      <c r="M32" s="137"/>
    </row>
    <row r="33" spans="1:13" s="341" customFormat="1">
      <c r="A33" s="137"/>
      <c r="B33" s="248"/>
      <c r="C33" s="137"/>
      <c r="D33" s="137"/>
      <c r="E33" s="137"/>
      <c r="F33" s="137"/>
      <c r="G33" s="137"/>
      <c r="I33" s="137"/>
      <c r="J33" s="137"/>
      <c r="K33" s="137"/>
      <c r="L33" s="137"/>
      <c r="M33" s="137"/>
    </row>
    <row r="34" spans="1:13" s="341" customFormat="1">
      <c r="A34" s="250" t="s">
        <v>373</v>
      </c>
      <c r="B34" s="250"/>
      <c r="C34" s="251"/>
      <c r="D34" s="251"/>
      <c r="E34" s="251" t="s">
        <v>504</v>
      </c>
      <c r="F34" s="251"/>
      <c r="G34" s="251"/>
      <c r="I34" s="137"/>
      <c r="J34" s="137"/>
      <c r="K34" s="137"/>
      <c r="L34" s="137"/>
      <c r="M34" s="137"/>
    </row>
    <row r="35" spans="1:13" s="341" customFormat="1">
      <c r="A35" s="174" t="s">
        <v>375</v>
      </c>
      <c r="B35" s="174"/>
      <c r="C35" s="252"/>
      <c r="D35" s="252"/>
      <c r="E35" s="252" t="s">
        <v>376</v>
      </c>
      <c r="F35" s="251"/>
      <c r="G35" s="251"/>
      <c r="I35" s="137"/>
      <c r="J35" s="137"/>
      <c r="K35" s="137"/>
      <c r="L35" s="137"/>
      <c r="M35" s="137"/>
    </row>
    <row r="36" spans="1:13" s="341" customFormat="1">
      <c r="A36" s="253"/>
      <c r="B36" s="253"/>
      <c r="C36" s="255"/>
      <c r="D36" s="255"/>
      <c r="E36" s="255"/>
      <c r="F36" s="255"/>
      <c r="G36" s="237"/>
      <c r="I36" s="137"/>
      <c r="J36" s="137"/>
      <c r="K36" s="137"/>
      <c r="L36" s="137"/>
      <c r="M36" s="137"/>
    </row>
    <row r="37" spans="1:13" s="341" customFormat="1">
      <c r="A37" s="253"/>
      <c r="B37" s="253"/>
      <c r="C37" s="255"/>
      <c r="D37" s="255"/>
      <c r="E37" s="255"/>
      <c r="F37" s="255"/>
      <c r="G37" s="237"/>
      <c r="I37" s="137"/>
      <c r="J37" s="137"/>
      <c r="K37" s="137"/>
      <c r="L37" s="137"/>
      <c r="M37" s="137"/>
    </row>
    <row r="38" spans="1:13" s="341" customFormat="1">
      <c r="A38" s="253"/>
      <c r="B38" s="253"/>
      <c r="C38" s="255"/>
      <c r="D38" s="255"/>
      <c r="E38" s="255"/>
      <c r="F38" s="255"/>
      <c r="G38" s="237"/>
      <c r="I38" s="137"/>
      <c r="J38" s="137"/>
      <c r="K38" s="137"/>
      <c r="L38" s="137"/>
      <c r="M38" s="137"/>
    </row>
    <row r="39" spans="1:13" s="341" customFormat="1">
      <c r="A39" s="253"/>
      <c r="B39" s="253"/>
      <c r="C39" s="255"/>
      <c r="D39" s="255"/>
      <c r="E39" s="255"/>
      <c r="F39" s="255"/>
      <c r="G39" s="237"/>
      <c r="I39" s="137"/>
      <c r="J39" s="137"/>
      <c r="K39" s="137"/>
      <c r="L39" s="137"/>
      <c r="M39" s="137"/>
    </row>
    <row r="40" spans="1:13" s="341" customFormat="1">
      <c r="A40" s="253"/>
      <c r="B40" s="253"/>
      <c r="C40" s="255"/>
      <c r="D40" s="255"/>
      <c r="E40" s="255"/>
      <c r="F40" s="255"/>
      <c r="G40" s="237"/>
      <c r="I40" s="137"/>
      <c r="J40" s="137"/>
      <c r="K40" s="137"/>
      <c r="L40" s="137"/>
      <c r="M40" s="137"/>
    </row>
    <row r="41" spans="1:13" s="341" customFormat="1">
      <c r="A41" s="253"/>
      <c r="B41" s="253"/>
      <c r="C41" s="255"/>
      <c r="D41" s="255"/>
      <c r="E41" s="255"/>
      <c r="F41" s="255"/>
      <c r="G41" s="237"/>
      <c r="I41" s="137"/>
      <c r="J41" s="137"/>
      <c r="K41" s="137"/>
      <c r="L41" s="137"/>
      <c r="M41" s="137"/>
    </row>
    <row r="42" spans="1:13" s="341" customFormat="1">
      <c r="A42" s="253"/>
      <c r="B42" s="253"/>
      <c r="C42" s="255"/>
      <c r="D42" s="255"/>
      <c r="E42" s="255"/>
      <c r="F42" s="255"/>
      <c r="G42" s="237"/>
      <c r="I42" s="137"/>
      <c r="J42" s="137"/>
      <c r="K42" s="137"/>
      <c r="L42" s="137"/>
      <c r="M42" s="137"/>
    </row>
    <row r="43" spans="1:13" s="341" customFormat="1">
      <c r="A43" s="253"/>
      <c r="B43" s="253"/>
      <c r="C43" s="255"/>
      <c r="D43" s="255"/>
      <c r="E43" s="255"/>
      <c r="F43" s="255"/>
      <c r="G43" s="237"/>
      <c r="I43" s="137"/>
      <c r="J43" s="137"/>
      <c r="K43" s="137"/>
      <c r="L43" s="137"/>
      <c r="M43" s="137"/>
    </row>
    <row r="44" spans="1:13" s="341" customFormat="1">
      <c r="A44" s="365"/>
      <c r="B44" s="365"/>
      <c r="C44" s="366"/>
      <c r="D44" s="366"/>
      <c r="E44" s="366"/>
      <c r="F44" s="366"/>
      <c r="G44" s="367"/>
      <c r="I44" s="137"/>
      <c r="J44" s="137"/>
      <c r="K44" s="137"/>
      <c r="L44" s="137"/>
      <c r="M44" s="137"/>
    </row>
    <row r="45" spans="1:13" s="341" customFormat="1">
      <c r="A45" s="179" t="s">
        <v>664</v>
      </c>
      <c r="B45" s="179"/>
      <c r="C45" s="179"/>
      <c r="D45" s="170"/>
      <c r="E45" s="179" t="s">
        <v>377</v>
      </c>
      <c r="F45" s="179"/>
      <c r="G45" s="179"/>
      <c r="I45" s="137"/>
      <c r="J45" s="137"/>
      <c r="K45" s="137"/>
      <c r="L45" s="137"/>
      <c r="M45" s="137"/>
    </row>
    <row r="46" spans="1:13" s="341" customFormat="1">
      <c r="A46" s="180" t="s">
        <v>953</v>
      </c>
      <c r="B46" s="180"/>
      <c r="C46" s="170"/>
      <c r="D46" s="170"/>
      <c r="E46" s="170"/>
      <c r="F46" s="170"/>
      <c r="G46" s="170"/>
      <c r="I46" s="137"/>
      <c r="J46" s="137"/>
      <c r="K46" s="137"/>
      <c r="L46" s="137"/>
      <c r="M46" s="137"/>
    </row>
    <row r="47" spans="1:13" s="341" customFormat="1">
      <c r="A47" s="174" t="s">
        <v>661</v>
      </c>
      <c r="B47" s="174"/>
      <c r="C47" s="173"/>
      <c r="D47" s="173"/>
      <c r="E47" s="170"/>
      <c r="F47" s="170"/>
      <c r="G47" s="170"/>
      <c r="I47" s="137"/>
      <c r="J47" s="137"/>
      <c r="K47" s="137"/>
      <c r="L47" s="137"/>
      <c r="M47" s="137"/>
    </row>
  </sheetData>
  <mergeCells count="23">
    <mergeCell ref="A1:G1"/>
    <mergeCell ref="A2:G2"/>
    <mergeCell ref="A3:G3"/>
    <mergeCell ref="A4:G4"/>
    <mergeCell ref="A6:B6"/>
    <mergeCell ref="C6:G6"/>
    <mergeCell ref="A7:B7"/>
    <mergeCell ref="C7:G7"/>
    <mergeCell ref="A8:B8"/>
    <mergeCell ref="C8:G8"/>
    <mergeCell ref="A9:B9"/>
    <mergeCell ref="C9:E9"/>
    <mergeCell ref="A30:G30"/>
    <mergeCell ref="A12:A13"/>
    <mergeCell ref="B12:B13"/>
    <mergeCell ref="C12:D12"/>
    <mergeCell ref="E12:F12"/>
    <mergeCell ref="G12:G13"/>
    <mergeCell ref="A25:A26"/>
    <mergeCell ref="B25:B26"/>
    <mergeCell ref="C25:D25"/>
    <mergeCell ref="E25:F25"/>
    <mergeCell ref="G25:G2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7" customWidth="1"/>
    <col min="2" max="2" width="50" style="137" customWidth="1"/>
    <col min="3" max="3" width="25.85546875" style="249" customWidth="1"/>
    <col min="4" max="7" width="21.7109375" style="249" customWidth="1"/>
    <col min="8" max="8" width="10.7109375" style="137" bestFit="1" customWidth="1"/>
    <col min="9" max="9" width="16" style="137" bestFit="1" customWidth="1"/>
    <col min="10" max="10" width="10.7109375" style="137" bestFit="1" customWidth="1"/>
    <col min="11" max="16384" width="9.140625" style="137"/>
  </cols>
  <sheetData>
    <row r="1" spans="1:7">
      <c r="A1" s="794" t="s">
        <v>793</v>
      </c>
      <c r="B1" s="794"/>
      <c r="C1" s="794"/>
      <c r="D1" s="794"/>
      <c r="E1" s="794"/>
      <c r="F1" s="794"/>
      <c r="G1" s="794"/>
    </row>
    <row r="2" spans="1:7">
      <c r="A2" s="675" t="s">
        <v>894</v>
      </c>
      <c r="B2" s="675"/>
      <c r="C2" s="675"/>
      <c r="D2" s="675"/>
      <c r="E2" s="675"/>
      <c r="F2" s="675"/>
      <c r="G2" s="675"/>
    </row>
    <row r="3" spans="1:7" ht="35.25" customHeight="1">
      <c r="A3" s="748" t="s">
        <v>776</v>
      </c>
      <c r="B3" s="748"/>
      <c r="C3" s="748"/>
      <c r="D3" s="748"/>
      <c r="E3" s="748"/>
      <c r="F3" s="748"/>
      <c r="G3" s="748"/>
    </row>
    <row r="4" spans="1:7">
      <c r="A4" s="744" t="str">
        <f>'NGAY THANG'!C21</f>
        <v>Tại ngày 31 tháng 03 năm 2026 - As at 31 March 2026</v>
      </c>
      <c r="B4" s="676"/>
      <c r="C4" s="676"/>
      <c r="D4" s="676"/>
      <c r="E4" s="676"/>
      <c r="F4" s="676"/>
      <c r="G4" s="676"/>
    </row>
    <row r="5" spans="1:7">
      <c r="A5" s="464"/>
      <c r="B5" s="676"/>
      <c r="C5" s="676"/>
      <c r="D5" s="676"/>
      <c r="E5" s="676"/>
      <c r="F5" s="464"/>
    </row>
    <row r="6" spans="1:7" ht="27.75" customHeight="1">
      <c r="A6" s="786" t="s">
        <v>699</v>
      </c>
      <c r="B6" s="786"/>
      <c r="C6" s="677" t="s">
        <v>700</v>
      </c>
      <c r="D6" s="677"/>
      <c r="E6" s="677"/>
      <c r="F6" s="677"/>
      <c r="G6" s="677"/>
    </row>
    <row r="7" spans="1:7" ht="25.5" customHeight="1">
      <c r="A7" s="786" t="s">
        <v>701</v>
      </c>
      <c r="B7" s="786"/>
      <c r="C7" s="671" t="s">
        <v>702</v>
      </c>
      <c r="D7" s="671"/>
      <c r="E7" s="671"/>
      <c r="F7" s="671"/>
      <c r="G7" s="671"/>
    </row>
    <row r="8" spans="1:7" ht="25.5">
      <c r="A8" s="786" t="s">
        <v>703</v>
      </c>
      <c r="B8" s="786"/>
      <c r="C8" s="369" t="s">
        <v>704</v>
      </c>
      <c r="D8" s="369"/>
      <c r="E8" s="369"/>
      <c r="F8" s="369"/>
      <c r="G8" s="369"/>
    </row>
    <row r="9" spans="1:7" ht="25.5">
      <c r="A9" s="786" t="s">
        <v>705</v>
      </c>
      <c r="B9" s="786"/>
      <c r="C9" s="370" t="str">
        <f>'NGAY THANG'!C20</f>
        <v>Ngày 15 tháng 04 năm 2026
15/04/2026</v>
      </c>
      <c r="D9" s="370"/>
      <c r="E9" s="370"/>
      <c r="F9" s="370"/>
      <c r="G9" s="467"/>
    </row>
    <row r="10" spans="1:7">
      <c r="A10" s="256"/>
      <c r="B10" s="256"/>
      <c r="C10" s="256"/>
      <c r="D10" s="256"/>
      <c r="E10" s="256"/>
      <c r="F10" s="256"/>
      <c r="G10" s="256"/>
    </row>
    <row r="11" spans="1:7" s="138" customFormat="1">
      <c r="A11" s="115" t="s">
        <v>786</v>
      </c>
      <c r="B11" s="115"/>
      <c r="C11" s="115"/>
      <c r="D11" s="115"/>
      <c r="E11" s="115"/>
      <c r="F11" s="115"/>
      <c r="G11" s="257"/>
    </row>
    <row r="12" spans="1:7">
      <c r="A12" s="788" t="s">
        <v>217</v>
      </c>
      <c r="B12" s="788" t="s">
        <v>218</v>
      </c>
      <c r="C12" s="790" t="s">
        <v>219</v>
      </c>
      <c r="D12" s="791"/>
      <c r="E12" s="790" t="s">
        <v>220</v>
      </c>
      <c r="F12" s="791"/>
      <c r="G12" s="792" t="s">
        <v>221</v>
      </c>
    </row>
    <row r="13" spans="1:7">
      <c r="A13" s="789"/>
      <c r="B13" s="789"/>
      <c r="C13" s="241" t="s">
        <v>769</v>
      </c>
      <c r="D13" s="241" t="s">
        <v>798</v>
      </c>
      <c r="E13" s="241" t="s">
        <v>769</v>
      </c>
      <c r="F13" s="241" t="s">
        <v>798</v>
      </c>
      <c r="G13" s="793"/>
    </row>
    <row r="14" spans="1:7" s="135" customFormat="1" ht="51">
      <c r="A14" s="466" t="s">
        <v>59</v>
      </c>
      <c r="B14" s="101" t="s">
        <v>782</v>
      </c>
      <c r="C14" s="102"/>
      <c r="D14" s="102"/>
      <c r="E14" s="102"/>
      <c r="F14" s="102"/>
      <c r="G14" s="102"/>
    </row>
    <row r="15" spans="1:7" s="135" customFormat="1" ht="25.5">
      <c r="A15" s="134">
        <v>1</v>
      </c>
      <c r="B15" s="103" t="s">
        <v>223</v>
      </c>
      <c r="C15" s="104"/>
      <c r="D15" s="104"/>
      <c r="E15" s="104"/>
      <c r="F15" s="104"/>
      <c r="G15" s="104"/>
    </row>
    <row r="16" spans="1:7" s="135" customFormat="1" ht="25.5">
      <c r="A16" s="134">
        <v>2</v>
      </c>
      <c r="B16" s="103" t="s">
        <v>224</v>
      </c>
      <c r="C16" s="104"/>
      <c r="D16" s="104"/>
      <c r="E16" s="104"/>
      <c r="F16" s="104"/>
      <c r="G16" s="104"/>
    </row>
    <row r="17" spans="1:7" s="135" customFormat="1" ht="25.5">
      <c r="A17" s="134">
        <v>3</v>
      </c>
      <c r="B17" s="103" t="s">
        <v>780</v>
      </c>
      <c r="C17" s="104"/>
      <c r="D17" s="104"/>
      <c r="E17" s="104"/>
      <c r="F17" s="104"/>
      <c r="G17" s="102"/>
    </row>
    <row r="18" spans="1:7" s="135" customFormat="1" ht="25.5">
      <c r="A18" s="466" t="s">
        <v>87</v>
      </c>
      <c r="B18" s="101" t="s">
        <v>783</v>
      </c>
      <c r="C18" s="102"/>
      <c r="D18" s="102"/>
      <c r="E18" s="102"/>
      <c r="F18" s="102"/>
      <c r="G18" s="102"/>
    </row>
    <row r="19" spans="1:7" s="135" customFormat="1" ht="25.5">
      <c r="A19" s="134">
        <v>1</v>
      </c>
      <c r="B19" s="103" t="s">
        <v>781</v>
      </c>
      <c r="C19" s="104"/>
      <c r="D19" s="104"/>
      <c r="E19" s="104"/>
      <c r="F19" s="104"/>
      <c r="G19" s="104"/>
    </row>
    <row r="20" spans="1:7" s="135" customFormat="1" ht="25.5">
      <c r="A20" s="134">
        <v>2</v>
      </c>
      <c r="B20" s="103" t="s">
        <v>695</v>
      </c>
      <c r="C20" s="104"/>
      <c r="D20" s="104"/>
      <c r="E20" s="104"/>
      <c r="F20" s="104"/>
      <c r="G20" s="104"/>
    </row>
    <row r="21" spans="1:7" s="135" customFormat="1" ht="51">
      <c r="A21" s="466" t="s">
        <v>61</v>
      </c>
      <c r="B21" s="101" t="s">
        <v>784</v>
      </c>
      <c r="C21" s="102"/>
      <c r="D21" s="102"/>
      <c r="E21" s="102"/>
      <c r="F21" s="102"/>
      <c r="G21" s="102"/>
    </row>
    <row r="22" spans="1:7" s="135" customFormat="1" ht="25.5">
      <c r="A22" s="466" t="s">
        <v>91</v>
      </c>
      <c r="B22" s="101" t="s">
        <v>785</v>
      </c>
      <c r="C22" s="102"/>
      <c r="D22" s="102"/>
      <c r="E22" s="102"/>
      <c r="F22" s="102"/>
      <c r="G22" s="102"/>
    </row>
    <row r="23" spans="1:7" s="135" customFormat="1" ht="25.5">
      <c r="A23" s="134">
        <v>1</v>
      </c>
      <c r="B23" s="103" t="s">
        <v>233</v>
      </c>
      <c r="C23" s="104"/>
      <c r="D23" s="104"/>
      <c r="E23" s="104"/>
      <c r="F23" s="104"/>
      <c r="G23" s="104"/>
    </row>
    <row r="24" spans="1:7" ht="25.5">
      <c r="A24" s="134">
        <v>2</v>
      </c>
      <c r="B24" s="103" t="s">
        <v>234</v>
      </c>
      <c r="C24" s="104"/>
      <c r="D24" s="104"/>
      <c r="E24" s="104"/>
      <c r="F24" s="104"/>
      <c r="G24" s="104"/>
    </row>
    <row r="25" spans="1:7">
      <c r="A25" s="783" t="s">
        <v>777</v>
      </c>
      <c r="B25" s="783"/>
      <c r="C25" s="783"/>
      <c r="D25" s="783"/>
      <c r="E25" s="783"/>
      <c r="F25" s="783"/>
      <c r="G25" s="783"/>
    </row>
    <row r="27" spans="1:7">
      <c r="A27" s="259" t="s">
        <v>373</v>
      </c>
      <c r="B27" s="259"/>
      <c r="C27" s="260"/>
      <c r="D27" s="260"/>
      <c r="E27" s="260" t="s">
        <v>504</v>
      </c>
      <c r="F27" s="251"/>
      <c r="G27" s="251"/>
    </row>
    <row r="28" spans="1:7">
      <c r="A28" s="174" t="s">
        <v>375</v>
      </c>
      <c r="B28" s="174"/>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c r="A38" s="365"/>
      <c r="B38" s="365"/>
      <c r="C38" s="371"/>
      <c r="D38" s="371"/>
      <c r="E38" s="371"/>
      <c r="F38" s="366"/>
      <c r="G38" s="366"/>
    </row>
    <row r="39" spans="1:7">
      <c r="A39" s="261" t="s">
        <v>664</v>
      </c>
      <c r="B39" s="179"/>
      <c r="C39" s="261"/>
      <c r="D39" s="262"/>
      <c r="E39" s="261" t="s">
        <v>377</v>
      </c>
      <c r="F39" s="179"/>
      <c r="G39" s="179"/>
    </row>
    <row r="40" spans="1:7">
      <c r="A40" s="262" t="s">
        <v>953</v>
      </c>
      <c r="B40" s="180"/>
      <c r="C40" s="115"/>
      <c r="D40" s="115"/>
      <c r="E40" s="263"/>
      <c r="F40" s="263"/>
      <c r="G40" s="263"/>
    </row>
    <row r="41" spans="1:7">
      <c r="A41" s="237" t="s">
        <v>666</v>
      </c>
      <c r="B41" s="174"/>
      <c r="C41" s="237"/>
      <c r="D41" s="237"/>
      <c r="E41" s="263"/>
      <c r="F41" s="263"/>
      <c r="G41" s="263"/>
    </row>
  </sheetData>
  <mergeCells count="17">
    <mergeCell ref="A6:B6"/>
    <mergeCell ref="C6:G6"/>
    <mergeCell ref="A1:G1"/>
    <mergeCell ref="A2:G2"/>
    <mergeCell ref="A3:G3"/>
    <mergeCell ref="A4:G4"/>
    <mergeCell ref="B5:E5"/>
    <mergeCell ref="A25:G25"/>
    <mergeCell ref="A7:B7"/>
    <mergeCell ref="C7:G7"/>
    <mergeCell ref="A8:B8"/>
    <mergeCell ref="A9:B9"/>
    <mergeCell ref="A12:A13"/>
    <mergeCell ref="B12:B13"/>
    <mergeCell ref="C12:D12"/>
    <mergeCell ref="E12:F12"/>
    <mergeCell ref="G12:G13"/>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00" t="s">
        <v>793</v>
      </c>
      <c r="B1" s="800"/>
      <c r="C1" s="800"/>
      <c r="D1" s="800"/>
      <c r="E1" s="800"/>
      <c r="F1" s="800"/>
      <c r="G1" s="800"/>
      <c r="H1" s="800"/>
      <c r="I1" s="264"/>
      <c r="J1" s="265"/>
      <c r="K1" s="265"/>
      <c r="L1" s="265"/>
      <c r="M1" s="265"/>
    </row>
    <row r="2" spans="1:13" ht="43.15" customHeight="1">
      <c r="A2" s="801" t="s">
        <v>894</v>
      </c>
      <c r="B2" s="801"/>
      <c r="C2" s="801"/>
      <c r="D2" s="801"/>
      <c r="E2" s="801"/>
      <c r="F2" s="801"/>
      <c r="G2" s="801"/>
      <c r="H2" s="801"/>
      <c r="I2" s="267"/>
      <c r="J2" s="268"/>
      <c r="K2" s="268"/>
      <c r="L2" s="268"/>
      <c r="M2" s="268"/>
    </row>
    <row r="3" spans="1:13" ht="37.15" customHeight="1">
      <c r="A3" s="802" t="s">
        <v>776</v>
      </c>
      <c r="B3" s="802"/>
      <c r="C3" s="802"/>
      <c r="D3" s="802"/>
      <c r="E3" s="802"/>
      <c r="F3" s="802"/>
      <c r="G3" s="802"/>
      <c r="H3" s="802"/>
      <c r="I3" s="269"/>
      <c r="J3" s="474"/>
      <c r="K3" s="474"/>
      <c r="L3" s="474"/>
      <c r="M3" s="474"/>
    </row>
    <row r="4" spans="1:13" ht="14.25" customHeight="1">
      <c r="A4" s="803" t="str">
        <f>'NGAY THANG'!C21</f>
        <v>Tại ngày 31 tháng 03 năm 2026 - As at 31 March 2026</v>
      </c>
      <c r="B4" s="804"/>
      <c r="C4" s="804"/>
      <c r="D4" s="804"/>
      <c r="E4" s="804"/>
      <c r="F4" s="804"/>
      <c r="G4" s="804"/>
      <c r="H4" s="804"/>
      <c r="I4" s="56"/>
      <c r="J4" s="468"/>
      <c r="K4" s="468"/>
      <c r="L4" s="468"/>
      <c r="M4" s="468"/>
    </row>
    <row r="5" spans="1:13" ht="13.5" customHeight="1">
      <c r="A5" s="468"/>
      <c r="B5" s="468"/>
      <c r="C5" s="468"/>
      <c r="D5" s="468"/>
      <c r="E5" s="468"/>
      <c r="F5" s="468"/>
      <c r="G5" s="468"/>
      <c r="H5" s="270"/>
      <c r="I5" s="56"/>
      <c r="J5" s="468"/>
      <c r="K5" s="468"/>
      <c r="L5" s="468"/>
      <c r="M5" s="468"/>
    </row>
    <row r="6" spans="1:13" ht="31.5" customHeight="1">
      <c r="A6" s="796" t="s">
        <v>539</v>
      </c>
      <c r="B6" s="796"/>
      <c r="C6" s="798" t="s">
        <v>540</v>
      </c>
      <c r="D6" s="798"/>
      <c r="E6" s="798"/>
      <c r="F6" s="798"/>
      <c r="G6" s="798"/>
      <c r="H6" s="798"/>
      <c r="I6" s="271"/>
      <c r="J6" s="465"/>
      <c r="K6" s="465"/>
      <c r="L6" s="465"/>
      <c r="M6" s="465"/>
    </row>
    <row r="7" spans="1:13" ht="31.5" customHeight="1">
      <c r="A7" s="796" t="s">
        <v>541</v>
      </c>
      <c r="B7" s="796"/>
      <c r="C7" s="797" t="s">
        <v>662</v>
      </c>
      <c r="D7" s="797"/>
      <c r="E7" s="797"/>
      <c r="F7" s="797"/>
      <c r="G7" s="797"/>
      <c r="H7" s="797"/>
      <c r="I7" s="272"/>
      <c r="J7" s="463"/>
      <c r="K7" s="463"/>
      <c r="L7" s="463"/>
      <c r="M7" s="463"/>
    </row>
    <row r="8" spans="1:13" ht="31.5" customHeight="1">
      <c r="A8" s="796" t="s">
        <v>542</v>
      </c>
      <c r="B8" s="796"/>
      <c r="C8" s="798" t="s">
        <v>663</v>
      </c>
      <c r="D8" s="798"/>
      <c r="E8" s="798"/>
      <c r="F8" s="798"/>
      <c r="G8" s="798"/>
      <c r="H8" s="798"/>
      <c r="I8" s="271"/>
      <c r="J8" s="465"/>
      <c r="K8" s="465"/>
      <c r="L8" s="465"/>
      <c r="M8" s="465"/>
    </row>
    <row r="9" spans="1:13" ht="31.5" customHeight="1">
      <c r="A9" s="796" t="s">
        <v>543</v>
      </c>
      <c r="B9" s="796"/>
      <c r="C9" s="799" t="str">
        <f>'NGAY THANG'!C20</f>
        <v>Ngày 15 tháng 04 năm 2026
15/04/2026</v>
      </c>
      <c r="D9" s="799"/>
      <c r="E9" s="799"/>
      <c r="F9" s="799"/>
      <c r="G9" s="799"/>
      <c r="H9" s="799"/>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31" t="s">
        <v>963</v>
      </c>
      <c r="B11" s="278"/>
      <c r="C11" s="278"/>
      <c r="D11" s="278"/>
      <c r="E11" s="278"/>
      <c r="F11" s="278"/>
      <c r="G11" s="278"/>
      <c r="H11" s="279"/>
      <c r="I11" s="280"/>
      <c r="J11" s="281"/>
      <c r="K11" s="281"/>
      <c r="L11" s="281"/>
      <c r="M11" s="281"/>
    </row>
    <row r="12" spans="1:13" ht="59.25" customHeight="1">
      <c r="A12" s="795" t="s">
        <v>43</v>
      </c>
      <c r="B12" s="795" t="s">
        <v>197</v>
      </c>
      <c r="C12" s="795" t="s">
        <v>199</v>
      </c>
      <c r="D12" s="795" t="s">
        <v>200</v>
      </c>
      <c r="E12" s="795"/>
      <c r="F12" s="795" t="s">
        <v>201</v>
      </c>
      <c r="G12" s="795"/>
      <c r="H12" s="795" t="s">
        <v>202</v>
      </c>
      <c r="I12" s="282"/>
      <c r="J12" s="283"/>
      <c r="K12" s="283"/>
      <c r="L12" s="283"/>
      <c r="M12" s="283"/>
    </row>
    <row r="13" spans="1:13" ht="30" customHeight="1">
      <c r="A13" s="795"/>
      <c r="B13" s="795"/>
      <c r="C13" s="795"/>
      <c r="D13" s="473" t="s">
        <v>769</v>
      </c>
      <c r="E13" s="473" t="s">
        <v>798</v>
      </c>
      <c r="F13" s="473" t="s">
        <v>769</v>
      </c>
      <c r="G13" s="473" t="s">
        <v>798</v>
      </c>
      <c r="H13" s="795"/>
      <c r="I13" s="282"/>
      <c r="J13" s="283"/>
      <c r="K13" s="283"/>
      <c r="L13" s="283"/>
      <c r="M13" s="283"/>
    </row>
    <row r="14" spans="1:13" ht="39" customHeight="1">
      <c r="A14" s="473" t="s">
        <v>59</v>
      </c>
      <c r="B14" s="244" t="s">
        <v>788</v>
      </c>
      <c r="C14" s="473"/>
      <c r="D14" s="473"/>
      <c r="E14" s="473"/>
      <c r="F14" s="473"/>
      <c r="G14" s="473"/>
      <c r="H14" s="473"/>
      <c r="I14" s="282"/>
      <c r="J14" s="283"/>
      <c r="K14" s="283"/>
      <c r="L14" s="283"/>
      <c r="M14" s="283"/>
    </row>
    <row r="15" spans="1:13" ht="19.5" customHeight="1">
      <c r="A15" s="473">
        <v>1</v>
      </c>
      <c r="B15" s="473"/>
      <c r="C15" s="473"/>
      <c r="D15" s="473"/>
      <c r="E15" s="473"/>
      <c r="F15" s="473"/>
      <c r="G15" s="473"/>
      <c r="H15" s="473"/>
      <c r="I15" s="282"/>
      <c r="J15" s="283"/>
      <c r="K15" s="283"/>
      <c r="L15" s="283"/>
      <c r="M15" s="283"/>
    </row>
    <row r="16" spans="1:13" ht="33" customHeight="1">
      <c r="A16" s="473"/>
      <c r="B16" s="244" t="s">
        <v>203</v>
      </c>
      <c r="C16" s="473"/>
      <c r="D16" s="473"/>
      <c r="E16" s="473"/>
      <c r="F16" s="473"/>
      <c r="G16" s="473"/>
      <c r="H16" s="473"/>
      <c r="I16" s="282"/>
      <c r="J16" s="283"/>
      <c r="K16" s="283"/>
      <c r="L16" s="283"/>
      <c r="M16" s="283"/>
    </row>
    <row r="17" spans="1:14" ht="28.5" customHeight="1">
      <c r="A17" s="473" t="s">
        <v>87</v>
      </c>
      <c r="B17" s="244" t="s">
        <v>787</v>
      </c>
      <c r="C17" s="473"/>
      <c r="D17" s="473"/>
      <c r="E17" s="473"/>
      <c r="F17" s="473"/>
      <c r="G17" s="473"/>
      <c r="H17" s="473"/>
      <c r="I17" s="282"/>
      <c r="J17" s="283"/>
      <c r="K17" s="283"/>
      <c r="L17" s="283"/>
      <c r="M17" s="283"/>
    </row>
    <row r="18" spans="1:14" ht="19.5" customHeight="1">
      <c r="A18" s="473">
        <v>1</v>
      </c>
      <c r="B18" s="244"/>
      <c r="C18" s="473"/>
      <c r="D18" s="473"/>
      <c r="E18" s="473"/>
      <c r="F18" s="473"/>
      <c r="G18" s="473"/>
      <c r="H18" s="473"/>
      <c r="I18" s="282"/>
      <c r="J18" s="283"/>
      <c r="K18" s="283"/>
      <c r="L18" s="283"/>
      <c r="M18" s="283"/>
    </row>
    <row r="19" spans="1:14" ht="34.5" customHeight="1">
      <c r="A19" s="473"/>
      <c r="B19" s="244" t="s">
        <v>203</v>
      </c>
      <c r="C19" s="473"/>
      <c r="D19" s="473"/>
      <c r="E19" s="473"/>
      <c r="F19" s="473"/>
      <c r="G19" s="473"/>
      <c r="H19" s="473"/>
      <c r="I19" s="282"/>
      <c r="J19" s="283"/>
      <c r="K19" s="283"/>
      <c r="L19" s="283"/>
      <c r="M19" s="283"/>
    </row>
    <row r="20" spans="1:14" ht="30" customHeight="1">
      <c r="A20" s="372" t="s">
        <v>61</v>
      </c>
      <c r="B20" s="107" t="s">
        <v>196</v>
      </c>
      <c r="C20" s="344"/>
      <c r="D20" s="107"/>
      <c r="E20" s="107"/>
      <c r="F20" s="425"/>
      <c r="G20" s="425"/>
      <c r="H20" s="426"/>
      <c r="I20" s="61"/>
      <c r="J20" s="61"/>
      <c r="K20" s="57"/>
      <c r="L20" s="57"/>
      <c r="M20" s="57"/>
      <c r="N20" s="284"/>
    </row>
    <row r="21" spans="1:14" ht="30" customHeight="1">
      <c r="A21" s="372">
        <v>1</v>
      </c>
      <c r="B21" s="107"/>
      <c r="C21" s="344"/>
      <c r="D21" s="107"/>
      <c r="E21" s="107"/>
      <c r="F21" s="425"/>
      <c r="G21" s="425"/>
      <c r="H21" s="426"/>
      <c r="I21" s="61"/>
      <c r="J21" s="61"/>
      <c r="K21" s="57"/>
      <c r="L21" s="57"/>
      <c r="M21" s="57"/>
      <c r="N21" s="284"/>
    </row>
    <row r="22" spans="1:14" s="133" customFormat="1" ht="25.5">
      <c r="A22" s="285"/>
      <c r="B22" s="107" t="s">
        <v>203</v>
      </c>
      <c r="C22" s="344"/>
      <c r="D22" s="346"/>
      <c r="E22" s="346"/>
      <c r="F22" s="348"/>
      <c r="G22" s="348"/>
      <c r="H22" s="426"/>
    </row>
    <row r="23" spans="1:14" s="288" customFormat="1" ht="25.5">
      <c r="A23" s="372" t="s">
        <v>60</v>
      </c>
      <c r="B23" s="107" t="s">
        <v>789</v>
      </c>
      <c r="C23" s="344"/>
      <c r="D23" s="346"/>
      <c r="E23" s="346"/>
      <c r="F23" s="344"/>
      <c r="G23" s="344"/>
      <c r="H23" s="432"/>
    </row>
    <row r="24" spans="1:14" s="288" customFormat="1" ht="15">
      <c r="A24" s="372">
        <v>1</v>
      </c>
      <c r="B24" s="107"/>
      <c r="C24" s="344"/>
      <c r="D24" s="346"/>
      <c r="E24" s="346"/>
      <c r="F24" s="344"/>
      <c r="G24" s="344"/>
      <c r="H24" s="432"/>
    </row>
    <row r="25" spans="1:14" s="288" customFormat="1" ht="25.5">
      <c r="A25" s="285"/>
      <c r="B25" s="107" t="s">
        <v>203</v>
      </c>
      <c r="C25" s="287"/>
      <c r="D25" s="287"/>
      <c r="E25" s="287"/>
      <c r="F25" s="287"/>
      <c r="G25" s="287"/>
      <c r="H25" s="432"/>
    </row>
    <row r="26" spans="1:14" s="288" customFormat="1" ht="25.5">
      <c r="A26" s="372" t="s">
        <v>92</v>
      </c>
      <c r="B26" s="107" t="s">
        <v>790</v>
      </c>
      <c r="C26" s="346"/>
      <c r="D26" s="346"/>
      <c r="E26" s="346"/>
      <c r="F26" s="346"/>
      <c r="G26" s="346"/>
      <c r="H26" s="432"/>
    </row>
    <row r="27" spans="1:14" s="288" customFormat="1" ht="15">
      <c r="A27" s="372">
        <v>1</v>
      </c>
      <c r="B27" s="285"/>
      <c r="C27" s="347"/>
      <c r="D27" s="347"/>
      <c r="E27" s="347"/>
      <c r="F27" s="433"/>
      <c r="G27" s="433"/>
      <c r="H27" s="434"/>
    </row>
    <row r="28" spans="1:14" s="286" customFormat="1" ht="25.5">
      <c r="A28" s="285"/>
      <c r="B28" s="107" t="s">
        <v>203</v>
      </c>
      <c r="C28" s="348"/>
      <c r="D28" s="346"/>
      <c r="E28" s="346"/>
      <c r="F28" s="348"/>
      <c r="G28" s="348"/>
      <c r="H28" s="430"/>
    </row>
    <row r="29" spans="1:14" s="289" customFormat="1" ht="25.5">
      <c r="A29" s="372" t="s">
        <v>93</v>
      </c>
      <c r="B29" s="107" t="s">
        <v>242</v>
      </c>
      <c r="C29" s="344"/>
      <c r="D29" s="346"/>
      <c r="E29" s="346"/>
      <c r="F29" s="344"/>
      <c r="G29" s="344"/>
      <c r="H29" s="432"/>
    </row>
    <row r="30" spans="1:14" s="289" customFormat="1" ht="15">
      <c r="A30" s="372">
        <v>1</v>
      </c>
      <c r="B30" s="285"/>
      <c r="C30" s="349"/>
      <c r="D30" s="349"/>
      <c r="E30" s="349"/>
      <c r="F30" s="428"/>
      <c r="G30" s="428"/>
      <c r="H30" s="427"/>
    </row>
    <row r="31" spans="1:14" s="286" customFormat="1" ht="25.5">
      <c r="A31" s="107"/>
      <c r="B31" s="107" t="s">
        <v>203</v>
      </c>
      <c r="C31" s="346"/>
      <c r="D31" s="346"/>
      <c r="E31" s="346"/>
      <c r="F31" s="348"/>
      <c r="G31" s="348"/>
      <c r="H31" s="430"/>
    </row>
    <row r="32" spans="1:14" s="133" customFormat="1" ht="25.5">
      <c r="A32" s="372" t="s">
        <v>62</v>
      </c>
      <c r="B32" s="107" t="s">
        <v>239</v>
      </c>
      <c r="C32" s="348"/>
      <c r="D32" s="346"/>
      <c r="E32" s="346"/>
      <c r="F32" s="287"/>
      <c r="G32" s="287"/>
      <c r="H32" s="430"/>
      <c r="I32" s="340"/>
    </row>
    <row r="33" spans="1:13">
      <c r="A33" s="290"/>
      <c r="B33" s="290"/>
      <c r="C33" s="350"/>
      <c r="D33" s="351"/>
      <c r="E33" s="351"/>
      <c r="F33" s="350"/>
      <c r="G33" s="350"/>
      <c r="H33" s="429"/>
      <c r="I33" s="291"/>
      <c r="J33" s="292"/>
      <c r="K33" s="292"/>
      <c r="L33" s="292"/>
      <c r="M33" s="292"/>
    </row>
    <row r="34" spans="1:13">
      <c r="A34" s="783" t="s">
        <v>777</v>
      </c>
      <c r="B34" s="783"/>
      <c r="C34" s="783"/>
      <c r="D34" s="783"/>
      <c r="E34" s="783"/>
      <c r="F34" s="783"/>
      <c r="G34" s="783"/>
    </row>
    <row r="36" spans="1:13" ht="12.75" customHeight="1">
      <c r="A36" s="172" t="s">
        <v>373</v>
      </c>
      <c r="B36" s="172"/>
      <c r="C36" s="274"/>
      <c r="F36" s="293" t="s">
        <v>504</v>
      </c>
      <c r="G36" s="293"/>
      <c r="H36" s="294"/>
      <c r="I36" s="294"/>
      <c r="J36" s="294"/>
      <c r="K36" s="294"/>
      <c r="L36" s="294"/>
      <c r="M36" s="294"/>
    </row>
    <row r="37" spans="1:13">
      <c r="A37" s="174" t="s">
        <v>375</v>
      </c>
      <c r="B37" s="295"/>
      <c r="C37" s="274"/>
      <c r="F37" s="266" t="s">
        <v>376</v>
      </c>
      <c r="H37" s="294"/>
      <c r="I37" s="294"/>
      <c r="J37" s="294"/>
      <c r="K37" s="294"/>
      <c r="L37" s="294"/>
      <c r="M37" s="294"/>
    </row>
    <row r="38" spans="1:13">
      <c r="A38" s="177"/>
      <c r="B38" s="177"/>
      <c r="C38" s="274"/>
      <c r="D38" s="178"/>
      <c r="E38" s="178"/>
      <c r="F38" s="178"/>
      <c r="G38" s="178"/>
      <c r="I38" s="276"/>
      <c r="J38" s="277"/>
      <c r="K38" s="277"/>
      <c r="L38" s="277"/>
      <c r="M38" s="277"/>
    </row>
    <row r="39" spans="1:13">
      <c r="A39" s="177"/>
      <c r="B39" s="177"/>
      <c r="C39" s="274"/>
      <c r="D39" s="178"/>
      <c r="E39" s="178"/>
      <c r="F39" s="178"/>
      <c r="G39" s="178"/>
      <c r="I39" s="276"/>
      <c r="J39" s="277"/>
      <c r="K39" s="277"/>
      <c r="L39" s="277"/>
      <c r="M39" s="277"/>
    </row>
    <row r="40" spans="1:13">
      <c r="A40" s="177"/>
      <c r="B40" s="177"/>
      <c r="C40" s="274"/>
      <c r="D40" s="178"/>
      <c r="E40" s="178"/>
      <c r="F40" s="178"/>
      <c r="G40" s="178"/>
      <c r="I40" s="276"/>
      <c r="J40" s="277"/>
      <c r="K40" s="277"/>
      <c r="L40" s="277"/>
      <c r="M40" s="277"/>
    </row>
    <row r="41" spans="1:13">
      <c r="A41" s="177"/>
      <c r="B41" s="177"/>
      <c r="C41" s="274"/>
      <c r="D41" s="178"/>
      <c r="E41" s="178"/>
      <c r="F41" s="178"/>
      <c r="G41" s="178"/>
      <c r="I41" s="276"/>
      <c r="J41" s="277"/>
      <c r="K41" s="277"/>
      <c r="L41" s="277"/>
      <c r="M41" s="277"/>
    </row>
    <row r="42" spans="1:13">
      <c r="A42" s="177"/>
      <c r="B42" s="177"/>
      <c r="C42" s="274"/>
      <c r="D42" s="178"/>
      <c r="E42" s="178"/>
      <c r="F42" s="178"/>
      <c r="G42" s="178"/>
      <c r="I42" s="276"/>
      <c r="J42" s="277"/>
      <c r="K42" s="277"/>
      <c r="L42" s="277"/>
      <c r="M42" s="277"/>
    </row>
    <row r="43" spans="1:13">
      <c r="A43" s="177"/>
      <c r="B43" s="177"/>
      <c r="C43" s="274"/>
      <c r="D43" s="178"/>
      <c r="E43" s="178"/>
      <c r="F43" s="178"/>
      <c r="G43" s="178"/>
      <c r="I43" s="276"/>
      <c r="J43" s="277"/>
      <c r="K43" s="277"/>
      <c r="L43" s="277"/>
      <c r="M43" s="277"/>
    </row>
    <row r="44" spans="1:13">
      <c r="A44" s="177"/>
      <c r="B44" s="177"/>
      <c r="C44" s="274"/>
      <c r="D44" s="178"/>
      <c r="E44" s="178"/>
      <c r="F44" s="178"/>
      <c r="G44" s="178"/>
      <c r="I44" s="276"/>
      <c r="J44" s="277"/>
      <c r="K44" s="277"/>
      <c r="L44" s="277"/>
      <c r="M44" s="277"/>
    </row>
    <row r="45" spans="1:13">
      <c r="A45" s="177"/>
      <c r="B45" s="177"/>
      <c r="C45" s="274"/>
      <c r="D45" s="178"/>
      <c r="E45" s="178"/>
      <c r="F45" s="178"/>
      <c r="G45" s="178"/>
      <c r="I45" s="276"/>
      <c r="J45" s="277"/>
      <c r="K45" s="277"/>
      <c r="L45" s="277"/>
      <c r="M45" s="277"/>
    </row>
    <row r="46" spans="1:13">
      <c r="A46" s="177"/>
      <c r="B46" s="177"/>
      <c r="C46" s="274"/>
      <c r="D46" s="178"/>
      <c r="E46" s="178"/>
      <c r="F46" s="178"/>
      <c r="G46" s="178"/>
      <c r="I46" s="276"/>
      <c r="J46" s="277"/>
      <c r="K46" s="277"/>
      <c r="L46" s="277"/>
      <c r="M46" s="277"/>
    </row>
    <row r="47" spans="1:13">
      <c r="A47" s="177"/>
      <c r="B47" s="177"/>
      <c r="C47" s="274"/>
      <c r="D47" s="178"/>
      <c r="E47" s="178"/>
      <c r="F47" s="178"/>
      <c r="G47" s="178"/>
      <c r="I47" s="276"/>
      <c r="J47" s="277"/>
      <c r="K47" s="277"/>
      <c r="L47" s="277"/>
      <c r="M47" s="277"/>
    </row>
    <row r="48" spans="1:13">
      <c r="A48" s="296"/>
      <c r="B48" s="296"/>
      <c r="C48" s="297"/>
      <c r="D48" s="178"/>
      <c r="E48" s="178"/>
      <c r="F48" s="178"/>
      <c r="G48" s="178"/>
      <c r="H48" s="373"/>
      <c r="I48" s="276"/>
      <c r="J48" s="277"/>
      <c r="K48" s="277"/>
      <c r="L48" s="277"/>
      <c r="M48" s="277"/>
    </row>
    <row r="49" spans="1:13">
      <c r="A49" s="170" t="s">
        <v>664</v>
      </c>
      <c r="B49" s="170"/>
      <c r="C49" s="274"/>
      <c r="D49" s="298"/>
      <c r="E49" s="298"/>
      <c r="F49" s="179" t="s">
        <v>377</v>
      </c>
      <c r="G49" s="179"/>
      <c r="H49" s="374"/>
      <c r="I49" s="299"/>
      <c r="J49" s="298"/>
      <c r="K49" s="298"/>
      <c r="L49" s="298"/>
      <c r="M49" s="298"/>
    </row>
    <row r="50" spans="1:13">
      <c r="A50" s="180" t="s">
        <v>953</v>
      </c>
      <c r="B50" s="180"/>
      <c r="C50" s="274"/>
      <c r="D50" s="300"/>
      <c r="E50" s="300"/>
      <c r="F50" s="263"/>
      <c r="G50" s="263"/>
      <c r="H50" s="300"/>
      <c r="I50" s="301"/>
      <c r="J50" s="300"/>
      <c r="K50" s="300"/>
      <c r="L50" s="300"/>
      <c r="M50" s="300"/>
    </row>
    <row r="51" spans="1:13">
      <c r="A51" s="174" t="s">
        <v>661</v>
      </c>
      <c r="B51" s="174"/>
      <c r="C51" s="274"/>
      <c r="D51" s="302"/>
      <c r="E51" s="302"/>
      <c r="F51" s="303"/>
      <c r="G51" s="303"/>
      <c r="H51" s="300"/>
      <c r="I51" s="301"/>
      <c r="J51" s="300"/>
      <c r="K51" s="300"/>
      <c r="L51" s="300"/>
      <c r="M51" s="300"/>
    </row>
  </sheetData>
  <mergeCells count="19">
    <mergeCell ref="A1:H1"/>
    <mergeCell ref="A2:H2"/>
    <mergeCell ref="A3:H3"/>
    <mergeCell ref="A4:H4"/>
    <mergeCell ref="A6:B6"/>
    <mergeCell ref="C6:H6"/>
    <mergeCell ref="H12:H13"/>
    <mergeCell ref="A7:B7"/>
    <mergeCell ref="C7:H7"/>
    <mergeCell ref="A8:B8"/>
    <mergeCell ref="C8:H8"/>
    <mergeCell ref="A9:B9"/>
    <mergeCell ref="C9:H9"/>
    <mergeCell ref="A34:G34"/>
    <mergeCell ref="A12:A13"/>
    <mergeCell ref="B12:B13"/>
    <mergeCell ref="C12:C13"/>
    <mergeCell ref="D12:E12"/>
    <mergeCell ref="F12:G12"/>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38" customWidth="1"/>
    <col min="2" max="2" width="51.85546875" style="306" customWidth="1"/>
    <col min="3" max="3" width="33.5703125" style="306" customWidth="1"/>
    <col min="4" max="4" width="37.42578125" style="306" customWidth="1"/>
    <col min="5" max="16384" width="9.140625" style="306"/>
  </cols>
  <sheetData>
    <row r="1" spans="1:4" ht="27.75" customHeight="1">
      <c r="A1" s="780" t="s">
        <v>793</v>
      </c>
      <c r="B1" s="780"/>
      <c r="C1" s="780"/>
      <c r="D1" s="780"/>
    </row>
    <row r="2" spans="1:4" ht="28.5" customHeight="1">
      <c r="A2" s="781" t="s">
        <v>896</v>
      </c>
      <c r="B2" s="781"/>
      <c r="C2" s="781"/>
      <c r="D2" s="781"/>
    </row>
    <row r="3" spans="1:4" ht="15" customHeight="1">
      <c r="A3" s="761" t="s">
        <v>796</v>
      </c>
      <c r="B3" s="761"/>
      <c r="C3" s="761"/>
      <c r="D3" s="761"/>
    </row>
    <row r="4" spans="1:4">
      <c r="A4" s="761"/>
      <c r="B4" s="761"/>
      <c r="C4" s="761"/>
      <c r="D4" s="761"/>
    </row>
    <row r="5" spans="1:4">
      <c r="A5" s="762" t="str">
        <f>Khac_06137!A4</f>
        <v>Tại ngày 31 tháng 03 năm 2026 - As at 31 March 2026</v>
      </c>
      <c r="B5" s="763"/>
      <c r="C5" s="763"/>
      <c r="D5" s="763"/>
    </row>
    <row r="6" spans="1:4">
      <c r="A6" s="356"/>
      <c r="B6" s="356"/>
      <c r="C6" s="356"/>
      <c r="D6" s="356"/>
    </row>
    <row r="7" spans="1:4" ht="31.5" customHeight="1">
      <c r="A7" s="777" t="s">
        <v>708</v>
      </c>
      <c r="B7" s="777"/>
      <c r="C7" s="777" t="s">
        <v>700</v>
      </c>
      <c r="D7" s="777"/>
    </row>
    <row r="8" spans="1:4" ht="33" customHeight="1">
      <c r="A8" s="776" t="s">
        <v>701</v>
      </c>
      <c r="B8" s="776"/>
      <c r="C8" s="776" t="s">
        <v>706</v>
      </c>
      <c r="D8" s="776"/>
    </row>
    <row r="9" spans="1:4" ht="31.5" customHeight="1">
      <c r="A9" s="777" t="s">
        <v>709</v>
      </c>
      <c r="B9" s="777"/>
      <c r="C9" s="777" t="s">
        <v>704</v>
      </c>
      <c r="D9" s="777"/>
    </row>
    <row r="10" spans="1:4" ht="31.5" customHeight="1">
      <c r="A10" s="776" t="s">
        <v>705</v>
      </c>
      <c r="B10" s="776"/>
      <c r="C10" s="778" t="str">
        <f>'NGAY THANG'!C20</f>
        <v>Ngày 15 tháng 04 năm 2026
15/04/2026</v>
      </c>
      <c r="D10" s="776"/>
    </row>
    <row r="11" spans="1:4">
      <c r="A11" s="375"/>
      <c r="B11" s="375"/>
      <c r="C11" s="375"/>
      <c r="D11" s="375"/>
    </row>
    <row r="12" spans="1:4">
      <c r="A12" s="773" t="s">
        <v>799</v>
      </c>
      <c r="B12" s="773"/>
      <c r="C12" s="773"/>
      <c r="D12" s="773"/>
    </row>
    <row r="13" spans="1:4" s="309" customFormat="1" ht="15.75" customHeight="1">
      <c r="A13" s="764" t="s">
        <v>710</v>
      </c>
      <c r="B13" s="764" t="s">
        <v>707</v>
      </c>
      <c r="C13" s="774" t="s">
        <v>768</v>
      </c>
      <c r="D13" s="774"/>
    </row>
    <row r="14" spans="1:4" s="309" customFormat="1" ht="21" customHeight="1">
      <c r="A14" s="765"/>
      <c r="B14" s="765"/>
      <c r="C14" s="310" t="s">
        <v>769</v>
      </c>
      <c r="D14" s="376" t="s">
        <v>797</v>
      </c>
    </row>
    <row r="15" spans="1:4" s="309" customFormat="1" ht="12.75">
      <c r="A15" s="311" t="s">
        <v>59</v>
      </c>
      <c r="B15" s="312" t="s">
        <v>770</v>
      </c>
      <c r="C15" s="313"/>
      <c r="D15" s="313"/>
    </row>
    <row r="16" spans="1:4" s="309" customFormat="1" ht="12.75">
      <c r="A16" s="311" t="s">
        <v>771</v>
      </c>
      <c r="B16" s="312" t="s">
        <v>772</v>
      </c>
      <c r="C16" s="314"/>
      <c r="D16" s="314"/>
    </row>
    <row r="17" spans="1:4" s="309" customFormat="1" ht="12.75">
      <c r="A17" s="311" t="s">
        <v>773</v>
      </c>
      <c r="B17" s="312" t="s">
        <v>774</v>
      </c>
      <c r="C17" s="314"/>
      <c r="D17" s="314"/>
    </row>
    <row r="18" spans="1:4" s="309" customFormat="1" ht="12.75">
      <c r="A18" s="311" t="s">
        <v>87</v>
      </c>
      <c r="B18" s="312" t="s">
        <v>791</v>
      </c>
      <c r="C18" s="314"/>
      <c r="D18" s="314"/>
    </row>
    <row r="19" spans="1:4" s="309" customFormat="1" ht="12.75">
      <c r="A19" s="311" t="s">
        <v>771</v>
      </c>
      <c r="B19" s="312" t="s">
        <v>772</v>
      </c>
      <c r="C19" s="314"/>
      <c r="D19" s="314"/>
    </row>
    <row r="20" spans="1:4" s="309" customFormat="1" ht="12.75">
      <c r="A20" s="311" t="s">
        <v>773</v>
      </c>
      <c r="B20" s="312" t="s">
        <v>774</v>
      </c>
      <c r="C20" s="314"/>
      <c r="D20" s="314"/>
    </row>
    <row r="21" spans="1:4" s="309" customFormat="1" ht="12.75">
      <c r="A21" s="311" t="s">
        <v>61</v>
      </c>
      <c r="B21" s="312" t="s">
        <v>792</v>
      </c>
      <c r="C21" s="314"/>
      <c r="D21" s="314"/>
    </row>
    <row r="22" spans="1:4" s="309" customFormat="1" ht="12.75">
      <c r="A22" s="311" t="s">
        <v>771</v>
      </c>
      <c r="B22" s="312" t="s">
        <v>772</v>
      </c>
      <c r="C22" s="314"/>
      <c r="D22" s="314"/>
    </row>
    <row r="23" spans="1:4" s="309" customFormat="1" ht="12.75">
      <c r="A23" s="311" t="s">
        <v>773</v>
      </c>
      <c r="B23" s="312" t="s">
        <v>774</v>
      </c>
      <c r="C23" s="314"/>
      <c r="D23" s="314"/>
    </row>
    <row r="24" spans="1:4" s="309" customFormat="1" ht="12.75">
      <c r="A24" s="311" t="s">
        <v>91</v>
      </c>
      <c r="B24" s="312" t="s">
        <v>775</v>
      </c>
      <c r="C24" s="314"/>
      <c r="D24" s="314"/>
    </row>
    <row r="25" spans="1:4" s="309" customFormat="1" ht="12.75">
      <c r="A25" s="320">
        <v>1</v>
      </c>
      <c r="B25" s="361" t="s">
        <v>772</v>
      </c>
      <c r="C25" s="314"/>
      <c r="D25" s="314"/>
    </row>
    <row r="26" spans="1:4" s="309" customFormat="1" ht="12.75">
      <c r="A26" s="320">
        <v>2</v>
      </c>
      <c r="B26" s="361" t="s">
        <v>774</v>
      </c>
      <c r="C26" s="314"/>
      <c r="D26" s="314"/>
    </row>
    <row r="27" spans="1:4" s="309" customFormat="1" ht="12.75">
      <c r="A27" s="775" t="s">
        <v>777</v>
      </c>
      <c r="B27" s="775"/>
      <c r="C27" s="775"/>
      <c r="D27" s="775"/>
    </row>
    <row r="28" spans="1:4" s="309" customFormat="1" ht="12.75">
      <c r="A28" s="322"/>
      <c r="B28" s="323"/>
      <c r="C28" s="323"/>
      <c r="D28" s="323"/>
    </row>
    <row r="29" spans="1:4" s="309" customFormat="1" ht="12.75">
      <c r="A29" s="324" t="s">
        <v>373</v>
      </c>
      <c r="B29" s="325"/>
      <c r="C29" s="323"/>
      <c r="D29" s="327" t="s">
        <v>504</v>
      </c>
    </row>
    <row r="30" spans="1:4" s="309" customFormat="1" ht="12.75">
      <c r="A30" s="328" t="s">
        <v>375</v>
      </c>
      <c r="B30" s="325"/>
      <c r="C30" s="323"/>
      <c r="D30" s="329" t="s">
        <v>376</v>
      </c>
    </row>
    <row r="31" spans="1:4">
      <c r="A31" s="325"/>
      <c r="B31" s="325"/>
      <c r="C31" s="308"/>
      <c r="D31" s="330"/>
    </row>
    <row r="32" spans="1:4">
      <c r="A32" s="325"/>
      <c r="B32" s="325"/>
      <c r="C32" s="308"/>
      <c r="D32" s="330"/>
    </row>
    <row r="33" spans="1:4">
      <c r="A33" s="325"/>
      <c r="B33" s="325"/>
      <c r="C33" s="308"/>
      <c r="D33" s="330"/>
    </row>
    <row r="34" spans="1:4">
      <c r="A34" s="325"/>
      <c r="B34" s="325"/>
      <c r="C34" s="308"/>
      <c r="D34" s="330"/>
    </row>
    <row r="35" spans="1:4">
      <c r="A35" s="325"/>
      <c r="B35" s="325"/>
      <c r="C35" s="308"/>
      <c r="D35" s="330"/>
    </row>
    <row r="36" spans="1:4">
      <c r="A36" s="325"/>
      <c r="B36" s="325"/>
      <c r="C36" s="308"/>
      <c r="D36" s="330"/>
    </row>
    <row r="37" spans="1:4">
      <c r="A37" s="331"/>
      <c r="B37" s="331"/>
      <c r="C37" s="333"/>
      <c r="D37" s="335"/>
    </row>
    <row r="38" spans="1:4">
      <c r="A38" s="336" t="s">
        <v>740</v>
      </c>
      <c r="B38" s="325"/>
      <c r="C38" s="308"/>
      <c r="D38" s="337" t="s">
        <v>741</v>
      </c>
    </row>
    <row r="39" spans="1:4">
      <c r="A39" s="114" t="s">
        <v>953</v>
      </c>
      <c r="B39" s="325"/>
      <c r="C39" s="308"/>
      <c r="D39" s="308"/>
    </row>
    <row r="40" spans="1:4">
      <c r="A40" s="325" t="s">
        <v>661</v>
      </c>
      <c r="B40" s="325"/>
      <c r="C40" s="308"/>
      <c r="D40" s="308"/>
    </row>
    <row r="41" spans="1:4">
      <c r="A41" s="306"/>
    </row>
  </sheetData>
  <mergeCells count="17">
    <mergeCell ref="A5:D5"/>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6" customWidth="1"/>
    <col min="2" max="2" width="48.28515625" style="137" customWidth="1"/>
    <col min="3" max="3" width="12.28515625" style="247" customWidth="1"/>
    <col min="4" max="4" width="15.42578125" style="247" customWidth="1"/>
    <col min="5" max="5" width="15.7109375" style="247" customWidth="1"/>
    <col min="6" max="6" width="20.42578125" style="247" customWidth="1"/>
    <col min="7" max="7" width="24.28515625" style="137" customWidth="1"/>
    <col min="8" max="8" width="19.140625" style="341" bestFit="1" customWidth="1"/>
    <col min="9" max="9" width="9.140625" style="137"/>
    <col min="10" max="10" width="12.85546875" style="137" bestFit="1" customWidth="1"/>
    <col min="11" max="11" width="5.42578125" style="137" bestFit="1" customWidth="1"/>
    <col min="12" max="12" width="9.140625" style="137" customWidth="1"/>
    <col min="13" max="13" width="24.5703125" style="137" bestFit="1" customWidth="1"/>
    <col min="14" max="16384" width="9.140625" style="137"/>
  </cols>
  <sheetData>
    <row r="1" spans="1:13" ht="33.75" customHeight="1">
      <c r="A1" s="674" t="s">
        <v>793</v>
      </c>
      <c r="B1" s="674"/>
      <c r="C1" s="674"/>
      <c r="D1" s="674"/>
      <c r="E1" s="674"/>
      <c r="F1" s="674"/>
      <c r="G1" s="674"/>
    </row>
    <row r="2" spans="1:13" ht="34.5" customHeight="1">
      <c r="A2" s="675" t="s">
        <v>895</v>
      </c>
      <c r="B2" s="675"/>
      <c r="C2" s="675"/>
      <c r="D2" s="675"/>
      <c r="E2" s="675"/>
      <c r="F2" s="675"/>
      <c r="G2" s="675"/>
    </row>
    <row r="3" spans="1:13" ht="39.75" customHeight="1">
      <c r="A3" s="748" t="s">
        <v>776</v>
      </c>
      <c r="B3" s="748"/>
      <c r="C3" s="748"/>
      <c r="D3" s="748"/>
      <c r="E3" s="748"/>
      <c r="F3" s="748"/>
      <c r="G3" s="748"/>
    </row>
    <row r="4" spans="1:13">
      <c r="A4" s="744" t="str">
        <f>B04_181!A5</f>
        <v>Tại ngày 31 tháng 03 năm 2026 - As at 31 March 2026</v>
      </c>
      <c r="B4" s="676"/>
      <c r="C4" s="676"/>
      <c r="D4" s="676"/>
      <c r="E4" s="676"/>
      <c r="F4" s="676"/>
      <c r="G4" s="676"/>
    </row>
    <row r="5" spans="1:13">
      <c r="A5" s="353"/>
      <c r="B5" s="353"/>
      <c r="C5" s="353"/>
      <c r="D5" s="353"/>
      <c r="E5" s="353"/>
      <c r="F5" s="353"/>
      <c r="G5" s="353"/>
    </row>
    <row r="6" spans="1:13" s="138" customFormat="1" ht="28.5" customHeight="1">
      <c r="A6" s="786" t="s">
        <v>699</v>
      </c>
      <c r="B6" s="786"/>
      <c r="C6" s="677" t="s">
        <v>700</v>
      </c>
      <c r="D6" s="677"/>
      <c r="E6" s="677"/>
      <c r="F6" s="677"/>
      <c r="G6" s="677"/>
      <c r="H6" s="342"/>
    </row>
    <row r="7" spans="1:13" s="138" customFormat="1" ht="28.5" customHeight="1">
      <c r="A7" s="786" t="s">
        <v>701</v>
      </c>
      <c r="B7" s="786"/>
      <c r="C7" s="671" t="s">
        <v>778</v>
      </c>
      <c r="D7" s="671"/>
      <c r="E7" s="671"/>
      <c r="F7" s="671"/>
      <c r="G7" s="671"/>
      <c r="H7" s="342"/>
    </row>
    <row r="8" spans="1:13" s="138" customFormat="1" ht="28.5" customHeight="1">
      <c r="A8" s="786" t="s">
        <v>703</v>
      </c>
      <c r="B8" s="786"/>
      <c r="C8" s="677" t="s">
        <v>779</v>
      </c>
      <c r="D8" s="677"/>
      <c r="E8" s="677"/>
      <c r="F8" s="677"/>
      <c r="G8" s="677"/>
      <c r="H8" s="342"/>
    </row>
    <row r="9" spans="1:13" s="138" customFormat="1" ht="28.5" customHeight="1">
      <c r="A9" s="786" t="s">
        <v>705</v>
      </c>
      <c r="B9" s="786"/>
      <c r="C9" s="787" t="str">
        <f>'BC Han muc nuoc ngoai'!C10:D10</f>
        <v>Ngày 15 tháng 04 năm 2026
15/04/2026</v>
      </c>
      <c r="D9" s="787"/>
      <c r="E9" s="787"/>
      <c r="F9" s="355"/>
      <c r="G9" s="236"/>
      <c r="H9" s="342"/>
    </row>
    <row r="10" spans="1:13" ht="10.15" customHeight="1">
      <c r="A10" s="237"/>
      <c r="B10" s="237"/>
      <c r="C10" s="237"/>
      <c r="D10" s="237"/>
      <c r="E10" s="237"/>
      <c r="F10" s="237"/>
      <c r="G10" s="237"/>
    </row>
    <row r="11" spans="1:13" ht="18" customHeight="1">
      <c r="A11" s="238" t="s">
        <v>800</v>
      </c>
      <c r="B11" s="238"/>
      <c r="C11" s="238"/>
      <c r="D11" s="238"/>
      <c r="E11" s="238"/>
      <c r="F11" s="238"/>
      <c r="G11" s="239"/>
    </row>
    <row r="12" spans="1:13" ht="30.75" customHeight="1">
      <c r="A12" s="784" t="s">
        <v>217</v>
      </c>
      <c r="B12" s="784" t="s">
        <v>209</v>
      </c>
      <c r="C12" s="785" t="s">
        <v>219</v>
      </c>
      <c r="D12" s="785"/>
      <c r="E12" s="785" t="s">
        <v>220</v>
      </c>
      <c r="F12" s="785"/>
      <c r="G12" s="784" t="s">
        <v>609</v>
      </c>
      <c r="M12" s="242"/>
    </row>
    <row r="13" spans="1:13" ht="28.5" customHeight="1">
      <c r="A13" s="784"/>
      <c r="B13" s="784"/>
      <c r="C13" s="368" t="s">
        <v>769</v>
      </c>
      <c r="D13" s="368" t="s">
        <v>798</v>
      </c>
      <c r="E13" s="368" t="s">
        <v>769</v>
      </c>
      <c r="F13" s="368" t="s">
        <v>798</v>
      </c>
      <c r="G13" s="784"/>
      <c r="M13" s="242"/>
    </row>
    <row r="14" spans="1:13" s="235" customFormat="1" ht="25.5">
      <c r="A14" s="134" t="s">
        <v>79</v>
      </c>
      <c r="B14" s="103" t="s">
        <v>190</v>
      </c>
      <c r="C14" s="110"/>
      <c r="D14" s="110"/>
      <c r="E14" s="110"/>
      <c r="F14" s="110"/>
      <c r="G14" s="109"/>
      <c r="H14" s="343"/>
    </row>
    <row r="15" spans="1:13" s="235" customFormat="1" ht="25.5">
      <c r="A15" s="134"/>
      <c r="B15" s="103" t="s">
        <v>191</v>
      </c>
      <c r="C15" s="110"/>
      <c r="D15" s="110"/>
      <c r="E15" s="110"/>
      <c r="F15" s="110"/>
      <c r="G15" s="109"/>
      <c r="H15" s="343"/>
    </row>
    <row r="16" spans="1:13" s="235" customFormat="1" ht="25.5">
      <c r="A16" s="134"/>
      <c r="B16" s="103" t="s">
        <v>192</v>
      </c>
      <c r="C16" s="110"/>
      <c r="D16" s="110"/>
      <c r="E16" s="110"/>
      <c r="F16" s="110"/>
      <c r="G16" s="109"/>
      <c r="H16" s="343"/>
    </row>
    <row r="17" spans="1:13" s="235" customFormat="1" ht="25.5">
      <c r="A17" s="134"/>
      <c r="B17" s="103" t="s">
        <v>193</v>
      </c>
      <c r="C17" s="110"/>
      <c r="D17" s="110"/>
      <c r="E17" s="110"/>
      <c r="F17" s="110"/>
      <c r="G17" s="109"/>
      <c r="H17" s="343"/>
    </row>
    <row r="18" spans="1:13" s="235" customFormat="1" ht="25.5">
      <c r="A18" s="134" t="s">
        <v>80</v>
      </c>
      <c r="B18" s="103" t="s">
        <v>194</v>
      </c>
      <c r="C18" s="110"/>
      <c r="D18" s="110"/>
      <c r="E18" s="110"/>
      <c r="F18" s="110"/>
      <c r="G18" s="109"/>
      <c r="H18" s="343"/>
    </row>
    <row r="19" spans="1:13" s="235" customFormat="1" ht="25.5">
      <c r="A19" s="134" t="s">
        <v>81</v>
      </c>
      <c r="B19" s="103" t="s">
        <v>195</v>
      </c>
      <c r="C19" s="110"/>
      <c r="D19" s="110"/>
      <c r="E19" s="110"/>
      <c r="F19" s="110"/>
      <c r="G19" s="109"/>
      <c r="H19" s="343"/>
    </row>
    <row r="20" spans="1:13" s="235" customFormat="1" ht="25.5">
      <c r="A20" s="134" t="s">
        <v>82</v>
      </c>
      <c r="B20" s="103" t="s">
        <v>207</v>
      </c>
      <c r="C20" s="110"/>
      <c r="D20" s="110"/>
      <c r="E20" s="110"/>
      <c r="F20" s="110"/>
      <c r="G20" s="109"/>
      <c r="H20" s="343"/>
    </row>
    <row r="21" spans="1:13" s="235" customFormat="1" ht="38.25">
      <c r="A21" s="134" t="s">
        <v>83</v>
      </c>
      <c r="B21" s="103" t="s">
        <v>208</v>
      </c>
      <c r="C21" s="110"/>
      <c r="D21" s="110"/>
      <c r="E21" s="110"/>
      <c r="F21" s="110"/>
      <c r="G21" s="109"/>
      <c r="H21" s="343"/>
    </row>
    <row r="22" spans="1:13" s="235" customFormat="1" ht="25.5">
      <c r="A22" s="134" t="s">
        <v>84</v>
      </c>
      <c r="B22" s="103" t="s">
        <v>210</v>
      </c>
      <c r="C22" s="110"/>
      <c r="D22" s="110"/>
      <c r="E22" s="110"/>
      <c r="F22" s="110"/>
      <c r="G22" s="109"/>
      <c r="H22" s="343"/>
    </row>
    <row r="23" spans="1:13" s="235" customFormat="1" ht="25.5">
      <c r="A23" s="134" t="s">
        <v>85</v>
      </c>
      <c r="B23" s="103" t="s">
        <v>211</v>
      </c>
      <c r="C23" s="110"/>
      <c r="D23" s="110"/>
      <c r="E23" s="110"/>
      <c r="F23" s="110"/>
      <c r="G23" s="109"/>
      <c r="H23" s="343"/>
    </row>
    <row r="24" spans="1:13" s="235" customFormat="1" ht="25.5">
      <c r="A24" s="134" t="s">
        <v>86</v>
      </c>
      <c r="B24" s="103" t="s">
        <v>212</v>
      </c>
      <c r="C24" s="243"/>
      <c r="D24" s="243"/>
      <c r="E24" s="243"/>
      <c r="F24" s="243"/>
      <c r="G24" s="352"/>
      <c r="H24" s="343"/>
    </row>
    <row r="25" spans="1:13" ht="30.75" customHeight="1">
      <c r="A25" s="784" t="s">
        <v>217</v>
      </c>
      <c r="B25" s="784" t="s">
        <v>213</v>
      </c>
      <c r="C25" s="785" t="s">
        <v>219</v>
      </c>
      <c r="D25" s="785"/>
      <c r="E25" s="785" t="s">
        <v>220</v>
      </c>
      <c r="F25" s="785"/>
      <c r="G25" s="784" t="s">
        <v>609</v>
      </c>
      <c r="M25" s="242"/>
    </row>
    <row r="26" spans="1:13" ht="28.5" customHeight="1">
      <c r="A26" s="784"/>
      <c r="B26" s="784"/>
      <c r="C26" s="368" t="s">
        <v>769</v>
      </c>
      <c r="D26" s="368" t="s">
        <v>798</v>
      </c>
      <c r="E26" s="368" t="s">
        <v>769</v>
      </c>
      <c r="F26" s="368" t="s">
        <v>798</v>
      </c>
      <c r="G26" s="784"/>
      <c r="M26" s="242"/>
    </row>
    <row r="27" spans="1:13" s="235" customFormat="1" ht="38.25">
      <c r="A27" s="134" t="s">
        <v>88</v>
      </c>
      <c r="B27" s="103" t="s">
        <v>214</v>
      </c>
      <c r="C27" s="243"/>
      <c r="D27" s="243"/>
      <c r="E27" s="243"/>
      <c r="F27" s="243"/>
      <c r="G27" s="109"/>
      <c r="H27" s="343"/>
    </row>
    <row r="28" spans="1:13" s="235" customFormat="1" ht="25.5">
      <c r="A28" s="134" t="s">
        <v>89</v>
      </c>
      <c r="B28" s="103" t="s">
        <v>215</v>
      </c>
      <c r="C28" s="110"/>
      <c r="D28" s="110"/>
      <c r="E28" s="110"/>
      <c r="F28" s="110"/>
      <c r="G28" s="109"/>
      <c r="H28" s="343"/>
    </row>
    <row r="29" spans="1:13" s="235" customFormat="1" ht="25.5">
      <c r="A29" s="134" t="s">
        <v>90</v>
      </c>
      <c r="B29" s="103" t="s">
        <v>216</v>
      </c>
      <c r="C29" s="243"/>
      <c r="D29" s="243"/>
      <c r="E29" s="243"/>
      <c r="F29" s="243"/>
      <c r="G29" s="352"/>
      <c r="H29" s="343"/>
    </row>
    <row r="30" spans="1:13" s="235" customFormat="1" ht="15">
      <c r="A30" s="783" t="s">
        <v>777</v>
      </c>
      <c r="B30" s="783"/>
      <c r="C30" s="783"/>
      <c r="D30" s="783"/>
      <c r="E30" s="783"/>
      <c r="F30" s="783"/>
      <c r="G30" s="783"/>
      <c r="H30" s="343"/>
    </row>
    <row r="31" spans="1:13" s="235" customFormat="1" ht="15">
      <c r="A31" s="166"/>
      <c r="B31" s="362"/>
      <c r="C31" s="363"/>
      <c r="D31" s="363"/>
      <c r="E31" s="363"/>
      <c r="F31" s="363"/>
      <c r="G31" s="364"/>
      <c r="H31" s="343"/>
    </row>
    <row r="32" spans="1:13" s="341" customFormat="1" ht="11.25" customHeight="1">
      <c r="A32" s="246"/>
      <c r="B32" s="137"/>
      <c r="C32" s="247"/>
      <c r="D32" s="247"/>
      <c r="E32" s="247"/>
      <c r="F32" s="247"/>
      <c r="G32" s="137"/>
      <c r="I32" s="137"/>
      <c r="J32" s="137"/>
      <c r="K32" s="137"/>
      <c r="L32" s="137"/>
      <c r="M32" s="137"/>
    </row>
    <row r="33" spans="1:13" s="341" customFormat="1" ht="5.25" customHeight="1">
      <c r="A33" s="137"/>
      <c r="B33" s="248"/>
      <c r="C33" s="137"/>
      <c r="D33" s="137"/>
      <c r="E33" s="137"/>
      <c r="F33" s="137"/>
      <c r="G33" s="137"/>
      <c r="I33" s="137"/>
      <c r="J33" s="137"/>
      <c r="K33" s="137"/>
      <c r="L33" s="137"/>
      <c r="M33" s="137"/>
    </row>
    <row r="34" spans="1:13" s="341" customFormat="1" ht="12.75" customHeight="1">
      <c r="A34" s="250" t="s">
        <v>373</v>
      </c>
      <c r="B34" s="250"/>
      <c r="C34" s="251"/>
      <c r="D34" s="251"/>
      <c r="E34" s="251" t="s">
        <v>504</v>
      </c>
      <c r="F34" s="251"/>
      <c r="G34" s="251"/>
      <c r="I34" s="137"/>
      <c r="J34" s="137"/>
      <c r="K34" s="137"/>
      <c r="L34" s="137"/>
      <c r="M34" s="137"/>
    </row>
    <row r="35" spans="1:13" s="341" customFormat="1">
      <c r="A35" s="174" t="s">
        <v>375</v>
      </c>
      <c r="B35" s="174"/>
      <c r="C35" s="252"/>
      <c r="D35" s="252"/>
      <c r="E35" s="252" t="s">
        <v>376</v>
      </c>
      <c r="F35" s="251"/>
      <c r="G35" s="251"/>
      <c r="I35" s="137"/>
      <c r="J35" s="137"/>
      <c r="K35" s="137"/>
      <c r="L35" s="137"/>
      <c r="M35" s="137"/>
    </row>
    <row r="36" spans="1:13" s="341" customFormat="1">
      <c r="A36" s="253"/>
      <c r="B36" s="253"/>
      <c r="C36" s="255"/>
      <c r="D36" s="255"/>
      <c r="E36" s="255"/>
      <c r="F36" s="255"/>
      <c r="G36" s="237"/>
      <c r="I36" s="137"/>
      <c r="J36" s="137"/>
      <c r="K36" s="137"/>
      <c r="L36" s="137"/>
      <c r="M36" s="137"/>
    </row>
    <row r="37" spans="1:13" s="341" customFormat="1">
      <c r="A37" s="253"/>
      <c r="B37" s="253"/>
      <c r="C37" s="255"/>
      <c r="D37" s="255"/>
      <c r="E37" s="255"/>
      <c r="F37" s="255"/>
      <c r="G37" s="237"/>
      <c r="I37" s="137"/>
      <c r="J37" s="137"/>
      <c r="K37" s="137"/>
      <c r="L37" s="137"/>
      <c r="M37" s="137"/>
    </row>
    <row r="38" spans="1:13" s="341" customFormat="1">
      <c r="A38" s="253"/>
      <c r="B38" s="253"/>
      <c r="C38" s="255"/>
      <c r="D38" s="255"/>
      <c r="E38" s="255"/>
      <c r="F38" s="255"/>
      <c r="G38" s="237"/>
      <c r="I38" s="137"/>
      <c r="J38" s="137"/>
      <c r="K38" s="137"/>
      <c r="L38" s="137"/>
      <c r="M38" s="137"/>
    </row>
    <row r="39" spans="1:13" s="341" customFormat="1">
      <c r="A39" s="253"/>
      <c r="B39" s="253"/>
      <c r="C39" s="255"/>
      <c r="D39" s="255"/>
      <c r="E39" s="255"/>
      <c r="F39" s="255"/>
      <c r="G39" s="237"/>
      <c r="I39" s="137"/>
      <c r="J39" s="137"/>
      <c r="K39" s="137"/>
      <c r="L39" s="137"/>
      <c r="M39" s="137"/>
    </row>
    <row r="40" spans="1:13" s="341" customFormat="1" ht="65.25" customHeight="1">
      <c r="A40" s="365"/>
      <c r="B40" s="365"/>
      <c r="C40" s="366"/>
      <c r="D40" s="366"/>
      <c r="E40" s="366"/>
      <c r="F40" s="366"/>
      <c r="G40" s="367"/>
      <c r="I40" s="137"/>
      <c r="J40" s="137"/>
      <c r="K40" s="137"/>
      <c r="L40" s="137"/>
      <c r="M40" s="137"/>
    </row>
    <row r="41" spans="1:13" s="341" customFormat="1">
      <c r="A41" s="179" t="s">
        <v>664</v>
      </c>
      <c r="B41" s="179"/>
      <c r="C41" s="179"/>
      <c r="D41" s="170"/>
      <c r="E41" s="179" t="s">
        <v>377</v>
      </c>
      <c r="F41" s="179"/>
      <c r="G41" s="179"/>
      <c r="I41" s="137"/>
      <c r="J41" s="137"/>
      <c r="K41" s="137"/>
      <c r="L41" s="137"/>
      <c r="M41" s="137"/>
    </row>
    <row r="42" spans="1:13" s="341" customFormat="1">
      <c r="A42" s="180" t="s">
        <v>953</v>
      </c>
      <c r="B42" s="180"/>
      <c r="C42" s="170"/>
      <c r="D42" s="170"/>
      <c r="E42" s="170"/>
      <c r="F42" s="170"/>
      <c r="G42" s="170"/>
      <c r="I42" s="137"/>
      <c r="J42" s="137"/>
      <c r="K42" s="137"/>
      <c r="L42" s="137"/>
      <c r="M42" s="137"/>
    </row>
    <row r="43" spans="1:13" s="341" customFormat="1">
      <c r="A43" s="174" t="s">
        <v>661</v>
      </c>
      <c r="B43" s="174"/>
      <c r="C43" s="173"/>
      <c r="D43" s="173"/>
      <c r="E43" s="170"/>
      <c r="F43" s="170"/>
      <c r="G43" s="170"/>
      <c r="I43" s="137"/>
      <c r="J43" s="137"/>
      <c r="K43" s="137"/>
      <c r="L43" s="137"/>
      <c r="M43" s="137"/>
    </row>
  </sheetData>
  <mergeCells count="23">
    <mergeCell ref="G25:G26"/>
    <mergeCell ref="A1:G1"/>
    <mergeCell ref="A2:G2"/>
    <mergeCell ref="A3:G3"/>
    <mergeCell ref="A4:G4"/>
    <mergeCell ref="A6:B6"/>
    <mergeCell ref="C6:G6"/>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7" customWidth="1"/>
    <col min="2" max="2" width="50" style="137" customWidth="1"/>
    <col min="3" max="3" width="25.85546875" style="249" customWidth="1"/>
    <col min="4" max="7" width="21.7109375" style="249" customWidth="1"/>
    <col min="8" max="8" width="10.7109375" style="137" bestFit="1" customWidth="1"/>
    <col min="9" max="9" width="16" style="137" bestFit="1" customWidth="1"/>
    <col min="10" max="10" width="10.7109375" style="137" bestFit="1" customWidth="1"/>
    <col min="11" max="16384" width="9.140625" style="137"/>
  </cols>
  <sheetData>
    <row r="1" spans="1:7" ht="31.5" customHeight="1">
      <c r="A1" s="794" t="s">
        <v>793</v>
      </c>
      <c r="B1" s="794"/>
      <c r="C1" s="794"/>
      <c r="D1" s="794"/>
      <c r="E1" s="794"/>
      <c r="F1" s="794"/>
      <c r="G1" s="794"/>
    </row>
    <row r="2" spans="1:7" ht="37.15" customHeight="1">
      <c r="A2" s="675" t="s">
        <v>894</v>
      </c>
      <c r="B2" s="675"/>
      <c r="C2" s="675"/>
      <c r="D2" s="675"/>
      <c r="E2" s="675"/>
      <c r="F2" s="675"/>
      <c r="G2" s="675"/>
    </row>
    <row r="3" spans="1:7" ht="35.25" customHeight="1">
      <c r="A3" s="748" t="s">
        <v>776</v>
      </c>
      <c r="B3" s="748"/>
      <c r="C3" s="748"/>
      <c r="D3" s="748"/>
      <c r="E3" s="748"/>
      <c r="F3" s="748"/>
      <c r="G3" s="748"/>
    </row>
    <row r="4" spans="1:7">
      <c r="A4" s="676" t="str">
        <f>'NGAY THANG'!C17</f>
        <v>Năm 2026/Year 2026</v>
      </c>
      <c r="B4" s="676"/>
      <c r="C4" s="676"/>
      <c r="D4" s="676"/>
      <c r="E4" s="676"/>
      <c r="F4" s="676"/>
      <c r="G4" s="676"/>
    </row>
    <row r="5" spans="1:7" ht="5.25" customHeight="1">
      <c r="A5" s="353"/>
      <c r="B5" s="676"/>
      <c r="C5" s="676"/>
      <c r="D5" s="676"/>
      <c r="E5" s="676"/>
      <c r="F5" s="353"/>
    </row>
    <row r="6" spans="1:7" ht="28.5" customHeight="1">
      <c r="A6" s="786" t="s">
        <v>699</v>
      </c>
      <c r="B6" s="786"/>
      <c r="C6" s="677" t="s">
        <v>700</v>
      </c>
      <c r="D6" s="677"/>
      <c r="E6" s="677"/>
      <c r="F6" s="677"/>
      <c r="G6" s="677"/>
    </row>
    <row r="7" spans="1:7" ht="28.5" customHeight="1">
      <c r="A7" s="786" t="s">
        <v>701</v>
      </c>
      <c r="B7" s="786"/>
      <c r="C7" s="671" t="s">
        <v>702</v>
      </c>
      <c r="D7" s="671"/>
      <c r="E7" s="671"/>
      <c r="F7" s="671"/>
      <c r="G7" s="671"/>
    </row>
    <row r="8" spans="1:7" ht="28.5" customHeight="1">
      <c r="A8" s="786" t="s">
        <v>703</v>
      </c>
      <c r="B8" s="786"/>
      <c r="C8" s="369" t="s">
        <v>704</v>
      </c>
      <c r="D8" s="369"/>
      <c r="E8" s="369"/>
      <c r="F8" s="369"/>
      <c r="G8" s="369"/>
    </row>
    <row r="9" spans="1:7" ht="28.5" customHeight="1">
      <c r="A9" s="786" t="s">
        <v>705</v>
      </c>
      <c r="B9" s="786"/>
      <c r="C9" s="370" t="str">
        <f>'BC TS DT nuoc ngoai'!C9:E9</f>
        <v>Ngày 15 tháng 04 năm 2026
15/04/2026</v>
      </c>
      <c r="D9" s="370"/>
      <c r="E9" s="370"/>
      <c r="F9" s="370"/>
      <c r="G9" s="355"/>
    </row>
    <row r="10" spans="1:7" ht="9" customHeight="1">
      <c r="A10" s="256"/>
      <c r="B10" s="256"/>
      <c r="C10" s="256"/>
      <c r="D10" s="256"/>
      <c r="E10" s="256"/>
      <c r="F10" s="256"/>
      <c r="G10" s="256"/>
    </row>
    <row r="11" spans="1:7" s="138" customFormat="1" ht="18.600000000000001" customHeight="1">
      <c r="A11" s="115" t="s">
        <v>786</v>
      </c>
      <c r="B11" s="115"/>
      <c r="C11" s="115"/>
      <c r="D11" s="115"/>
      <c r="E11" s="115"/>
      <c r="F11" s="115"/>
      <c r="G11" s="257"/>
    </row>
    <row r="12" spans="1:7" ht="60" customHeight="1">
      <c r="A12" s="788" t="s">
        <v>217</v>
      </c>
      <c r="B12" s="788" t="s">
        <v>218</v>
      </c>
      <c r="C12" s="790" t="s">
        <v>219</v>
      </c>
      <c r="D12" s="791"/>
      <c r="E12" s="790" t="s">
        <v>220</v>
      </c>
      <c r="F12" s="791"/>
      <c r="G12" s="792" t="s">
        <v>221</v>
      </c>
    </row>
    <row r="13" spans="1:7" ht="60" customHeight="1">
      <c r="A13" s="789"/>
      <c r="B13" s="789"/>
      <c r="C13" s="241" t="s">
        <v>769</v>
      </c>
      <c r="D13" s="241" t="s">
        <v>798</v>
      </c>
      <c r="E13" s="241" t="s">
        <v>769</v>
      </c>
      <c r="F13" s="241" t="s">
        <v>798</v>
      </c>
      <c r="G13" s="793"/>
    </row>
    <row r="14" spans="1:7" s="135" customFormat="1" ht="51">
      <c r="A14" s="354" t="s">
        <v>59</v>
      </c>
      <c r="B14" s="101" t="s">
        <v>782</v>
      </c>
      <c r="C14" s="102"/>
      <c r="D14" s="102"/>
      <c r="E14" s="102"/>
      <c r="F14" s="102"/>
      <c r="G14" s="102"/>
    </row>
    <row r="15" spans="1:7" s="135" customFormat="1" ht="25.5">
      <c r="A15" s="134">
        <v>1</v>
      </c>
      <c r="B15" s="103" t="s">
        <v>223</v>
      </c>
      <c r="C15" s="104"/>
      <c r="D15" s="104"/>
      <c r="E15" s="104"/>
      <c r="F15" s="104"/>
      <c r="G15" s="104"/>
    </row>
    <row r="16" spans="1:7" s="135" customFormat="1" ht="25.5">
      <c r="A16" s="134">
        <v>2</v>
      </c>
      <c r="B16" s="103" t="s">
        <v>224</v>
      </c>
      <c r="C16" s="104"/>
      <c r="D16" s="104"/>
      <c r="E16" s="104"/>
      <c r="F16" s="104"/>
      <c r="G16" s="104"/>
    </row>
    <row r="17" spans="1:7" s="135" customFormat="1" ht="25.5">
      <c r="A17" s="134">
        <v>3</v>
      </c>
      <c r="B17" s="103" t="s">
        <v>780</v>
      </c>
      <c r="C17" s="104"/>
      <c r="D17" s="104"/>
      <c r="E17" s="104"/>
      <c r="F17" s="104"/>
      <c r="G17" s="102"/>
    </row>
    <row r="18" spans="1:7" s="135" customFormat="1" ht="25.5">
      <c r="A18" s="354" t="s">
        <v>87</v>
      </c>
      <c r="B18" s="101" t="s">
        <v>783</v>
      </c>
      <c r="C18" s="102"/>
      <c r="D18" s="102"/>
      <c r="E18" s="102"/>
      <c r="F18" s="102"/>
      <c r="G18" s="102"/>
    </row>
    <row r="19" spans="1:7" s="135" customFormat="1" ht="25.5">
      <c r="A19" s="134">
        <v>1</v>
      </c>
      <c r="B19" s="103" t="s">
        <v>781</v>
      </c>
      <c r="C19" s="104"/>
      <c r="D19" s="104"/>
      <c r="E19" s="104"/>
      <c r="F19" s="104"/>
      <c r="G19" s="104"/>
    </row>
    <row r="20" spans="1:7" s="135" customFormat="1" ht="25.5">
      <c r="A20" s="134">
        <v>2</v>
      </c>
      <c r="B20" s="103" t="s">
        <v>695</v>
      </c>
      <c r="C20" s="104"/>
      <c r="D20" s="104"/>
      <c r="E20" s="104"/>
      <c r="F20" s="104"/>
      <c r="G20" s="104"/>
    </row>
    <row r="21" spans="1:7" s="135" customFormat="1" ht="51">
      <c r="A21" s="354" t="s">
        <v>61</v>
      </c>
      <c r="B21" s="101" t="s">
        <v>784</v>
      </c>
      <c r="C21" s="102"/>
      <c r="D21" s="102"/>
      <c r="E21" s="102"/>
      <c r="F21" s="102"/>
      <c r="G21" s="102"/>
    </row>
    <row r="22" spans="1:7" s="135" customFormat="1" ht="25.5">
      <c r="A22" s="354" t="s">
        <v>91</v>
      </c>
      <c r="B22" s="101" t="s">
        <v>785</v>
      </c>
      <c r="C22" s="102"/>
      <c r="D22" s="102"/>
      <c r="E22" s="102"/>
      <c r="F22" s="102"/>
      <c r="G22" s="102"/>
    </row>
    <row r="23" spans="1:7" s="135" customFormat="1" ht="25.5">
      <c r="A23" s="134">
        <v>1</v>
      </c>
      <c r="B23" s="103" t="s">
        <v>233</v>
      </c>
      <c r="C23" s="104"/>
      <c r="D23" s="104"/>
      <c r="E23" s="104"/>
      <c r="F23" s="104"/>
      <c r="G23" s="104"/>
    </row>
    <row r="24" spans="1:7" ht="25.5">
      <c r="A24" s="134">
        <v>2</v>
      </c>
      <c r="B24" s="103" t="s">
        <v>234</v>
      </c>
      <c r="C24" s="104"/>
      <c r="D24" s="104"/>
      <c r="E24" s="104"/>
      <c r="F24" s="104"/>
      <c r="G24" s="104"/>
    </row>
    <row r="25" spans="1:7">
      <c r="A25" s="783" t="s">
        <v>777</v>
      </c>
      <c r="B25" s="783"/>
      <c r="C25" s="783"/>
      <c r="D25" s="783"/>
      <c r="E25" s="783"/>
      <c r="F25" s="783"/>
      <c r="G25" s="783"/>
    </row>
    <row r="27" spans="1:7" ht="12.75" customHeight="1">
      <c r="A27" s="259" t="s">
        <v>373</v>
      </c>
      <c r="B27" s="259"/>
      <c r="C27" s="260"/>
      <c r="D27" s="260"/>
      <c r="E27" s="260" t="s">
        <v>504</v>
      </c>
      <c r="F27" s="251"/>
      <c r="G27" s="251"/>
    </row>
    <row r="28" spans="1:7">
      <c r="A28" s="174" t="s">
        <v>375</v>
      </c>
      <c r="B28" s="174"/>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ht="32.25" customHeight="1">
      <c r="A38" s="365"/>
      <c r="B38" s="365"/>
      <c r="C38" s="371"/>
      <c r="D38" s="371"/>
      <c r="E38" s="371"/>
      <c r="F38" s="366"/>
      <c r="G38" s="366"/>
    </row>
    <row r="39" spans="1:7">
      <c r="A39" s="261" t="s">
        <v>664</v>
      </c>
      <c r="B39" s="179"/>
      <c r="C39" s="261"/>
      <c r="D39" s="262"/>
      <c r="E39" s="261" t="s">
        <v>377</v>
      </c>
      <c r="F39" s="179"/>
      <c r="G39" s="179"/>
    </row>
    <row r="40" spans="1:7">
      <c r="A40" s="262" t="s">
        <v>953</v>
      </c>
      <c r="B40" s="180"/>
      <c r="C40" s="115"/>
      <c r="D40" s="115"/>
      <c r="E40" s="263"/>
      <c r="F40" s="263"/>
      <c r="G40" s="263"/>
    </row>
    <row r="41" spans="1:7">
      <c r="A41" s="237" t="s">
        <v>666</v>
      </c>
      <c r="B41" s="174"/>
      <c r="C41" s="237"/>
      <c r="D41" s="237"/>
      <c r="E41" s="263"/>
      <c r="F41" s="263"/>
      <c r="G41" s="263"/>
    </row>
  </sheetData>
  <mergeCells count="17">
    <mergeCell ref="A6:B6"/>
    <mergeCell ref="C6:G6"/>
    <mergeCell ref="A1:G1"/>
    <mergeCell ref="A2:G2"/>
    <mergeCell ref="A3:G3"/>
    <mergeCell ref="A4:G4"/>
    <mergeCell ref="B5:E5"/>
    <mergeCell ref="A25:G25"/>
    <mergeCell ref="C7:G7"/>
    <mergeCell ref="A12:A13"/>
    <mergeCell ref="B12:B13"/>
    <mergeCell ref="C12:D12"/>
    <mergeCell ref="E12:F12"/>
    <mergeCell ref="G12:G13"/>
    <mergeCell ref="A7:B7"/>
    <mergeCell ref="A8:B8"/>
    <mergeCell ref="A9:B9"/>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00" t="s">
        <v>793</v>
      </c>
      <c r="B1" s="800"/>
      <c r="C1" s="800"/>
      <c r="D1" s="800"/>
      <c r="E1" s="800"/>
      <c r="F1" s="800"/>
      <c r="G1" s="800"/>
      <c r="H1" s="800"/>
      <c r="I1" s="264"/>
      <c r="J1" s="265"/>
      <c r="K1" s="265"/>
      <c r="L1" s="265"/>
      <c r="M1" s="265"/>
    </row>
    <row r="2" spans="1:13" ht="43.15" customHeight="1">
      <c r="A2" s="801" t="s">
        <v>894</v>
      </c>
      <c r="B2" s="801"/>
      <c r="C2" s="801"/>
      <c r="D2" s="801"/>
      <c r="E2" s="801"/>
      <c r="F2" s="801"/>
      <c r="G2" s="801"/>
      <c r="H2" s="801"/>
      <c r="I2" s="267"/>
      <c r="J2" s="268"/>
      <c r="K2" s="268"/>
      <c r="L2" s="268"/>
      <c r="M2" s="268"/>
    </row>
    <row r="3" spans="1:13" ht="37.15" customHeight="1">
      <c r="A3" s="802" t="s">
        <v>776</v>
      </c>
      <c r="B3" s="802"/>
      <c r="C3" s="802"/>
      <c r="D3" s="802"/>
      <c r="E3" s="802"/>
      <c r="F3" s="802"/>
      <c r="G3" s="802"/>
      <c r="H3" s="802"/>
      <c r="I3" s="269"/>
      <c r="J3" s="359"/>
      <c r="K3" s="359"/>
      <c r="L3" s="359"/>
      <c r="M3" s="359"/>
    </row>
    <row r="4" spans="1:13" ht="14.25" customHeight="1">
      <c r="A4" s="803" t="str">
        <f>Khac_06137!A4</f>
        <v>Tại ngày 31 tháng 03 năm 2026 - As at 31 March 2026</v>
      </c>
      <c r="B4" s="804"/>
      <c r="C4" s="804"/>
      <c r="D4" s="804"/>
      <c r="E4" s="804"/>
      <c r="F4" s="804"/>
      <c r="G4" s="804"/>
      <c r="H4" s="804"/>
      <c r="I4" s="56"/>
      <c r="J4" s="360"/>
      <c r="K4" s="360"/>
      <c r="L4" s="360"/>
      <c r="M4" s="360"/>
    </row>
    <row r="5" spans="1:13" ht="13.5" customHeight="1">
      <c r="A5" s="360"/>
      <c r="B5" s="360"/>
      <c r="C5" s="360"/>
      <c r="D5" s="360"/>
      <c r="E5" s="360"/>
      <c r="F5" s="360"/>
      <c r="G5" s="360"/>
      <c r="H5" s="270"/>
      <c r="I5" s="56"/>
      <c r="J5" s="360"/>
      <c r="K5" s="360"/>
      <c r="L5" s="360"/>
      <c r="M5" s="360"/>
    </row>
    <row r="6" spans="1:13" ht="31.5" customHeight="1">
      <c r="A6" s="796" t="s">
        <v>539</v>
      </c>
      <c r="B6" s="796"/>
      <c r="C6" s="798" t="s">
        <v>540</v>
      </c>
      <c r="D6" s="798"/>
      <c r="E6" s="798"/>
      <c r="F6" s="798"/>
      <c r="G6" s="798"/>
      <c r="H6" s="798"/>
      <c r="I6" s="271"/>
      <c r="J6" s="357"/>
      <c r="K6" s="357"/>
      <c r="L6" s="357"/>
      <c r="M6" s="357"/>
    </row>
    <row r="7" spans="1:13" ht="31.5" customHeight="1">
      <c r="A7" s="796" t="s">
        <v>541</v>
      </c>
      <c r="B7" s="796"/>
      <c r="C7" s="797" t="s">
        <v>662</v>
      </c>
      <c r="D7" s="797"/>
      <c r="E7" s="797"/>
      <c r="F7" s="797"/>
      <c r="G7" s="797"/>
      <c r="H7" s="797"/>
      <c r="I7" s="272"/>
      <c r="J7" s="358"/>
      <c r="K7" s="358"/>
      <c r="L7" s="358"/>
      <c r="M7" s="358"/>
    </row>
    <row r="8" spans="1:13" ht="31.5" customHeight="1">
      <c r="A8" s="796" t="s">
        <v>542</v>
      </c>
      <c r="B8" s="796"/>
      <c r="C8" s="798" t="s">
        <v>663</v>
      </c>
      <c r="D8" s="798"/>
      <c r="E8" s="798"/>
      <c r="F8" s="798"/>
      <c r="G8" s="798"/>
      <c r="H8" s="798"/>
      <c r="I8" s="271"/>
      <c r="J8" s="357"/>
      <c r="K8" s="357"/>
      <c r="L8" s="357"/>
      <c r="M8" s="357"/>
    </row>
    <row r="9" spans="1:13" ht="31.5" customHeight="1">
      <c r="A9" s="796" t="s">
        <v>543</v>
      </c>
      <c r="B9" s="796"/>
      <c r="C9" s="799" t="str">
        <f>'BCKetQuaHoatDong DT nuoc ngoai'!C9</f>
        <v>Ngày 15 tháng 04 năm 2026
15/04/2026</v>
      </c>
      <c r="D9" s="799"/>
      <c r="E9" s="799"/>
      <c r="F9" s="799"/>
      <c r="G9" s="799"/>
      <c r="H9" s="799"/>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31" t="s">
        <v>963</v>
      </c>
      <c r="B11" s="278"/>
      <c r="C11" s="278"/>
      <c r="D11" s="278"/>
      <c r="E11" s="278"/>
      <c r="F11" s="278"/>
      <c r="G11" s="278"/>
      <c r="H11" s="279"/>
      <c r="I11" s="280"/>
      <c r="J11" s="281"/>
      <c r="K11" s="281"/>
      <c r="L11" s="281"/>
      <c r="M11" s="281"/>
    </row>
    <row r="12" spans="1:13" ht="59.25" customHeight="1">
      <c r="A12" s="795" t="s">
        <v>43</v>
      </c>
      <c r="B12" s="795" t="s">
        <v>197</v>
      </c>
      <c r="C12" s="795" t="s">
        <v>199</v>
      </c>
      <c r="D12" s="795" t="s">
        <v>200</v>
      </c>
      <c r="E12" s="795"/>
      <c r="F12" s="795" t="s">
        <v>201</v>
      </c>
      <c r="G12" s="795"/>
      <c r="H12" s="795" t="s">
        <v>202</v>
      </c>
      <c r="I12" s="282"/>
      <c r="J12" s="283"/>
      <c r="K12" s="283"/>
      <c r="L12" s="283"/>
      <c r="M12" s="283"/>
    </row>
    <row r="13" spans="1:13" ht="30" customHeight="1">
      <c r="A13" s="795"/>
      <c r="B13" s="795"/>
      <c r="C13" s="795"/>
      <c r="D13" s="240" t="s">
        <v>769</v>
      </c>
      <c r="E13" s="240" t="s">
        <v>798</v>
      </c>
      <c r="F13" s="240" t="s">
        <v>769</v>
      </c>
      <c r="G13" s="240" t="s">
        <v>798</v>
      </c>
      <c r="H13" s="795"/>
      <c r="I13" s="282"/>
      <c r="J13" s="283"/>
      <c r="K13" s="283"/>
      <c r="L13" s="283"/>
      <c r="M13" s="283"/>
    </row>
    <row r="14" spans="1:13" ht="39" customHeight="1">
      <c r="A14" s="240" t="s">
        <v>59</v>
      </c>
      <c r="B14" s="244" t="s">
        <v>788</v>
      </c>
      <c r="C14" s="240"/>
      <c r="D14" s="240"/>
      <c r="E14" s="240"/>
      <c r="F14" s="240"/>
      <c r="G14" s="240"/>
      <c r="H14" s="240"/>
      <c r="I14" s="282"/>
      <c r="J14" s="283"/>
      <c r="K14" s="283"/>
      <c r="L14" s="283"/>
      <c r="M14" s="283"/>
    </row>
    <row r="15" spans="1:13" ht="19.5" customHeight="1">
      <c r="A15" s="240">
        <v>1</v>
      </c>
      <c r="B15" s="240"/>
      <c r="C15" s="240"/>
      <c r="D15" s="240"/>
      <c r="E15" s="240"/>
      <c r="F15" s="240"/>
      <c r="G15" s="240"/>
      <c r="H15" s="240"/>
      <c r="I15" s="282"/>
      <c r="J15" s="283"/>
      <c r="K15" s="283"/>
      <c r="L15" s="283"/>
      <c r="M15" s="283"/>
    </row>
    <row r="16" spans="1:13" ht="33" customHeight="1">
      <c r="A16" s="240"/>
      <c r="B16" s="244" t="s">
        <v>203</v>
      </c>
      <c r="C16" s="240"/>
      <c r="D16" s="240"/>
      <c r="E16" s="240"/>
      <c r="F16" s="240"/>
      <c r="G16" s="240"/>
      <c r="H16" s="240"/>
      <c r="I16" s="282"/>
      <c r="J16" s="283"/>
      <c r="K16" s="283"/>
      <c r="L16" s="283"/>
      <c r="M16" s="283"/>
    </row>
    <row r="17" spans="1:14" ht="28.5" customHeight="1">
      <c r="A17" s="240" t="s">
        <v>87</v>
      </c>
      <c r="B17" s="244" t="s">
        <v>787</v>
      </c>
      <c r="C17" s="240"/>
      <c r="D17" s="240"/>
      <c r="E17" s="240"/>
      <c r="F17" s="240"/>
      <c r="G17" s="240"/>
      <c r="H17" s="240"/>
      <c r="I17" s="282"/>
      <c r="J17" s="283"/>
      <c r="K17" s="283"/>
      <c r="L17" s="283"/>
      <c r="M17" s="283"/>
    </row>
    <row r="18" spans="1:14" ht="19.5" customHeight="1">
      <c r="A18" s="240">
        <v>1</v>
      </c>
      <c r="B18" s="244"/>
      <c r="C18" s="240"/>
      <c r="D18" s="240"/>
      <c r="E18" s="240"/>
      <c r="F18" s="240"/>
      <c r="G18" s="240"/>
      <c r="H18" s="240"/>
      <c r="I18" s="282"/>
      <c r="J18" s="283"/>
      <c r="K18" s="283"/>
      <c r="L18" s="283"/>
      <c r="M18" s="283"/>
    </row>
    <row r="19" spans="1:14" ht="34.5" customHeight="1">
      <c r="A19" s="240"/>
      <c r="B19" s="244" t="s">
        <v>203</v>
      </c>
      <c r="C19" s="240"/>
      <c r="D19" s="240"/>
      <c r="E19" s="240"/>
      <c r="F19" s="240"/>
      <c r="G19" s="240"/>
      <c r="H19" s="240"/>
      <c r="I19" s="282"/>
      <c r="J19" s="283"/>
      <c r="K19" s="283"/>
      <c r="L19" s="283"/>
      <c r="M19" s="283"/>
    </row>
    <row r="20" spans="1:14" ht="30" customHeight="1">
      <c r="A20" s="372" t="s">
        <v>61</v>
      </c>
      <c r="B20" s="107" t="s">
        <v>196</v>
      </c>
      <c r="C20" s="344"/>
      <c r="D20" s="107"/>
      <c r="E20" s="107"/>
      <c r="F20" s="425"/>
      <c r="G20" s="425"/>
      <c r="H20" s="426"/>
      <c r="I20" s="61"/>
      <c r="J20" s="61"/>
      <c r="K20" s="57"/>
      <c r="L20" s="57"/>
      <c r="M20" s="57"/>
      <c r="N20" s="284"/>
    </row>
    <row r="21" spans="1:14" ht="30" customHeight="1">
      <c r="A21" s="372">
        <v>1</v>
      </c>
      <c r="B21" s="107"/>
      <c r="C21" s="344"/>
      <c r="D21" s="107"/>
      <c r="E21" s="107"/>
      <c r="F21" s="425"/>
      <c r="G21" s="425"/>
      <c r="H21" s="426"/>
      <c r="I21" s="61"/>
      <c r="J21" s="61"/>
      <c r="K21" s="57"/>
      <c r="L21" s="57"/>
      <c r="M21" s="57"/>
      <c r="N21" s="284"/>
    </row>
    <row r="22" spans="1:14" s="133" customFormat="1" ht="25.5">
      <c r="A22" s="285"/>
      <c r="B22" s="107" t="s">
        <v>203</v>
      </c>
      <c r="C22" s="344"/>
      <c r="D22" s="346"/>
      <c r="E22" s="346"/>
      <c r="F22" s="348"/>
      <c r="G22" s="348"/>
      <c r="H22" s="426"/>
    </row>
    <row r="23" spans="1:14" s="288" customFormat="1" ht="25.5">
      <c r="A23" s="372" t="s">
        <v>60</v>
      </c>
      <c r="B23" s="107" t="s">
        <v>789</v>
      </c>
      <c r="C23" s="344"/>
      <c r="D23" s="346"/>
      <c r="E23" s="346"/>
      <c r="F23" s="344"/>
      <c r="G23" s="344"/>
      <c r="H23" s="432"/>
    </row>
    <row r="24" spans="1:14" s="288" customFormat="1" ht="15">
      <c r="A24" s="372">
        <v>1</v>
      </c>
      <c r="B24" s="107"/>
      <c r="C24" s="344"/>
      <c r="D24" s="346"/>
      <c r="E24" s="346"/>
      <c r="F24" s="344"/>
      <c r="G24" s="344"/>
      <c r="H24" s="432"/>
    </row>
    <row r="25" spans="1:14" s="288" customFormat="1" ht="25.5">
      <c r="A25" s="285"/>
      <c r="B25" s="107" t="s">
        <v>203</v>
      </c>
      <c r="C25" s="287"/>
      <c r="D25" s="287"/>
      <c r="E25" s="287"/>
      <c r="F25" s="287"/>
      <c r="G25" s="287"/>
      <c r="H25" s="432"/>
    </row>
    <row r="26" spans="1:14" s="288" customFormat="1" ht="25.5">
      <c r="A26" s="372" t="s">
        <v>92</v>
      </c>
      <c r="B26" s="107" t="s">
        <v>790</v>
      </c>
      <c r="C26" s="346"/>
      <c r="D26" s="346"/>
      <c r="E26" s="346"/>
      <c r="F26" s="346"/>
      <c r="G26" s="346"/>
      <c r="H26" s="432"/>
    </row>
    <row r="27" spans="1:14" s="288" customFormat="1" ht="15">
      <c r="A27" s="372">
        <v>1</v>
      </c>
      <c r="B27" s="285"/>
      <c r="C27" s="347"/>
      <c r="D27" s="347"/>
      <c r="E27" s="347"/>
      <c r="F27" s="433"/>
      <c r="G27" s="433"/>
      <c r="H27" s="434"/>
    </row>
    <row r="28" spans="1:14" s="286" customFormat="1" ht="25.5">
      <c r="A28" s="285"/>
      <c r="B28" s="107" t="s">
        <v>203</v>
      </c>
      <c r="C28" s="348"/>
      <c r="D28" s="346"/>
      <c r="E28" s="346"/>
      <c r="F28" s="348"/>
      <c r="G28" s="348"/>
      <c r="H28" s="430"/>
    </row>
    <row r="29" spans="1:14" s="289" customFormat="1" ht="25.5">
      <c r="A29" s="372" t="s">
        <v>93</v>
      </c>
      <c r="B29" s="107" t="s">
        <v>242</v>
      </c>
      <c r="C29" s="344"/>
      <c r="D29" s="346"/>
      <c r="E29" s="346"/>
      <c r="F29" s="344"/>
      <c r="G29" s="344"/>
      <c r="H29" s="432"/>
    </row>
    <row r="30" spans="1:14" s="289" customFormat="1" ht="15">
      <c r="A30" s="372">
        <v>1</v>
      </c>
      <c r="B30" s="285"/>
      <c r="C30" s="349"/>
      <c r="D30" s="349"/>
      <c r="E30" s="349"/>
      <c r="F30" s="428"/>
      <c r="G30" s="428"/>
      <c r="H30" s="427"/>
    </row>
    <row r="31" spans="1:14" s="286" customFormat="1" ht="25.5">
      <c r="A31" s="107"/>
      <c r="B31" s="107" t="s">
        <v>203</v>
      </c>
      <c r="C31" s="346"/>
      <c r="D31" s="346"/>
      <c r="E31" s="346"/>
      <c r="F31" s="348"/>
      <c r="G31" s="348"/>
      <c r="H31" s="430"/>
    </row>
    <row r="32" spans="1:14" s="133" customFormat="1" ht="25.5">
      <c r="A32" s="372" t="s">
        <v>62</v>
      </c>
      <c r="B32" s="107" t="s">
        <v>239</v>
      </c>
      <c r="C32" s="348"/>
      <c r="D32" s="346"/>
      <c r="E32" s="346"/>
      <c r="F32" s="287"/>
      <c r="G32" s="287"/>
      <c r="H32" s="430"/>
      <c r="I32" s="340"/>
    </row>
    <row r="33" spans="1:13">
      <c r="A33" s="290"/>
      <c r="B33" s="290"/>
      <c r="C33" s="350"/>
      <c r="D33" s="351"/>
      <c r="E33" s="351"/>
      <c r="F33" s="350"/>
      <c r="G33" s="350"/>
      <c r="H33" s="429"/>
      <c r="I33" s="291"/>
      <c r="J33" s="292"/>
      <c r="K33" s="292"/>
      <c r="L33" s="292"/>
      <c r="M33" s="292"/>
    </row>
    <row r="34" spans="1:13">
      <c r="A34" s="783" t="s">
        <v>777</v>
      </c>
      <c r="B34" s="783"/>
      <c r="C34" s="783"/>
      <c r="D34" s="783"/>
      <c r="E34" s="783"/>
      <c r="F34" s="783"/>
      <c r="G34" s="783"/>
    </row>
    <row r="36" spans="1:13" ht="12.75" customHeight="1">
      <c r="A36" s="172" t="s">
        <v>373</v>
      </c>
      <c r="B36" s="172"/>
      <c r="C36" s="274"/>
      <c r="F36" s="293" t="s">
        <v>504</v>
      </c>
      <c r="G36" s="293"/>
      <c r="H36" s="294"/>
      <c r="I36" s="294"/>
      <c r="J36" s="294"/>
      <c r="K36" s="294"/>
      <c r="L36" s="294"/>
      <c r="M36" s="294"/>
    </row>
    <row r="37" spans="1:13">
      <c r="A37" s="174" t="s">
        <v>375</v>
      </c>
      <c r="B37" s="295"/>
      <c r="C37" s="274"/>
      <c r="F37" s="266" t="s">
        <v>376</v>
      </c>
      <c r="H37" s="294"/>
      <c r="I37" s="294"/>
      <c r="J37" s="294"/>
      <c r="K37" s="294"/>
      <c r="L37" s="294"/>
      <c r="M37" s="294"/>
    </row>
    <row r="38" spans="1:13">
      <c r="A38" s="177"/>
      <c r="B38" s="177"/>
      <c r="C38" s="274"/>
      <c r="D38" s="178"/>
      <c r="E38" s="178"/>
      <c r="F38" s="178"/>
      <c r="G38" s="178"/>
      <c r="I38" s="276"/>
      <c r="J38" s="277"/>
      <c r="K38" s="277"/>
      <c r="L38" s="277"/>
      <c r="M38" s="277"/>
    </row>
    <row r="39" spans="1:13">
      <c r="A39" s="177"/>
      <c r="B39" s="177"/>
      <c r="C39" s="274"/>
      <c r="D39" s="178"/>
      <c r="E39" s="178"/>
      <c r="F39" s="178"/>
      <c r="G39" s="178"/>
      <c r="I39" s="276"/>
      <c r="J39" s="277"/>
      <c r="K39" s="277"/>
      <c r="L39" s="277"/>
      <c r="M39" s="277"/>
    </row>
    <row r="40" spans="1:13">
      <c r="A40" s="177"/>
      <c r="B40" s="177"/>
      <c r="C40" s="274"/>
      <c r="D40" s="178"/>
      <c r="E40" s="178"/>
      <c r="F40" s="178"/>
      <c r="G40" s="178"/>
      <c r="I40" s="276"/>
      <c r="J40" s="277"/>
      <c r="K40" s="277"/>
      <c r="L40" s="277"/>
      <c r="M40" s="277"/>
    </row>
    <row r="41" spans="1:13">
      <c r="A41" s="177"/>
      <c r="B41" s="177"/>
      <c r="C41" s="274"/>
      <c r="D41" s="178"/>
      <c r="E41" s="178"/>
      <c r="F41" s="178"/>
      <c r="G41" s="178"/>
      <c r="I41" s="276"/>
      <c r="J41" s="277"/>
      <c r="K41" s="277"/>
      <c r="L41" s="277"/>
      <c r="M41" s="277"/>
    </row>
    <row r="42" spans="1:13">
      <c r="A42" s="177"/>
      <c r="B42" s="177"/>
      <c r="C42" s="274"/>
      <c r="D42" s="178"/>
      <c r="E42" s="178"/>
      <c r="F42" s="178"/>
      <c r="G42" s="178"/>
      <c r="I42" s="276"/>
      <c r="J42" s="277"/>
      <c r="K42" s="277"/>
      <c r="L42" s="277"/>
      <c r="M42" s="277"/>
    </row>
    <row r="43" spans="1:13">
      <c r="A43" s="177"/>
      <c r="B43" s="177"/>
      <c r="C43" s="274"/>
      <c r="D43" s="178"/>
      <c r="E43" s="178"/>
      <c r="F43" s="178"/>
      <c r="G43" s="178"/>
      <c r="I43" s="276"/>
      <c r="J43" s="277"/>
      <c r="K43" s="277"/>
      <c r="L43" s="277"/>
      <c r="M43" s="277"/>
    </row>
    <row r="44" spans="1:13">
      <c r="A44" s="177"/>
      <c r="B44" s="177"/>
      <c r="C44" s="274"/>
      <c r="D44" s="178"/>
      <c r="E44" s="178"/>
      <c r="F44" s="178"/>
      <c r="G44" s="178"/>
      <c r="I44" s="276"/>
      <c r="J44" s="277"/>
      <c r="K44" s="277"/>
      <c r="L44" s="277"/>
      <c r="M44" s="277"/>
    </row>
    <row r="45" spans="1:13">
      <c r="A45" s="177"/>
      <c r="B45" s="177"/>
      <c r="C45" s="274"/>
      <c r="D45" s="178"/>
      <c r="E45" s="178"/>
      <c r="F45" s="178"/>
      <c r="G45" s="178"/>
      <c r="I45" s="276"/>
      <c r="J45" s="277"/>
      <c r="K45" s="277"/>
      <c r="L45" s="277"/>
      <c r="M45" s="277"/>
    </row>
    <row r="46" spans="1:13">
      <c r="A46" s="177"/>
      <c r="B46" s="177"/>
      <c r="C46" s="274"/>
      <c r="D46" s="178"/>
      <c r="E46" s="178"/>
      <c r="F46" s="178"/>
      <c r="G46" s="178"/>
      <c r="I46" s="276"/>
      <c r="J46" s="277"/>
      <c r="K46" s="277"/>
      <c r="L46" s="277"/>
      <c r="M46" s="277"/>
    </row>
    <row r="47" spans="1:13">
      <c r="A47" s="177"/>
      <c r="B47" s="177"/>
      <c r="C47" s="274"/>
      <c r="D47" s="178"/>
      <c r="E47" s="178"/>
      <c r="F47" s="178"/>
      <c r="G47" s="178"/>
      <c r="I47" s="276"/>
      <c r="J47" s="277"/>
      <c r="K47" s="277"/>
      <c r="L47" s="277"/>
      <c r="M47" s="277"/>
    </row>
    <row r="48" spans="1:13">
      <c r="A48" s="296"/>
      <c r="B48" s="296"/>
      <c r="C48" s="297"/>
      <c r="D48" s="178"/>
      <c r="E48" s="178"/>
      <c r="F48" s="178"/>
      <c r="G48" s="178"/>
      <c r="H48" s="373"/>
      <c r="I48" s="276"/>
      <c r="J48" s="277"/>
      <c r="K48" s="277"/>
      <c r="L48" s="277"/>
      <c r="M48" s="277"/>
    </row>
    <row r="49" spans="1:13">
      <c r="A49" s="170" t="s">
        <v>664</v>
      </c>
      <c r="B49" s="170"/>
      <c r="C49" s="274"/>
      <c r="D49" s="298"/>
      <c r="E49" s="298"/>
      <c r="F49" s="179" t="s">
        <v>377</v>
      </c>
      <c r="G49" s="179"/>
      <c r="H49" s="374"/>
      <c r="I49" s="299"/>
      <c r="J49" s="298"/>
      <c r="K49" s="298"/>
      <c r="L49" s="298"/>
      <c r="M49" s="298"/>
    </row>
    <row r="50" spans="1:13">
      <c r="A50" s="180" t="s">
        <v>953</v>
      </c>
      <c r="B50" s="180"/>
      <c r="C50" s="274"/>
      <c r="D50" s="300"/>
      <c r="E50" s="300"/>
      <c r="F50" s="263"/>
      <c r="G50" s="263"/>
      <c r="H50" s="300"/>
      <c r="I50" s="301"/>
      <c r="J50" s="300"/>
      <c r="K50" s="300"/>
      <c r="L50" s="300"/>
      <c r="M50" s="300"/>
    </row>
    <row r="51" spans="1:13">
      <c r="A51" s="174" t="s">
        <v>661</v>
      </c>
      <c r="B51" s="174"/>
      <c r="C51" s="274"/>
      <c r="D51" s="302"/>
      <c r="E51" s="302"/>
      <c r="F51" s="303"/>
      <c r="G51" s="303"/>
      <c r="H51" s="300"/>
      <c r="I51" s="301"/>
      <c r="J51" s="300"/>
      <c r="K51" s="300"/>
      <c r="L51" s="300"/>
      <c r="M51" s="300"/>
    </row>
  </sheetData>
  <mergeCells count="19">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68"/>
  <sheetViews>
    <sheetView view="pageBreakPreview" zoomScaleNormal="100" zoomScaleSheetLayoutView="100" workbookViewId="0">
      <selection activeCell="D21" sqref="D21"/>
    </sheetView>
  </sheetViews>
  <sheetFormatPr defaultRowHeight="15"/>
  <cols>
    <col min="1" max="1" width="43" style="133" customWidth="1"/>
    <col min="2" max="2" width="10.5703125" style="133" customWidth="1"/>
    <col min="3" max="3" width="9.140625" style="133"/>
    <col min="4" max="4" width="35.7109375" style="133" customWidth="1"/>
    <col min="5" max="5" width="39" style="133" customWidth="1"/>
    <col min="6" max="224" width="9.140625" style="133"/>
    <col min="225" max="225" width="39.140625" style="133" customWidth="1"/>
    <col min="226" max="227" width="9.140625" style="133"/>
    <col min="228" max="228" width="22.28515625" style="133" customWidth="1"/>
    <col min="229" max="229" width="23.28515625" style="133" customWidth="1"/>
    <col min="230" max="230" width="12.5703125" style="133" bestFit="1" customWidth="1"/>
    <col min="231" max="480" width="9.140625" style="133"/>
    <col min="481" max="481" width="39.140625" style="133" customWidth="1"/>
    <col min="482" max="483" width="9.140625" style="133"/>
    <col min="484" max="484" width="22.28515625" style="133" customWidth="1"/>
    <col min="485" max="485" width="23.28515625" style="133" customWidth="1"/>
    <col min="486" max="486" width="12.5703125" style="133" bestFit="1" customWidth="1"/>
    <col min="487" max="736" width="9.140625" style="133"/>
    <col min="737" max="737" width="39.140625" style="133" customWidth="1"/>
    <col min="738" max="739" width="9.140625" style="133"/>
    <col min="740" max="740" width="22.28515625" style="133" customWidth="1"/>
    <col min="741" max="741" width="23.28515625" style="133" customWidth="1"/>
    <col min="742" max="742" width="12.5703125" style="133" bestFit="1" customWidth="1"/>
    <col min="743" max="992" width="9.140625" style="133"/>
    <col min="993" max="993" width="39.140625" style="133" customWidth="1"/>
    <col min="994" max="995" width="9.140625" style="133"/>
    <col min="996" max="996" width="22.28515625" style="133" customWidth="1"/>
    <col min="997" max="997" width="23.28515625" style="133" customWidth="1"/>
    <col min="998" max="998" width="12.5703125" style="133" bestFit="1" customWidth="1"/>
    <col min="999" max="1248" width="9.140625" style="133"/>
    <col min="1249" max="1249" width="39.140625" style="133" customWidth="1"/>
    <col min="1250" max="1251" width="9.140625" style="133"/>
    <col min="1252" max="1252" width="22.28515625" style="133" customWidth="1"/>
    <col min="1253" max="1253" width="23.28515625" style="133" customWidth="1"/>
    <col min="1254" max="1254" width="12.5703125" style="133" bestFit="1" customWidth="1"/>
    <col min="1255" max="1504" width="9.140625" style="133"/>
    <col min="1505" max="1505" width="39.140625" style="133" customWidth="1"/>
    <col min="1506" max="1507" width="9.140625" style="133"/>
    <col min="1508" max="1508" width="22.28515625" style="133" customWidth="1"/>
    <col min="1509" max="1509" width="23.28515625" style="133" customWidth="1"/>
    <col min="1510" max="1510" width="12.5703125" style="133" bestFit="1" customWidth="1"/>
    <col min="1511" max="1760" width="9.140625" style="133"/>
    <col min="1761" max="1761" width="39.140625" style="133" customWidth="1"/>
    <col min="1762" max="1763" width="9.140625" style="133"/>
    <col min="1764" max="1764" width="22.28515625" style="133" customWidth="1"/>
    <col min="1765" max="1765" width="23.28515625" style="133" customWidth="1"/>
    <col min="1766" max="1766" width="12.5703125" style="133" bestFit="1" customWidth="1"/>
    <col min="1767" max="2016" width="9.140625" style="133"/>
    <col min="2017" max="2017" width="39.140625" style="133" customWidth="1"/>
    <col min="2018" max="2019" width="9.140625" style="133"/>
    <col min="2020" max="2020" width="22.28515625" style="133" customWidth="1"/>
    <col min="2021" max="2021" width="23.28515625" style="133" customWidth="1"/>
    <col min="2022" max="2022" width="12.5703125" style="133" bestFit="1" customWidth="1"/>
    <col min="2023" max="2272" width="9.140625" style="133"/>
    <col min="2273" max="2273" width="39.140625" style="133" customWidth="1"/>
    <col min="2274" max="2275" width="9.140625" style="133"/>
    <col min="2276" max="2276" width="22.28515625" style="133" customWidth="1"/>
    <col min="2277" max="2277" width="23.28515625" style="133" customWidth="1"/>
    <col min="2278" max="2278" width="12.5703125" style="133" bestFit="1" customWidth="1"/>
    <col min="2279" max="2528" width="9.140625" style="133"/>
    <col min="2529" max="2529" width="39.140625" style="133" customWidth="1"/>
    <col min="2530" max="2531" width="9.140625" style="133"/>
    <col min="2532" max="2532" width="22.28515625" style="133" customWidth="1"/>
    <col min="2533" max="2533" width="23.28515625" style="133" customWidth="1"/>
    <col min="2534" max="2534" width="12.5703125" style="133" bestFit="1" customWidth="1"/>
    <col min="2535" max="2784" width="9.140625" style="133"/>
    <col min="2785" max="2785" width="39.140625" style="133" customWidth="1"/>
    <col min="2786" max="2787" width="9.140625" style="133"/>
    <col min="2788" max="2788" width="22.28515625" style="133" customWidth="1"/>
    <col min="2789" max="2789" width="23.28515625" style="133" customWidth="1"/>
    <col min="2790" max="2790" width="12.5703125" style="133" bestFit="1" customWidth="1"/>
    <col min="2791" max="3040" width="9.140625" style="133"/>
    <col min="3041" max="3041" width="39.140625" style="133" customWidth="1"/>
    <col min="3042" max="3043" width="9.140625" style="133"/>
    <col min="3044" max="3044" width="22.28515625" style="133" customWidth="1"/>
    <col min="3045" max="3045" width="23.28515625" style="133" customWidth="1"/>
    <col min="3046" max="3046" width="12.5703125" style="133" bestFit="1" customWidth="1"/>
    <col min="3047" max="3296" width="9.140625" style="133"/>
    <col min="3297" max="3297" width="39.140625" style="133" customWidth="1"/>
    <col min="3298" max="3299" width="9.140625" style="133"/>
    <col min="3300" max="3300" width="22.28515625" style="133" customWidth="1"/>
    <col min="3301" max="3301" width="23.28515625" style="133" customWidth="1"/>
    <col min="3302" max="3302" width="12.5703125" style="133" bestFit="1" customWidth="1"/>
    <col min="3303" max="3552" width="9.140625" style="133"/>
    <col min="3553" max="3553" width="39.140625" style="133" customWidth="1"/>
    <col min="3554" max="3555" width="9.140625" style="133"/>
    <col min="3556" max="3556" width="22.28515625" style="133" customWidth="1"/>
    <col min="3557" max="3557" width="23.28515625" style="133" customWidth="1"/>
    <col min="3558" max="3558" width="12.5703125" style="133" bestFit="1" customWidth="1"/>
    <col min="3559" max="3808" width="9.140625" style="133"/>
    <col min="3809" max="3809" width="39.140625" style="133" customWidth="1"/>
    <col min="3810" max="3811" width="9.140625" style="133"/>
    <col min="3812" max="3812" width="22.28515625" style="133" customWidth="1"/>
    <col min="3813" max="3813" width="23.28515625" style="133" customWidth="1"/>
    <col min="3814" max="3814" width="12.5703125" style="133" bestFit="1" customWidth="1"/>
    <col min="3815" max="4064" width="9.140625" style="133"/>
    <col min="4065" max="4065" width="39.140625" style="133" customWidth="1"/>
    <col min="4066" max="4067" width="9.140625" style="133"/>
    <col min="4068" max="4068" width="22.28515625" style="133" customWidth="1"/>
    <col min="4069" max="4069" width="23.28515625" style="133" customWidth="1"/>
    <col min="4070" max="4070" width="12.5703125" style="133" bestFit="1" customWidth="1"/>
    <col min="4071" max="4320" width="9.140625" style="133"/>
    <col min="4321" max="4321" width="39.140625" style="133" customWidth="1"/>
    <col min="4322" max="4323" width="9.140625" style="133"/>
    <col min="4324" max="4324" width="22.28515625" style="133" customWidth="1"/>
    <col min="4325" max="4325" width="23.28515625" style="133" customWidth="1"/>
    <col min="4326" max="4326" width="12.5703125" style="133" bestFit="1" customWidth="1"/>
    <col min="4327" max="4576" width="9.140625" style="133"/>
    <col min="4577" max="4577" width="39.140625" style="133" customWidth="1"/>
    <col min="4578" max="4579" width="9.140625" style="133"/>
    <col min="4580" max="4580" width="22.28515625" style="133" customWidth="1"/>
    <col min="4581" max="4581" width="23.28515625" style="133" customWidth="1"/>
    <col min="4582" max="4582" width="12.5703125" style="133" bestFit="1" customWidth="1"/>
    <col min="4583" max="4832" width="9.140625" style="133"/>
    <col min="4833" max="4833" width="39.140625" style="133" customWidth="1"/>
    <col min="4834" max="4835" width="9.140625" style="133"/>
    <col min="4836" max="4836" width="22.28515625" style="133" customWidth="1"/>
    <col min="4837" max="4837" width="23.28515625" style="133" customWidth="1"/>
    <col min="4838" max="4838" width="12.5703125" style="133" bestFit="1" customWidth="1"/>
    <col min="4839" max="5088" width="9.140625" style="133"/>
    <col min="5089" max="5089" width="39.140625" style="133" customWidth="1"/>
    <col min="5090" max="5091" width="9.140625" style="133"/>
    <col min="5092" max="5092" width="22.28515625" style="133" customWidth="1"/>
    <col min="5093" max="5093" width="23.28515625" style="133" customWidth="1"/>
    <col min="5094" max="5094" width="12.5703125" style="133" bestFit="1" customWidth="1"/>
    <col min="5095" max="5344" width="9.140625" style="133"/>
    <col min="5345" max="5345" width="39.140625" style="133" customWidth="1"/>
    <col min="5346" max="5347" width="9.140625" style="133"/>
    <col min="5348" max="5348" width="22.28515625" style="133" customWidth="1"/>
    <col min="5349" max="5349" width="23.28515625" style="133" customWidth="1"/>
    <col min="5350" max="5350" width="12.5703125" style="133" bestFit="1" customWidth="1"/>
    <col min="5351" max="5600" width="9.140625" style="133"/>
    <col min="5601" max="5601" width="39.140625" style="133" customWidth="1"/>
    <col min="5602" max="5603" width="9.140625" style="133"/>
    <col min="5604" max="5604" width="22.28515625" style="133" customWidth="1"/>
    <col min="5605" max="5605" width="23.28515625" style="133" customWidth="1"/>
    <col min="5606" max="5606" width="12.5703125" style="133" bestFit="1" customWidth="1"/>
    <col min="5607" max="5856" width="9.140625" style="133"/>
    <col min="5857" max="5857" width="39.140625" style="133" customWidth="1"/>
    <col min="5858" max="5859" width="9.140625" style="133"/>
    <col min="5860" max="5860" width="22.28515625" style="133" customWidth="1"/>
    <col min="5861" max="5861" width="23.28515625" style="133" customWidth="1"/>
    <col min="5862" max="5862" width="12.5703125" style="133" bestFit="1" customWidth="1"/>
    <col min="5863" max="6112" width="9.140625" style="133"/>
    <col min="6113" max="6113" width="39.140625" style="133" customWidth="1"/>
    <col min="6114" max="6115" width="9.140625" style="133"/>
    <col min="6116" max="6116" width="22.28515625" style="133" customWidth="1"/>
    <col min="6117" max="6117" width="23.28515625" style="133" customWidth="1"/>
    <col min="6118" max="6118" width="12.5703125" style="133" bestFit="1" customWidth="1"/>
    <col min="6119" max="6368" width="9.140625" style="133"/>
    <col min="6369" max="6369" width="39.140625" style="133" customWidth="1"/>
    <col min="6370" max="6371" width="9.140625" style="133"/>
    <col min="6372" max="6372" width="22.28515625" style="133" customWidth="1"/>
    <col min="6373" max="6373" width="23.28515625" style="133" customWidth="1"/>
    <col min="6374" max="6374" width="12.5703125" style="133" bestFit="1" customWidth="1"/>
    <col min="6375" max="6624" width="9.140625" style="133"/>
    <col min="6625" max="6625" width="39.140625" style="133" customWidth="1"/>
    <col min="6626" max="6627" width="9.140625" style="133"/>
    <col min="6628" max="6628" width="22.28515625" style="133" customWidth="1"/>
    <col min="6629" max="6629" width="23.28515625" style="133" customWidth="1"/>
    <col min="6630" max="6630" width="12.5703125" style="133" bestFit="1" customWidth="1"/>
    <col min="6631" max="6880" width="9.140625" style="133"/>
    <col min="6881" max="6881" width="39.140625" style="133" customWidth="1"/>
    <col min="6882" max="6883" width="9.140625" style="133"/>
    <col min="6884" max="6884" width="22.28515625" style="133" customWidth="1"/>
    <col min="6885" max="6885" width="23.28515625" style="133" customWidth="1"/>
    <col min="6886" max="6886" width="12.5703125" style="133" bestFit="1" customWidth="1"/>
    <col min="6887" max="7136" width="9.140625" style="133"/>
    <col min="7137" max="7137" width="39.140625" style="133" customWidth="1"/>
    <col min="7138" max="7139" width="9.140625" style="133"/>
    <col min="7140" max="7140" width="22.28515625" style="133" customWidth="1"/>
    <col min="7141" max="7141" width="23.28515625" style="133" customWidth="1"/>
    <col min="7142" max="7142" width="12.5703125" style="133" bestFit="1" customWidth="1"/>
    <col min="7143" max="7392" width="9.140625" style="133"/>
    <col min="7393" max="7393" width="39.140625" style="133" customWidth="1"/>
    <col min="7394" max="7395" width="9.140625" style="133"/>
    <col min="7396" max="7396" width="22.28515625" style="133" customWidth="1"/>
    <col min="7397" max="7397" width="23.28515625" style="133" customWidth="1"/>
    <col min="7398" max="7398" width="12.5703125" style="133" bestFit="1" customWidth="1"/>
    <col min="7399" max="7648" width="9.140625" style="133"/>
    <col min="7649" max="7649" width="39.140625" style="133" customWidth="1"/>
    <col min="7650" max="7651" width="9.140625" style="133"/>
    <col min="7652" max="7652" width="22.28515625" style="133" customWidth="1"/>
    <col min="7653" max="7653" width="23.28515625" style="133" customWidth="1"/>
    <col min="7654" max="7654" width="12.5703125" style="133" bestFit="1" customWidth="1"/>
    <col min="7655" max="7904" width="9.140625" style="133"/>
    <col min="7905" max="7905" width="39.140625" style="133" customWidth="1"/>
    <col min="7906" max="7907" width="9.140625" style="133"/>
    <col min="7908" max="7908" width="22.28515625" style="133" customWidth="1"/>
    <col min="7909" max="7909" width="23.28515625" style="133" customWidth="1"/>
    <col min="7910" max="7910" width="12.5703125" style="133" bestFit="1" customWidth="1"/>
    <col min="7911" max="8160" width="9.140625" style="133"/>
    <col min="8161" max="8161" width="39.140625" style="133" customWidth="1"/>
    <col min="8162" max="8163" width="9.140625" style="133"/>
    <col min="8164" max="8164" width="22.28515625" style="133" customWidth="1"/>
    <col min="8165" max="8165" width="23.28515625" style="133" customWidth="1"/>
    <col min="8166" max="8166" width="12.5703125" style="133" bestFit="1" customWidth="1"/>
    <col min="8167" max="8416" width="9.140625" style="133"/>
    <col min="8417" max="8417" width="39.140625" style="133" customWidth="1"/>
    <col min="8418" max="8419" width="9.140625" style="133"/>
    <col min="8420" max="8420" width="22.28515625" style="133" customWidth="1"/>
    <col min="8421" max="8421" width="23.28515625" style="133" customWidth="1"/>
    <col min="8422" max="8422" width="12.5703125" style="133" bestFit="1" customWidth="1"/>
    <col min="8423" max="8672" width="9.140625" style="133"/>
    <col min="8673" max="8673" width="39.140625" style="133" customWidth="1"/>
    <col min="8674" max="8675" width="9.140625" style="133"/>
    <col min="8676" max="8676" width="22.28515625" style="133" customWidth="1"/>
    <col min="8677" max="8677" width="23.28515625" style="133" customWidth="1"/>
    <col min="8678" max="8678" width="12.5703125" style="133" bestFit="1" customWidth="1"/>
    <col min="8679" max="8928" width="9.140625" style="133"/>
    <col min="8929" max="8929" width="39.140625" style="133" customWidth="1"/>
    <col min="8930" max="8931" width="9.140625" style="133"/>
    <col min="8932" max="8932" width="22.28515625" style="133" customWidth="1"/>
    <col min="8933" max="8933" width="23.28515625" style="133" customWidth="1"/>
    <col min="8934" max="8934" width="12.5703125" style="133" bestFit="1" customWidth="1"/>
    <col min="8935" max="9184" width="9.140625" style="133"/>
    <col min="9185" max="9185" width="39.140625" style="133" customWidth="1"/>
    <col min="9186" max="9187" width="9.140625" style="133"/>
    <col min="9188" max="9188" width="22.28515625" style="133" customWidth="1"/>
    <col min="9189" max="9189" width="23.28515625" style="133" customWidth="1"/>
    <col min="9190" max="9190" width="12.5703125" style="133" bestFit="1" customWidth="1"/>
    <col min="9191" max="9440" width="9.140625" style="133"/>
    <col min="9441" max="9441" width="39.140625" style="133" customWidth="1"/>
    <col min="9442" max="9443" width="9.140625" style="133"/>
    <col min="9444" max="9444" width="22.28515625" style="133" customWidth="1"/>
    <col min="9445" max="9445" width="23.28515625" style="133" customWidth="1"/>
    <col min="9446" max="9446" width="12.5703125" style="133" bestFit="1" customWidth="1"/>
    <col min="9447" max="9696" width="9.140625" style="133"/>
    <col min="9697" max="9697" width="39.140625" style="133" customWidth="1"/>
    <col min="9698" max="9699" width="9.140625" style="133"/>
    <col min="9700" max="9700" width="22.28515625" style="133" customWidth="1"/>
    <col min="9701" max="9701" width="23.28515625" style="133" customWidth="1"/>
    <col min="9702" max="9702" width="12.5703125" style="133" bestFit="1" customWidth="1"/>
    <col min="9703" max="9952" width="9.140625" style="133"/>
    <col min="9953" max="9953" width="39.140625" style="133" customWidth="1"/>
    <col min="9954" max="9955" width="9.140625" style="133"/>
    <col min="9956" max="9956" width="22.28515625" style="133" customWidth="1"/>
    <col min="9957" max="9957" width="23.28515625" style="133" customWidth="1"/>
    <col min="9958" max="9958" width="12.5703125" style="133" bestFit="1" customWidth="1"/>
    <col min="9959" max="10208" width="9.140625" style="133"/>
    <col min="10209" max="10209" width="39.140625" style="133" customWidth="1"/>
    <col min="10210" max="10211" width="9.140625" style="133"/>
    <col min="10212" max="10212" width="22.28515625" style="133" customWidth="1"/>
    <col min="10213" max="10213" width="23.28515625" style="133" customWidth="1"/>
    <col min="10214" max="10214" width="12.5703125" style="133" bestFit="1" customWidth="1"/>
    <col min="10215" max="10464" width="9.140625" style="133"/>
    <col min="10465" max="10465" width="39.140625" style="133" customWidth="1"/>
    <col min="10466" max="10467" width="9.140625" style="133"/>
    <col min="10468" max="10468" width="22.28515625" style="133" customWidth="1"/>
    <col min="10469" max="10469" width="23.28515625" style="133" customWidth="1"/>
    <col min="10470" max="10470" width="12.5703125" style="133" bestFit="1" customWidth="1"/>
    <col min="10471" max="10720" width="9.140625" style="133"/>
    <col min="10721" max="10721" width="39.140625" style="133" customWidth="1"/>
    <col min="10722" max="10723" width="9.140625" style="133"/>
    <col min="10724" max="10724" width="22.28515625" style="133" customWidth="1"/>
    <col min="10725" max="10725" width="23.28515625" style="133" customWidth="1"/>
    <col min="10726" max="10726" width="12.5703125" style="133" bestFit="1" customWidth="1"/>
    <col min="10727" max="10976" width="9.140625" style="133"/>
    <col min="10977" max="10977" width="39.140625" style="133" customWidth="1"/>
    <col min="10978" max="10979" width="9.140625" style="133"/>
    <col min="10980" max="10980" width="22.28515625" style="133" customWidth="1"/>
    <col min="10981" max="10981" width="23.28515625" style="133" customWidth="1"/>
    <col min="10982" max="10982" width="12.5703125" style="133" bestFit="1" customWidth="1"/>
    <col min="10983" max="11232" width="9.140625" style="133"/>
    <col min="11233" max="11233" width="39.140625" style="133" customWidth="1"/>
    <col min="11234" max="11235" width="9.140625" style="133"/>
    <col min="11236" max="11236" width="22.28515625" style="133" customWidth="1"/>
    <col min="11237" max="11237" width="23.28515625" style="133" customWidth="1"/>
    <col min="11238" max="11238" width="12.5703125" style="133" bestFit="1" customWidth="1"/>
    <col min="11239" max="11488" width="9.140625" style="133"/>
    <col min="11489" max="11489" width="39.140625" style="133" customWidth="1"/>
    <col min="11490" max="11491" width="9.140625" style="133"/>
    <col min="11492" max="11492" width="22.28515625" style="133" customWidth="1"/>
    <col min="11493" max="11493" width="23.28515625" style="133" customWidth="1"/>
    <col min="11494" max="11494" width="12.5703125" style="133" bestFit="1" customWidth="1"/>
    <col min="11495" max="11744" width="9.140625" style="133"/>
    <col min="11745" max="11745" width="39.140625" style="133" customWidth="1"/>
    <col min="11746" max="11747" width="9.140625" style="133"/>
    <col min="11748" max="11748" width="22.28515625" style="133" customWidth="1"/>
    <col min="11749" max="11749" width="23.28515625" style="133" customWidth="1"/>
    <col min="11750" max="11750" width="12.5703125" style="133" bestFit="1" customWidth="1"/>
    <col min="11751" max="12000" width="9.140625" style="133"/>
    <col min="12001" max="12001" width="39.140625" style="133" customWidth="1"/>
    <col min="12002" max="12003" width="9.140625" style="133"/>
    <col min="12004" max="12004" width="22.28515625" style="133" customWidth="1"/>
    <col min="12005" max="12005" width="23.28515625" style="133" customWidth="1"/>
    <col min="12006" max="12006" width="12.5703125" style="133" bestFit="1" customWidth="1"/>
    <col min="12007" max="12256" width="9.140625" style="133"/>
    <col min="12257" max="12257" width="39.140625" style="133" customWidth="1"/>
    <col min="12258" max="12259" width="9.140625" style="133"/>
    <col min="12260" max="12260" width="22.28515625" style="133" customWidth="1"/>
    <col min="12261" max="12261" width="23.28515625" style="133" customWidth="1"/>
    <col min="12262" max="12262" width="12.5703125" style="133" bestFit="1" customWidth="1"/>
    <col min="12263" max="12512" width="9.140625" style="133"/>
    <col min="12513" max="12513" width="39.140625" style="133" customWidth="1"/>
    <col min="12514" max="12515" width="9.140625" style="133"/>
    <col min="12516" max="12516" width="22.28515625" style="133" customWidth="1"/>
    <col min="12517" max="12517" width="23.28515625" style="133" customWidth="1"/>
    <col min="12518" max="12518" width="12.5703125" style="133" bestFit="1" customWidth="1"/>
    <col min="12519" max="12768" width="9.140625" style="133"/>
    <col min="12769" max="12769" width="39.140625" style="133" customWidth="1"/>
    <col min="12770" max="12771" width="9.140625" style="133"/>
    <col min="12772" max="12772" width="22.28515625" style="133" customWidth="1"/>
    <col min="12773" max="12773" width="23.28515625" style="133" customWidth="1"/>
    <col min="12774" max="12774" width="12.5703125" style="133" bestFit="1" customWidth="1"/>
    <col min="12775" max="13024" width="9.140625" style="133"/>
    <col min="13025" max="13025" width="39.140625" style="133" customWidth="1"/>
    <col min="13026" max="13027" width="9.140625" style="133"/>
    <col min="13028" max="13028" width="22.28515625" style="133" customWidth="1"/>
    <col min="13029" max="13029" width="23.28515625" style="133" customWidth="1"/>
    <col min="13030" max="13030" width="12.5703125" style="133" bestFit="1" customWidth="1"/>
    <col min="13031" max="13280" width="9.140625" style="133"/>
    <col min="13281" max="13281" width="39.140625" style="133" customWidth="1"/>
    <col min="13282" max="13283" width="9.140625" style="133"/>
    <col min="13284" max="13284" width="22.28515625" style="133" customWidth="1"/>
    <col min="13285" max="13285" width="23.28515625" style="133" customWidth="1"/>
    <col min="13286" max="13286" width="12.5703125" style="133" bestFit="1" customWidth="1"/>
    <col min="13287" max="13536" width="9.140625" style="133"/>
    <col min="13537" max="13537" width="39.140625" style="133" customWidth="1"/>
    <col min="13538" max="13539" width="9.140625" style="133"/>
    <col min="13540" max="13540" width="22.28515625" style="133" customWidth="1"/>
    <col min="13541" max="13541" width="23.28515625" style="133" customWidth="1"/>
    <col min="13542" max="13542" width="12.5703125" style="133" bestFit="1" customWidth="1"/>
    <col min="13543" max="13792" width="9.140625" style="133"/>
    <col min="13793" max="13793" width="39.140625" style="133" customWidth="1"/>
    <col min="13794" max="13795" width="9.140625" style="133"/>
    <col min="13796" max="13796" width="22.28515625" style="133" customWidth="1"/>
    <col min="13797" max="13797" width="23.28515625" style="133" customWidth="1"/>
    <col min="13798" max="13798" width="12.5703125" style="133" bestFit="1" customWidth="1"/>
    <col min="13799" max="14048" width="9.140625" style="133"/>
    <col min="14049" max="14049" width="39.140625" style="133" customWidth="1"/>
    <col min="14050" max="14051" width="9.140625" style="133"/>
    <col min="14052" max="14052" width="22.28515625" style="133" customWidth="1"/>
    <col min="14053" max="14053" width="23.28515625" style="133" customWidth="1"/>
    <col min="14054" max="14054" width="12.5703125" style="133" bestFit="1" customWidth="1"/>
    <col min="14055" max="14304" width="9.140625" style="133"/>
    <col min="14305" max="14305" width="39.140625" style="133" customWidth="1"/>
    <col min="14306" max="14307" width="9.140625" style="133"/>
    <col min="14308" max="14308" width="22.28515625" style="133" customWidth="1"/>
    <col min="14309" max="14309" width="23.28515625" style="133" customWidth="1"/>
    <col min="14310" max="14310" width="12.5703125" style="133" bestFit="1" customWidth="1"/>
    <col min="14311" max="14560" width="9.140625" style="133"/>
    <col min="14561" max="14561" width="39.140625" style="133" customWidth="1"/>
    <col min="14562" max="14563" width="9.140625" style="133"/>
    <col min="14564" max="14564" width="22.28515625" style="133" customWidth="1"/>
    <col min="14565" max="14565" width="23.28515625" style="133" customWidth="1"/>
    <col min="14566" max="14566" width="12.5703125" style="133" bestFit="1" customWidth="1"/>
    <col min="14567" max="14816" width="9.140625" style="133"/>
    <col min="14817" max="14817" width="39.140625" style="133" customWidth="1"/>
    <col min="14818" max="14819" width="9.140625" style="133"/>
    <col min="14820" max="14820" width="22.28515625" style="133" customWidth="1"/>
    <col min="14821" max="14821" width="23.28515625" style="133" customWidth="1"/>
    <col min="14822" max="14822" width="12.5703125" style="133" bestFit="1" customWidth="1"/>
    <col min="14823" max="15072" width="9.140625" style="133"/>
    <col min="15073" max="15073" width="39.140625" style="133" customWidth="1"/>
    <col min="15074" max="15075" width="9.140625" style="133"/>
    <col min="15076" max="15076" width="22.28515625" style="133" customWidth="1"/>
    <col min="15077" max="15077" width="23.28515625" style="133" customWidth="1"/>
    <col min="15078" max="15078" width="12.5703125" style="133" bestFit="1" customWidth="1"/>
    <col min="15079" max="15328" width="9.140625" style="133"/>
    <col min="15329" max="15329" width="39.140625" style="133" customWidth="1"/>
    <col min="15330" max="15331" width="9.140625" style="133"/>
    <col min="15332" max="15332" width="22.28515625" style="133" customWidth="1"/>
    <col min="15333" max="15333" width="23.28515625" style="133" customWidth="1"/>
    <col min="15334" max="15334" width="12.5703125" style="133" bestFit="1" customWidth="1"/>
    <col min="15335" max="15584" width="9.140625" style="133"/>
    <col min="15585" max="15585" width="39.140625" style="133" customWidth="1"/>
    <col min="15586" max="15587" width="9.140625" style="133"/>
    <col min="15588" max="15588" width="22.28515625" style="133" customWidth="1"/>
    <col min="15589" max="15589" width="23.28515625" style="133" customWidth="1"/>
    <col min="15590" max="15590" width="12.5703125" style="133" bestFit="1" customWidth="1"/>
    <col min="15591" max="15840" width="9.140625" style="133"/>
    <col min="15841" max="15841" width="39.140625" style="133" customWidth="1"/>
    <col min="15842" max="15843" width="9.140625" style="133"/>
    <col min="15844" max="15844" width="22.28515625" style="133" customWidth="1"/>
    <col min="15845" max="15845" width="23.28515625" style="133" customWidth="1"/>
    <col min="15846" max="15846" width="12.5703125" style="133" bestFit="1" customWidth="1"/>
    <col min="15847" max="16096" width="9.140625" style="133"/>
    <col min="16097" max="16097" width="39.140625" style="133" customWidth="1"/>
    <col min="16098" max="16099" width="9.140625" style="133"/>
    <col min="16100" max="16100" width="22.28515625" style="133" customWidth="1"/>
    <col min="16101" max="16101" width="23.28515625" style="133" customWidth="1"/>
    <col min="16102" max="16102" width="12.5703125" style="133" bestFit="1" customWidth="1"/>
    <col min="16103" max="16384" width="9.140625" style="133"/>
  </cols>
  <sheetData>
    <row r="1" spans="1:5" ht="38.25" customHeight="1">
      <c r="A1" s="662" t="s">
        <v>1027</v>
      </c>
      <c r="B1" s="662"/>
      <c r="C1" s="662"/>
      <c r="D1" s="662"/>
      <c r="E1" s="662"/>
    </row>
    <row r="2" spans="1:5" ht="48.75" customHeight="1">
      <c r="A2" s="663" t="s">
        <v>634</v>
      </c>
      <c r="B2" s="663"/>
      <c r="C2" s="663"/>
      <c r="D2" s="663"/>
      <c r="E2" s="663"/>
    </row>
    <row r="3" spans="1:5">
      <c r="A3" s="664" t="s">
        <v>1028</v>
      </c>
      <c r="B3" s="664"/>
      <c r="C3" s="664"/>
      <c r="D3" s="664"/>
      <c r="E3" s="664"/>
    </row>
    <row r="4" spans="1:5">
      <c r="A4" s="664"/>
      <c r="B4" s="664"/>
      <c r="C4" s="664"/>
      <c r="D4" s="664"/>
      <c r="E4" s="664"/>
    </row>
    <row r="5" spans="1:5">
      <c r="A5" s="665" t="s">
        <v>1142</v>
      </c>
      <c r="B5" s="665"/>
      <c r="C5" s="665"/>
      <c r="D5" s="665"/>
      <c r="E5" s="665"/>
    </row>
    <row r="6" spans="1:5">
      <c r="A6" s="615"/>
      <c r="B6" s="615"/>
      <c r="C6" s="615"/>
      <c r="D6" s="615"/>
      <c r="E6" s="615"/>
    </row>
    <row r="7" spans="1:5">
      <c r="A7" s="617" t="s">
        <v>1029</v>
      </c>
      <c r="B7" s="666" t="s">
        <v>1119</v>
      </c>
      <c r="C7" s="666"/>
      <c r="D7" s="666"/>
      <c r="E7" s="666"/>
    </row>
    <row r="8" spans="1:5">
      <c r="A8" s="616" t="s">
        <v>1030</v>
      </c>
      <c r="B8" s="667" t="s">
        <v>1121</v>
      </c>
      <c r="C8" s="667"/>
      <c r="D8" s="667"/>
      <c r="E8" s="667"/>
    </row>
    <row r="9" spans="1:5">
      <c r="A9" s="617" t="s">
        <v>1031</v>
      </c>
      <c r="B9" s="668" t="s">
        <v>1032</v>
      </c>
      <c r="C9" s="668"/>
      <c r="D9" s="668"/>
      <c r="E9" s="668"/>
    </row>
    <row r="10" spans="1:5">
      <c r="A10" s="616" t="s">
        <v>1033</v>
      </c>
      <c r="B10" s="667" t="s">
        <v>1034</v>
      </c>
      <c r="C10" s="667"/>
      <c r="D10" s="667"/>
      <c r="E10" s="667"/>
    </row>
    <row r="11" spans="1:5">
      <c r="A11" s="617" t="s">
        <v>1035</v>
      </c>
      <c r="B11" s="668" t="s">
        <v>1122</v>
      </c>
      <c r="C11" s="668"/>
      <c r="D11" s="668"/>
      <c r="E11" s="668"/>
    </row>
    <row r="12" spans="1:5">
      <c r="A12" s="616" t="s">
        <v>1036</v>
      </c>
      <c r="B12" s="667" t="s">
        <v>1123</v>
      </c>
      <c r="C12" s="667"/>
      <c r="D12" s="667"/>
      <c r="E12" s="667"/>
    </row>
    <row r="13" spans="1:5" ht="15" customHeight="1">
      <c r="A13" s="617" t="s">
        <v>1124</v>
      </c>
      <c r="B13" s="617" t="s">
        <v>1126</v>
      </c>
      <c r="C13" s="616"/>
      <c r="D13" s="616"/>
      <c r="E13" s="616"/>
    </row>
    <row r="14" spans="1:5">
      <c r="A14" s="616" t="s">
        <v>1125</v>
      </c>
      <c r="B14" s="616" t="s">
        <v>1126</v>
      </c>
      <c r="C14" s="616"/>
      <c r="D14" s="616"/>
      <c r="E14" s="616"/>
    </row>
    <row r="15" spans="1:5">
      <c r="A15" s="617" t="s">
        <v>1037</v>
      </c>
      <c r="B15" s="669" t="s">
        <v>1147</v>
      </c>
      <c r="C15" s="670"/>
      <c r="D15" s="670"/>
      <c r="E15" s="670"/>
    </row>
    <row r="16" spans="1:5">
      <c r="A16" s="557" t="s">
        <v>1038</v>
      </c>
      <c r="B16" s="670"/>
      <c r="C16" s="670"/>
      <c r="D16" s="670"/>
      <c r="E16" s="670"/>
    </row>
    <row r="17" spans="1:5">
      <c r="A17" s="558"/>
      <c r="B17" s="558"/>
      <c r="C17" s="559"/>
      <c r="D17" s="559"/>
      <c r="E17" s="560"/>
    </row>
    <row r="18" spans="1:5" ht="38.25">
      <c r="A18" s="582" t="s">
        <v>1039</v>
      </c>
      <c r="B18" s="582" t="s">
        <v>1040</v>
      </c>
      <c r="C18" s="634" t="s">
        <v>1041</v>
      </c>
      <c r="D18" s="635" t="s">
        <v>1143</v>
      </c>
      <c r="E18" s="635" t="s">
        <v>1138</v>
      </c>
    </row>
    <row r="19" spans="1:5" ht="25.5">
      <c r="A19" s="561" t="s">
        <v>1042</v>
      </c>
      <c r="B19" s="562" t="s">
        <v>59</v>
      </c>
      <c r="C19" s="563"/>
      <c r="D19" s="564"/>
      <c r="E19" s="564"/>
    </row>
    <row r="20" spans="1:5" ht="38.25">
      <c r="A20" s="561" t="s">
        <v>1043</v>
      </c>
      <c r="B20" s="565" t="s">
        <v>289</v>
      </c>
      <c r="C20" s="562"/>
      <c r="D20" s="566">
        <v>-3492010595</v>
      </c>
      <c r="E20" s="566">
        <v>208003654</v>
      </c>
    </row>
    <row r="21" spans="1:5" ht="25.5">
      <c r="A21" s="567" t="s">
        <v>1044</v>
      </c>
      <c r="B21" s="565" t="s">
        <v>1045</v>
      </c>
      <c r="C21" s="562"/>
      <c r="D21" s="568">
        <v>-3492010595</v>
      </c>
      <c r="E21" s="568">
        <v>208003654</v>
      </c>
    </row>
    <row r="22" spans="1:5" ht="51">
      <c r="A22" s="561" t="s">
        <v>1046</v>
      </c>
      <c r="B22" s="565" t="s">
        <v>292</v>
      </c>
      <c r="C22" s="562"/>
      <c r="D22" s="566">
        <v>3236065650</v>
      </c>
      <c r="E22" s="566">
        <v>257909400</v>
      </c>
    </row>
    <row r="23" spans="1:5" ht="51">
      <c r="A23" s="567" t="s">
        <v>1047</v>
      </c>
      <c r="B23" s="569" t="s">
        <v>1048</v>
      </c>
      <c r="C23" s="563"/>
      <c r="D23" s="568">
        <v>3236065650</v>
      </c>
      <c r="E23" s="568">
        <v>257909400</v>
      </c>
    </row>
    <row r="24" spans="1:5" ht="25.5">
      <c r="A24" s="567" t="s">
        <v>1049</v>
      </c>
      <c r="B24" s="569" t="s">
        <v>1050</v>
      </c>
      <c r="C24" s="563"/>
      <c r="D24" s="570"/>
      <c r="E24" s="568"/>
    </row>
    <row r="25" spans="1:5" ht="51">
      <c r="A25" s="567" t="s">
        <v>1051</v>
      </c>
      <c r="B25" s="569" t="s">
        <v>1052</v>
      </c>
      <c r="C25" s="563"/>
      <c r="D25" s="568"/>
      <c r="E25" s="568"/>
    </row>
    <row r="26" spans="1:5" ht="51">
      <c r="A26" s="567" t="s">
        <v>1053</v>
      </c>
      <c r="B26" s="569" t="s">
        <v>1054</v>
      </c>
      <c r="C26" s="563"/>
      <c r="D26" s="568">
        <v>0</v>
      </c>
      <c r="E26" s="568">
        <v>0</v>
      </c>
    </row>
    <row r="27" spans="1:5" ht="51">
      <c r="A27" s="561" t="s">
        <v>1055</v>
      </c>
      <c r="B27" s="565" t="s">
        <v>303</v>
      </c>
      <c r="C27" s="562"/>
      <c r="D27" s="566">
        <v>-255944945</v>
      </c>
      <c r="E27" s="566">
        <v>465913054</v>
      </c>
    </row>
    <row r="28" spans="1:5" ht="25.5">
      <c r="A28" s="567" t="s">
        <v>1056</v>
      </c>
      <c r="B28" s="569" t="s">
        <v>325</v>
      </c>
      <c r="C28" s="563"/>
      <c r="D28" s="568">
        <v>0</v>
      </c>
      <c r="E28" s="568">
        <v>-2727780000</v>
      </c>
    </row>
    <row r="29" spans="1:5" ht="51">
      <c r="A29" s="567" t="s">
        <v>1057</v>
      </c>
      <c r="B29" s="569" t="s">
        <v>306</v>
      </c>
      <c r="C29" s="563"/>
      <c r="D29" s="571">
        <v>0</v>
      </c>
      <c r="E29" s="572">
        <v>0</v>
      </c>
    </row>
    <row r="30" spans="1:5" ht="51">
      <c r="A30" s="567" t="s">
        <v>1058</v>
      </c>
      <c r="B30" s="569" t="s">
        <v>309</v>
      </c>
      <c r="C30" s="563"/>
      <c r="D30" s="568">
        <v>-36500000</v>
      </c>
      <c r="E30" s="568">
        <v>260100000</v>
      </c>
    </row>
    <row r="31" spans="1:5" ht="25.5">
      <c r="A31" s="567" t="s">
        <v>1059</v>
      </c>
      <c r="B31" s="569" t="s">
        <v>311</v>
      </c>
      <c r="C31" s="563"/>
      <c r="D31" s="568">
        <v>-24863010</v>
      </c>
      <c r="E31" s="568">
        <v>8250000</v>
      </c>
    </row>
    <row r="32" spans="1:5" ht="25.5">
      <c r="A32" s="567" t="s">
        <v>1060</v>
      </c>
      <c r="B32" s="569" t="s">
        <v>1061</v>
      </c>
      <c r="C32" s="563"/>
      <c r="D32" s="568"/>
      <c r="E32" s="568"/>
    </row>
    <row r="33" spans="1:5" ht="38.25">
      <c r="A33" s="567" t="s">
        <v>1062</v>
      </c>
      <c r="B33" s="569" t="s">
        <v>314</v>
      </c>
      <c r="C33" s="563"/>
      <c r="D33" s="568">
        <v>0</v>
      </c>
      <c r="E33" s="568">
        <v>0</v>
      </c>
    </row>
    <row r="34" spans="1:5" ht="63.75">
      <c r="A34" s="567" t="s">
        <v>1063</v>
      </c>
      <c r="B34" s="569" t="s">
        <v>317</v>
      </c>
      <c r="C34" s="563"/>
      <c r="D34" s="568">
        <v>0</v>
      </c>
      <c r="E34" s="568">
        <v>0</v>
      </c>
    </row>
    <row r="35" spans="1:5" ht="38.25">
      <c r="A35" s="567" t="s">
        <v>1064</v>
      </c>
      <c r="B35" s="569" t="s">
        <v>1065</v>
      </c>
      <c r="C35" s="563"/>
      <c r="D35" s="568">
        <v>0</v>
      </c>
      <c r="E35" s="568">
        <v>0</v>
      </c>
    </row>
    <row r="36" spans="1:5" ht="51">
      <c r="A36" s="567" t="s">
        <v>1066</v>
      </c>
      <c r="B36" s="569" t="s">
        <v>1067</v>
      </c>
      <c r="C36" s="563"/>
      <c r="D36" s="568">
        <v>0</v>
      </c>
      <c r="E36" s="568">
        <v>0</v>
      </c>
    </row>
    <row r="37" spans="1:5" ht="51">
      <c r="A37" s="567" t="s">
        <v>1068</v>
      </c>
      <c r="B37" s="569" t="s">
        <v>1069</v>
      </c>
      <c r="C37" s="563"/>
      <c r="D37" s="568">
        <v>0</v>
      </c>
      <c r="E37" s="568">
        <v>0</v>
      </c>
    </row>
    <row r="38" spans="1:5" ht="38.25">
      <c r="A38" s="567" t="s">
        <v>1070</v>
      </c>
      <c r="B38" s="569" t="s">
        <v>322</v>
      </c>
      <c r="C38" s="563"/>
      <c r="D38" s="568">
        <v>0</v>
      </c>
      <c r="E38" s="568">
        <v>0</v>
      </c>
    </row>
    <row r="39" spans="1:5" ht="25.5">
      <c r="A39" s="567" t="s">
        <v>1071</v>
      </c>
      <c r="B39" s="569" t="s">
        <v>1072</v>
      </c>
      <c r="C39" s="563"/>
      <c r="D39" s="568">
        <v>-61965148</v>
      </c>
      <c r="E39" s="568">
        <v>22101734</v>
      </c>
    </row>
    <row r="40" spans="1:5" ht="51">
      <c r="A40" s="567" t="s">
        <v>1073</v>
      </c>
      <c r="B40" s="569" t="s">
        <v>1074</v>
      </c>
      <c r="C40" s="563"/>
      <c r="D40" s="568">
        <v>96435720</v>
      </c>
      <c r="E40" s="568">
        <v>40787905</v>
      </c>
    </row>
    <row r="41" spans="1:5" ht="38.25">
      <c r="A41" s="567" t="s">
        <v>1075</v>
      </c>
      <c r="B41" s="569" t="s">
        <v>1076</v>
      </c>
      <c r="C41" s="563"/>
      <c r="D41" s="568"/>
      <c r="E41" s="568"/>
    </row>
    <row r="42" spans="1:5" ht="38.25">
      <c r="A42" s="573" t="s">
        <v>1077</v>
      </c>
      <c r="B42" s="574" t="s">
        <v>1078</v>
      </c>
      <c r="C42" s="575"/>
      <c r="D42" s="576">
        <v>-282837383</v>
      </c>
      <c r="E42" s="576">
        <v>-1930627307</v>
      </c>
    </row>
    <row r="43" spans="1:5" ht="25.5">
      <c r="A43" s="561" t="s">
        <v>1079</v>
      </c>
      <c r="B43" s="565" t="s">
        <v>87</v>
      </c>
      <c r="C43" s="563"/>
      <c r="D43" s="568">
        <v>0</v>
      </c>
      <c r="E43" s="568">
        <v>16481200</v>
      </c>
    </row>
    <row r="44" spans="1:5" ht="25.5">
      <c r="A44" s="567" t="s">
        <v>1080</v>
      </c>
      <c r="B44" s="569" t="s">
        <v>1081</v>
      </c>
      <c r="C44" s="563"/>
      <c r="D44" s="568">
        <v>0</v>
      </c>
      <c r="E44" s="568">
        <v>16481200</v>
      </c>
    </row>
    <row r="45" spans="1:5" ht="25.5">
      <c r="A45" s="567" t="s">
        <v>1082</v>
      </c>
      <c r="B45" s="569" t="s">
        <v>1083</v>
      </c>
      <c r="C45" s="563"/>
      <c r="D45" s="568"/>
      <c r="E45" s="568"/>
    </row>
    <row r="46" spans="1:5" ht="25.5">
      <c r="A46" s="567" t="s">
        <v>1084</v>
      </c>
      <c r="B46" s="569" t="s">
        <v>1085</v>
      </c>
      <c r="C46" s="563"/>
      <c r="D46" s="568"/>
      <c r="E46" s="568"/>
    </row>
    <row r="47" spans="1:5" ht="25.5">
      <c r="A47" s="567" t="s">
        <v>1086</v>
      </c>
      <c r="B47" s="569" t="s">
        <v>1087</v>
      </c>
      <c r="C47" s="563"/>
      <c r="D47" s="568"/>
      <c r="E47" s="568"/>
    </row>
    <row r="48" spans="1:5" ht="25.5">
      <c r="A48" s="567" t="s">
        <v>1088</v>
      </c>
      <c r="B48" s="569" t="s">
        <v>1089</v>
      </c>
      <c r="C48" s="563"/>
      <c r="D48" s="568"/>
      <c r="E48" s="568"/>
    </row>
    <row r="49" spans="1:5" ht="25.5">
      <c r="A49" s="567" t="s">
        <v>1090</v>
      </c>
      <c r="B49" s="569" t="s">
        <v>1091</v>
      </c>
      <c r="C49" s="563"/>
      <c r="D49" s="568"/>
      <c r="E49" s="568"/>
    </row>
    <row r="50" spans="1:5" ht="27.75" customHeight="1">
      <c r="A50" s="567" t="s">
        <v>1092</v>
      </c>
      <c r="B50" s="569" t="s">
        <v>1093</v>
      </c>
      <c r="C50" s="563"/>
      <c r="D50" s="568"/>
      <c r="E50" s="568"/>
    </row>
    <row r="51" spans="1:5" ht="38.25">
      <c r="A51" s="573" t="s">
        <v>1118</v>
      </c>
      <c r="B51" s="574" t="s">
        <v>1094</v>
      </c>
      <c r="C51" s="575"/>
      <c r="D51" s="576">
        <v>0</v>
      </c>
      <c r="E51" s="576">
        <v>16481200</v>
      </c>
    </row>
    <row r="52" spans="1:5" s="235" customFormat="1" ht="51">
      <c r="A52" s="561" t="s">
        <v>1095</v>
      </c>
      <c r="B52" s="565" t="s">
        <v>1096</v>
      </c>
      <c r="C52" s="563"/>
      <c r="D52" s="566">
        <v>-282837383</v>
      </c>
      <c r="E52" s="566">
        <v>-1914146107</v>
      </c>
    </row>
    <row r="53" spans="1:5" ht="51">
      <c r="A53" s="561" t="s">
        <v>1097</v>
      </c>
      <c r="B53" s="565" t="s">
        <v>1098</v>
      </c>
      <c r="C53" s="563"/>
      <c r="D53" s="566">
        <v>307545922</v>
      </c>
      <c r="E53" s="566">
        <v>2221692029</v>
      </c>
    </row>
    <row r="54" spans="1:5" ht="25.5">
      <c r="A54" s="567" t="s">
        <v>1099</v>
      </c>
      <c r="B54" s="569" t="s">
        <v>1100</v>
      </c>
      <c r="C54" s="563"/>
      <c r="D54" s="568">
        <v>307545922</v>
      </c>
      <c r="E54" s="568">
        <v>2221692029</v>
      </c>
    </row>
    <row r="55" spans="1:5" ht="25.5">
      <c r="A55" s="577" t="s">
        <v>1101</v>
      </c>
      <c r="B55" s="569" t="s">
        <v>1102</v>
      </c>
      <c r="C55" s="563"/>
      <c r="D55" s="568">
        <v>307545921</v>
      </c>
      <c r="E55" s="568">
        <v>2221684688</v>
      </c>
    </row>
    <row r="56" spans="1:5" ht="38.25">
      <c r="A56" s="577" t="s">
        <v>1103</v>
      </c>
      <c r="B56" s="569" t="s">
        <v>1104</v>
      </c>
      <c r="C56" s="563"/>
      <c r="D56" s="568"/>
      <c r="E56" s="568"/>
    </row>
    <row r="57" spans="1:5" ht="25.5">
      <c r="A57" s="577" t="s">
        <v>1105</v>
      </c>
      <c r="B57" s="569" t="s">
        <v>1106</v>
      </c>
      <c r="C57" s="563"/>
      <c r="D57" s="568"/>
      <c r="E57" s="568"/>
    </row>
    <row r="58" spans="1:5" ht="51">
      <c r="A58" s="561" t="s">
        <v>1107</v>
      </c>
      <c r="B58" s="565" t="s">
        <v>1108</v>
      </c>
      <c r="C58" s="563"/>
      <c r="D58" s="566">
        <v>24708539</v>
      </c>
      <c r="E58" s="566">
        <v>307545922</v>
      </c>
    </row>
    <row r="59" spans="1:5" ht="25.5">
      <c r="A59" s="567" t="s">
        <v>1109</v>
      </c>
      <c r="B59" s="569" t="s">
        <v>1110</v>
      </c>
      <c r="C59" s="563"/>
      <c r="D59" s="578">
        <v>24708539</v>
      </c>
      <c r="E59" s="568">
        <v>307545922</v>
      </c>
    </row>
    <row r="60" spans="1:5" ht="25.5">
      <c r="A60" s="577" t="s">
        <v>1101</v>
      </c>
      <c r="B60" s="569" t="s">
        <v>1111</v>
      </c>
      <c r="C60" s="563"/>
      <c r="D60" s="578">
        <v>24708539</v>
      </c>
      <c r="E60" s="568">
        <v>307545921</v>
      </c>
    </row>
    <row r="61" spans="1:5" ht="38.25">
      <c r="A61" s="577" t="s">
        <v>1103</v>
      </c>
      <c r="B61" s="569" t="s">
        <v>1112</v>
      </c>
      <c r="C61" s="563"/>
      <c r="D61" s="568">
        <v>0</v>
      </c>
      <c r="E61" s="568">
        <v>1</v>
      </c>
    </row>
    <row r="62" spans="1:5" ht="25.5">
      <c r="A62" s="577" t="s">
        <v>1105</v>
      </c>
      <c r="B62" s="569" t="s">
        <v>1113</v>
      </c>
      <c r="C62" s="563"/>
      <c r="D62" s="568"/>
      <c r="E62" s="568"/>
    </row>
    <row r="63" spans="1:5" s="235" customFormat="1" ht="51">
      <c r="A63" s="561" t="s">
        <v>1114</v>
      </c>
      <c r="B63" s="565" t="s">
        <v>1115</v>
      </c>
      <c r="C63" s="563"/>
      <c r="D63" s="579">
        <v>-282837383</v>
      </c>
      <c r="E63" s="579">
        <v>-1914146107</v>
      </c>
    </row>
    <row r="64" spans="1:5" ht="25.5">
      <c r="A64" s="561" t="s">
        <v>1116</v>
      </c>
      <c r="B64" s="569" t="s">
        <v>1117</v>
      </c>
      <c r="C64" s="563"/>
      <c r="D64" s="580">
        <v>0</v>
      </c>
      <c r="E64" s="580">
        <v>0</v>
      </c>
    </row>
    <row r="65" spans="1:5">
      <c r="A65" s="581"/>
      <c r="B65" s="582"/>
      <c r="C65" s="582"/>
      <c r="D65" s="583"/>
      <c r="E65" s="583"/>
    </row>
    <row r="66" spans="1:5">
      <c r="A66" s="558"/>
      <c r="B66" s="558"/>
      <c r="C66" s="559"/>
      <c r="D66" s="559"/>
      <c r="E66" s="560"/>
    </row>
    <row r="67" spans="1:5">
      <c r="A67" s="558"/>
      <c r="B67" s="558"/>
      <c r="C67" s="559"/>
      <c r="D67" s="559"/>
      <c r="E67" s="559"/>
    </row>
    <row r="68" spans="1:5" ht="25.5" customHeight="1">
      <c r="A68" s="614" t="s">
        <v>975</v>
      </c>
      <c r="B68" s="661" t="s">
        <v>982</v>
      </c>
      <c r="C68" s="661"/>
      <c r="D68" s="614" t="s">
        <v>978</v>
      </c>
      <c r="E68" s="614" t="s">
        <v>977</v>
      </c>
    </row>
  </sheetData>
  <mergeCells count="12">
    <mergeCell ref="B68:C68"/>
    <mergeCell ref="A1:E1"/>
    <mergeCell ref="A2:E2"/>
    <mergeCell ref="A3:E4"/>
    <mergeCell ref="A5:E5"/>
    <mergeCell ref="B7:E7"/>
    <mergeCell ref="B8:E8"/>
    <mergeCell ref="B9:E9"/>
    <mergeCell ref="B10:E10"/>
    <mergeCell ref="B11:E11"/>
    <mergeCell ref="B12:E12"/>
    <mergeCell ref="B15:E16"/>
  </mergeCells>
  <dataValidations count="2">
    <dataValidation type="decimal" allowBlank="1" showInputMessage="1" showErrorMessage="1" errorTitle="Sai kiểu dữ liệu!" error="Dữ liệu nhập vào phải là kiểu số!" sqref="WUG983068:WUG983085 D65582:E65600 HT65582:HU65600 RP65582:RQ65600 ABL65582:ABM65600 ALH65582:ALI65600 AVD65582:AVE65600 BEZ65582:BFA65600 BOV65582:BOW65600 BYR65582:BYS65600 CIN65582:CIO65600 CSJ65582:CSK65600 DCF65582:DCG65600 DMB65582:DMC65600 DVX65582:DVY65600 EFT65582:EFU65600 EPP65582:EPQ65600 EZL65582:EZM65600 FJH65582:FJI65600 FTD65582:FTE65600 GCZ65582:GDA65600 GMV65582:GMW65600 GWR65582:GWS65600 HGN65582:HGO65600 HQJ65582:HQK65600 IAF65582:IAG65600 IKB65582:IKC65600 ITX65582:ITY65600 JDT65582:JDU65600 JNP65582:JNQ65600 JXL65582:JXM65600 KHH65582:KHI65600 KRD65582:KRE65600 LAZ65582:LBA65600 LKV65582:LKW65600 LUR65582:LUS65600 MEN65582:MEO65600 MOJ65582:MOK65600 MYF65582:MYG65600 NIB65582:NIC65600 NRX65582:NRY65600 OBT65582:OBU65600 OLP65582:OLQ65600 OVL65582:OVM65600 PFH65582:PFI65600 PPD65582:PPE65600 PYZ65582:PZA65600 QIV65582:QIW65600 QSR65582:QSS65600 RCN65582:RCO65600 RMJ65582:RMK65600 RWF65582:RWG65600 SGB65582:SGC65600 SPX65582:SPY65600 SZT65582:SZU65600 TJP65582:TJQ65600 TTL65582:TTM65600 UDH65582:UDI65600 UND65582:UNE65600 UWZ65582:UXA65600 VGV65582:VGW65600 VQR65582:VQS65600 WAN65582:WAO65600 WKJ65582:WKK65600 WUF65582:WUG65600 D131118:E131136 HT131118:HU131136 RP131118:RQ131136 ABL131118:ABM131136 ALH131118:ALI131136 AVD131118:AVE131136 BEZ131118:BFA131136 BOV131118:BOW131136 BYR131118:BYS131136 CIN131118:CIO131136 CSJ131118:CSK131136 DCF131118:DCG131136 DMB131118:DMC131136 DVX131118:DVY131136 EFT131118:EFU131136 EPP131118:EPQ131136 EZL131118:EZM131136 FJH131118:FJI131136 FTD131118:FTE131136 GCZ131118:GDA131136 GMV131118:GMW131136 GWR131118:GWS131136 HGN131118:HGO131136 HQJ131118:HQK131136 IAF131118:IAG131136 IKB131118:IKC131136 ITX131118:ITY131136 JDT131118:JDU131136 JNP131118:JNQ131136 JXL131118:JXM131136 KHH131118:KHI131136 KRD131118:KRE131136 LAZ131118:LBA131136 LKV131118:LKW131136 LUR131118:LUS131136 MEN131118:MEO131136 MOJ131118:MOK131136 MYF131118:MYG131136 NIB131118:NIC131136 NRX131118:NRY131136 OBT131118:OBU131136 OLP131118:OLQ131136 OVL131118:OVM131136 PFH131118:PFI131136 PPD131118:PPE131136 PYZ131118:PZA131136 QIV131118:QIW131136 QSR131118:QSS131136 RCN131118:RCO131136 RMJ131118:RMK131136 RWF131118:RWG131136 SGB131118:SGC131136 SPX131118:SPY131136 SZT131118:SZU131136 TJP131118:TJQ131136 TTL131118:TTM131136 UDH131118:UDI131136 UND131118:UNE131136 UWZ131118:UXA131136 VGV131118:VGW131136 VQR131118:VQS131136 WAN131118:WAO131136 WKJ131118:WKK131136 WUF131118:WUG131136 D196654:E196672 HT196654:HU196672 RP196654:RQ196672 ABL196654:ABM196672 ALH196654:ALI196672 AVD196654:AVE196672 BEZ196654:BFA196672 BOV196654:BOW196672 BYR196654:BYS196672 CIN196654:CIO196672 CSJ196654:CSK196672 DCF196654:DCG196672 DMB196654:DMC196672 DVX196654:DVY196672 EFT196654:EFU196672 EPP196654:EPQ196672 EZL196654:EZM196672 FJH196654:FJI196672 FTD196654:FTE196672 GCZ196654:GDA196672 GMV196654:GMW196672 GWR196654:GWS196672 HGN196654:HGO196672 HQJ196654:HQK196672 IAF196654:IAG196672 IKB196654:IKC196672 ITX196654:ITY196672 JDT196654:JDU196672 JNP196654:JNQ196672 JXL196654:JXM196672 KHH196654:KHI196672 KRD196654:KRE196672 LAZ196654:LBA196672 LKV196654:LKW196672 LUR196654:LUS196672 MEN196654:MEO196672 MOJ196654:MOK196672 MYF196654:MYG196672 NIB196654:NIC196672 NRX196654:NRY196672 OBT196654:OBU196672 OLP196654:OLQ196672 OVL196654:OVM196672 PFH196654:PFI196672 PPD196654:PPE196672 PYZ196654:PZA196672 QIV196654:QIW196672 QSR196654:QSS196672 RCN196654:RCO196672 RMJ196654:RMK196672 RWF196654:RWG196672 SGB196654:SGC196672 SPX196654:SPY196672 SZT196654:SZU196672 TJP196654:TJQ196672 TTL196654:TTM196672 UDH196654:UDI196672 UND196654:UNE196672 UWZ196654:UXA196672 VGV196654:VGW196672 VQR196654:VQS196672 WAN196654:WAO196672 WKJ196654:WKK196672 WUF196654:WUG196672 D262190:E262208 HT262190:HU262208 RP262190:RQ262208 ABL262190:ABM262208 ALH262190:ALI262208 AVD262190:AVE262208 BEZ262190:BFA262208 BOV262190:BOW262208 BYR262190:BYS262208 CIN262190:CIO262208 CSJ262190:CSK262208 DCF262190:DCG262208 DMB262190:DMC262208 DVX262190:DVY262208 EFT262190:EFU262208 EPP262190:EPQ262208 EZL262190:EZM262208 FJH262190:FJI262208 FTD262190:FTE262208 GCZ262190:GDA262208 GMV262190:GMW262208 GWR262190:GWS262208 HGN262190:HGO262208 HQJ262190:HQK262208 IAF262190:IAG262208 IKB262190:IKC262208 ITX262190:ITY262208 JDT262190:JDU262208 JNP262190:JNQ262208 JXL262190:JXM262208 KHH262190:KHI262208 KRD262190:KRE262208 LAZ262190:LBA262208 LKV262190:LKW262208 LUR262190:LUS262208 MEN262190:MEO262208 MOJ262190:MOK262208 MYF262190:MYG262208 NIB262190:NIC262208 NRX262190:NRY262208 OBT262190:OBU262208 OLP262190:OLQ262208 OVL262190:OVM262208 PFH262190:PFI262208 PPD262190:PPE262208 PYZ262190:PZA262208 QIV262190:QIW262208 QSR262190:QSS262208 RCN262190:RCO262208 RMJ262190:RMK262208 RWF262190:RWG262208 SGB262190:SGC262208 SPX262190:SPY262208 SZT262190:SZU262208 TJP262190:TJQ262208 TTL262190:TTM262208 UDH262190:UDI262208 UND262190:UNE262208 UWZ262190:UXA262208 VGV262190:VGW262208 VQR262190:VQS262208 WAN262190:WAO262208 WKJ262190:WKK262208 WUF262190:WUG262208 D327726:E327744 HT327726:HU327744 RP327726:RQ327744 ABL327726:ABM327744 ALH327726:ALI327744 AVD327726:AVE327744 BEZ327726:BFA327744 BOV327726:BOW327744 BYR327726:BYS327744 CIN327726:CIO327744 CSJ327726:CSK327744 DCF327726:DCG327744 DMB327726:DMC327744 DVX327726:DVY327744 EFT327726:EFU327744 EPP327726:EPQ327744 EZL327726:EZM327744 FJH327726:FJI327744 FTD327726:FTE327744 GCZ327726:GDA327744 GMV327726:GMW327744 GWR327726:GWS327744 HGN327726:HGO327744 HQJ327726:HQK327744 IAF327726:IAG327744 IKB327726:IKC327744 ITX327726:ITY327744 JDT327726:JDU327744 JNP327726:JNQ327744 JXL327726:JXM327744 KHH327726:KHI327744 KRD327726:KRE327744 LAZ327726:LBA327744 LKV327726:LKW327744 LUR327726:LUS327744 MEN327726:MEO327744 MOJ327726:MOK327744 MYF327726:MYG327744 NIB327726:NIC327744 NRX327726:NRY327744 OBT327726:OBU327744 OLP327726:OLQ327744 OVL327726:OVM327744 PFH327726:PFI327744 PPD327726:PPE327744 PYZ327726:PZA327744 QIV327726:QIW327744 QSR327726:QSS327744 RCN327726:RCO327744 RMJ327726:RMK327744 RWF327726:RWG327744 SGB327726:SGC327744 SPX327726:SPY327744 SZT327726:SZU327744 TJP327726:TJQ327744 TTL327726:TTM327744 UDH327726:UDI327744 UND327726:UNE327744 UWZ327726:UXA327744 VGV327726:VGW327744 VQR327726:VQS327744 WAN327726:WAO327744 WKJ327726:WKK327744 WUF327726:WUG327744 D393262:E393280 HT393262:HU393280 RP393262:RQ393280 ABL393262:ABM393280 ALH393262:ALI393280 AVD393262:AVE393280 BEZ393262:BFA393280 BOV393262:BOW393280 BYR393262:BYS393280 CIN393262:CIO393280 CSJ393262:CSK393280 DCF393262:DCG393280 DMB393262:DMC393280 DVX393262:DVY393280 EFT393262:EFU393280 EPP393262:EPQ393280 EZL393262:EZM393280 FJH393262:FJI393280 FTD393262:FTE393280 GCZ393262:GDA393280 GMV393262:GMW393280 GWR393262:GWS393280 HGN393262:HGO393280 HQJ393262:HQK393280 IAF393262:IAG393280 IKB393262:IKC393280 ITX393262:ITY393280 JDT393262:JDU393280 JNP393262:JNQ393280 JXL393262:JXM393280 KHH393262:KHI393280 KRD393262:KRE393280 LAZ393262:LBA393280 LKV393262:LKW393280 LUR393262:LUS393280 MEN393262:MEO393280 MOJ393262:MOK393280 MYF393262:MYG393280 NIB393262:NIC393280 NRX393262:NRY393280 OBT393262:OBU393280 OLP393262:OLQ393280 OVL393262:OVM393280 PFH393262:PFI393280 PPD393262:PPE393280 PYZ393262:PZA393280 QIV393262:QIW393280 QSR393262:QSS393280 RCN393262:RCO393280 RMJ393262:RMK393280 RWF393262:RWG393280 SGB393262:SGC393280 SPX393262:SPY393280 SZT393262:SZU393280 TJP393262:TJQ393280 TTL393262:TTM393280 UDH393262:UDI393280 UND393262:UNE393280 UWZ393262:UXA393280 VGV393262:VGW393280 VQR393262:VQS393280 WAN393262:WAO393280 WKJ393262:WKK393280 WUF393262:WUG393280 D458798:E458816 HT458798:HU458816 RP458798:RQ458816 ABL458798:ABM458816 ALH458798:ALI458816 AVD458798:AVE458816 BEZ458798:BFA458816 BOV458798:BOW458816 BYR458798:BYS458816 CIN458798:CIO458816 CSJ458798:CSK458816 DCF458798:DCG458816 DMB458798:DMC458816 DVX458798:DVY458816 EFT458798:EFU458816 EPP458798:EPQ458816 EZL458798:EZM458816 FJH458798:FJI458816 FTD458798:FTE458816 GCZ458798:GDA458816 GMV458798:GMW458816 GWR458798:GWS458816 HGN458798:HGO458816 HQJ458798:HQK458816 IAF458798:IAG458816 IKB458798:IKC458816 ITX458798:ITY458816 JDT458798:JDU458816 JNP458798:JNQ458816 JXL458798:JXM458816 KHH458798:KHI458816 KRD458798:KRE458816 LAZ458798:LBA458816 LKV458798:LKW458816 LUR458798:LUS458816 MEN458798:MEO458816 MOJ458798:MOK458816 MYF458798:MYG458816 NIB458798:NIC458816 NRX458798:NRY458816 OBT458798:OBU458816 OLP458798:OLQ458816 OVL458798:OVM458816 PFH458798:PFI458816 PPD458798:PPE458816 PYZ458798:PZA458816 QIV458798:QIW458816 QSR458798:QSS458816 RCN458798:RCO458816 RMJ458798:RMK458816 RWF458798:RWG458816 SGB458798:SGC458816 SPX458798:SPY458816 SZT458798:SZU458816 TJP458798:TJQ458816 TTL458798:TTM458816 UDH458798:UDI458816 UND458798:UNE458816 UWZ458798:UXA458816 VGV458798:VGW458816 VQR458798:VQS458816 WAN458798:WAO458816 WKJ458798:WKK458816 WUF458798:WUG458816 D524334:E524352 HT524334:HU524352 RP524334:RQ524352 ABL524334:ABM524352 ALH524334:ALI524352 AVD524334:AVE524352 BEZ524334:BFA524352 BOV524334:BOW524352 BYR524334:BYS524352 CIN524334:CIO524352 CSJ524334:CSK524352 DCF524334:DCG524352 DMB524334:DMC524352 DVX524334:DVY524352 EFT524334:EFU524352 EPP524334:EPQ524352 EZL524334:EZM524352 FJH524334:FJI524352 FTD524334:FTE524352 GCZ524334:GDA524352 GMV524334:GMW524352 GWR524334:GWS524352 HGN524334:HGO524352 HQJ524334:HQK524352 IAF524334:IAG524352 IKB524334:IKC524352 ITX524334:ITY524352 JDT524334:JDU524352 JNP524334:JNQ524352 JXL524334:JXM524352 KHH524334:KHI524352 KRD524334:KRE524352 LAZ524334:LBA524352 LKV524334:LKW524352 LUR524334:LUS524352 MEN524334:MEO524352 MOJ524334:MOK524352 MYF524334:MYG524352 NIB524334:NIC524352 NRX524334:NRY524352 OBT524334:OBU524352 OLP524334:OLQ524352 OVL524334:OVM524352 PFH524334:PFI524352 PPD524334:PPE524352 PYZ524334:PZA524352 QIV524334:QIW524352 QSR524334:QSS524352 RCN524334:RCO524352 RMJ524334:RMK524352 RWF524334:RWG524352 SGB524334:SGC524352 SPX524334:SPY524352 SZT524334:SZU524352 TJP524334:TJQ524352 TTL524334:TTM524352 UDH524334:UDI524352 UND524334:UNE524352 UWZ524334:UXA524352 VGV524334:VGW524352 VQR524334:VQS524352 WAN524334:WAO524352 WKJ524334:WKK524352 WUF524334:WUG524352 D589870:E589888 HT589870:HU589888 RP589870:RQ589888 ABL589870:ABM589888 ALH589870:ALI589888 AVD589870:AVE589888 BEZ589870:BFA589888 BOV589870:BOW589888 BYR589870:BYS589888 CIN589870:CIO589888 CSJ589870:CSK589888 DCF589870:DCG589888 DMB589870:DMC589888 DVX589870:DVY589888 EFT589870:EFU589888 EPP589870:EPQ589888 EZL589870:EZM589888 FJH589870:FJI589888 FTD589870:FTE589888 GCZ589870:GDA589888 GMV589870:GMW589888 GWR589870:GWS589888 HGN589870:HGO589888 HQJ589870:HQK589888 IAF589870:IAG589888 IKB589870:IKC589888 ITX589870:ITY589888 JDT589870:JDU589888 JNP589870:JNQ589888 JXL589870:JXM589888 KHH589870:KHI589888 KRD589870:KRE589888 LAZ589870:LBA589888 LKV589870:LKW589888 LUR589870:LUS589888 MEN589870:MEO589888 MOJ589870:MOK589888 MYF589870:MYG589888 NIB589870:NIC589888 NRX589870:NRY589888 OBT589870:OBU589888 OLP589870:OLQ589888 OVL589870:OVM589888 PFH589870:PFI589888 PPD589870:PPE589888 PYZ589870:PZA589888 QIV589870:QIW589888 QSR589870:QSS589888 RCN589870:RCO589888 RMJ589870:RMK589888 RWF589870:RWG589888 SGB589870:SGC589888 SPX589870:SPY589888 SZT589870:SZU589888 TJP589870:TJQ589888 TTL589870:TTM589888 UDH589870:UDI589888 UND589870:UNE589888 UWZ589870:UXA589888 VGV589870:VGW589888 VQR589870:VQS589888 WAN589870:WAO589888 WKJ589870:WKK589888 WUF589870:WUG589888 D655406:E655424 HT655406:HU655424 RP655406:RQ655424 ABL655406:ABM655424 ALH655406:ALI655424 AVD655406:AVE655424 BEZ655406:BFA655424 BOV655406:BOW655424 BYR655406:BYS655424 CIN655406:CIO655424 CSJ655406:CSK655424 DCF655406:DCG655424 DMB655406:DMC655424 DVX655406:DVY655424 EFT655406:EFU655424 EPP655406:EPQ655424 EZL655406:EZM655424 FJH655406:FJI655424 FTD655406:FTE655424 GCZ655406:GDA655424 GMV655406:GMW655424 GWR655406:GWS655424 HGN655406:HGO655424 HQJ655406:HQK655424 IAF655406:IAG655424 IKB655406:IKC655424 ITX655406:ITY655424 JDT655406:JDU655424 JNP655406:JNQ655424 JXL655406:JXM655424 KHH655406:KHI655424 KRD655406:KRE655424 LAZ655406:LBA655424 LKV655406:LKW655424 LUR655406:LUS655424 MEN655406:MEO655424 MOJ655406:MOK655424 MYF655406:MYG655424 NIB655406:NIC655424 NRX655406:NRY655424 OBT655406:OBU655424 OLP655406:OLQ655424 OVL655406:OVM655424 PFH655406:PFI655424 PPD655406:PPE655424 PYZ655406:PZA655424 QIV655406:QIW655424 QSR655406:QSS655424 RCN655406:RCO655424 RMJ655406:RMK655424 RWF655406:RWG655424 SGB655406:SGC655424 SPX655406:SPY655424 SZT655406:SZU655424 TJP655406:TJQ655424 TTL655406:TTM655424 UDH655406:UDI655424 UND655406:UNE655424 UWZ655406:UXA655424 VGV655406:VGW655424 VQR655406:VQS655424 WAN655406:WAO655424 WKJ655406:WKK655424 WUF655406:WUG655424 D720942:E720960 HT720942:HU720960 RP720942:RQ720960 ABL720942:ABM720960 ALH720942:ALI720960 AVD720942:AVE720960 BEZ720942:BFA720960 BOV720942:BOW720960 BYR720942:BYS720960 CIN720942:CIO720960 CSJ720942:CSK720960 DCF720942:DCG720960 DMB720942:DMC720960 DVX720942:DVY720960 EFT720942:EFU720960 EPP720942:EPQ720960 EZL720942:EZM720960 FJH720942:FJI720960 FTD720942:FTE720960 GCZ720942:GDA720960 GMV720942:GMW720960 GWR720942:GWS720960 HGN720942:HGO720960 HQJ720942:HQK720960 IAF720942:IAG720960 IKB720942:IKC720960 ITX720942:ITY720960 JDT720942:JDU720960 JNP720942:JNQ720960 JXL720942:JXM720960 KHH720942:KHI720960 KRD720942:KRE720960 LAZ720942:LBA720960 LKV720942:LKW720960 LUR720942:LUS720960 MEN720942:MEO720960 MOJ720942:MOK720960 MYF720942:MYG720960 NIB720942:NIC720960 NRX720942:NRY720960 OBT720942:OBU720960 OLP720942:OLQ720960 OVL720942:OVM720960 PFH720942:PFI720960 PPD720942:PPE720960 PYZ720942:PZA720960 QIV720942:QIW720960 QSR720942:QSS720960 RCN720942:RCO720960 RMJ720942:RMK720960 RWF720942:RWG720960 SGB720942:SGC720960 SPX720942:SPY720960 SZT720942:SZU720960 TJP720942:TJQ720960 TTL720942:TTM720960 UDH720942:UDI720960 UND720942:UNE720960 UWZ720942:UXA720960 VGV720942:VGW720960 VQR720942:VQS720960 WAN720942:WAO720960 WKJ720942:WKK720960 WUF720942:WUG720960 D786478:E786496 HT786478:HU786496 RP786478:RQ786496 ABL786478:ABM786496 ALH786478:ALI786496 AVD786478:AVE786496 BEZ786478:BFA786496 BOV786478:BOW786496 BYR786478:BYS786496 CIN786478:CIO786496 CSJ786478:CSK786496 DCF786478:DCG786496 DMB786478:DMC786496 DVX786478:DVY786496 EFT786478:EFU786496 EPP786478:EPQ786496 EZL786478:EZM786496 FJH786478:FJI786496 FTD786478:FTE786496 GCZ786478:GDA786496 GMV786478:GMW786496 GWR786478:GWS786496 HGN786478:HGO786496 HQJ786478:HQK786496 IAF786478:IAG786496 IKB786478:IKC786496 ITX786478:ITY786496 JDT786478:JDU786496 JNP786478:JNQ786496 JXL786478:JXM786496 KHH786478:KHI786496 KRD786478:KRE786496 LAZ786478:LBA786496 LKV786478:LKW786496 LUR786478:LUS786496 MEN786478:MEO786496 MOJ786478:MOK786496 MYF786478:MYG786496 NIB786478:NIC786496 NRX786478:NRY786496 OBT786478:OBU786496 OLP786478:OLQ786496 OVL786478:OVM786496 PFH786478:PFI786496 PPD786478:PPE786496 PYZ786478:PZA786496 QIV786478:QIW786496 QSR786478:QSS786496 RCN786478:RCO786496 RMJ786478:RMK786496 RWF786478:RWG786496 SGB786478:SGC786496 SPX786478:SPY786496 SZT786478:SZU786496 TJP786478:TJQ786496 TTL786478:TTM786496 UDH786478:UDI786496 UND786478:UNE786496 UWZ786478:UXA786496 VGV786478:VGW786496 VQR786478:VQS786496 WAN786478:WAO786496 WKJ786478:WKK786496 WUF786478:WUG786496 D852014:E852032 HT852014:HU852032 RP852014:RQ852032 ABL852014:ABM852032 ALH852014:ALI852032 AVD852014:AVE852032 BEZ852014:BFA852032 BOV852014:BOW852032 BYR852014:BYS852032 CIN852014:CIO852032 CSJ852014:CSK852032 DCF852014:DCG852032 DMB852014:DMC852032 DVX852014:DVY852032 EFT852014:EFU852032 EPP852014:EPQ852032 EZL852014:EZM852032 FJH852014:FJI852032 FTD852014:FTE852032 GCZ852014:GDA852032 GMV852014:GMW852032 GWR852014:GWS852032 HGN852014:HGO852032 HQJ852014:HQK852032 IAF852014:IAG852032 IKB852014:IKC852032 ITX852014:ITY852032 JDT852014:JDU852032 JNP852014:JNQ852032 JXL852014:JXM852032 KHH852014:KHI852032 KRD852014:KRE852032 LAZ852014:LBA852032 LKV852014:LKW852032 LUR852014:LUS852032 MEN852014:MEO852032 MOJ852014:MOK852032 MYF852014:MYG852032 NIB852014:NIC852032 NRX852014:NRY852032 OBT852014:OBU852032 OLP852014:OLQ852032 OVL852014:OVM852032 PFH852014:PFI852032 PPD852014:PPE852032 PYZ852014:PZA852032 QIV852014:QIW852032 QSR852014:QSS852032 RCN852014:RCO852032 RMJ852014:RMK852032 RWF852014:RWG852032 SGB852014:SGC852032 SPX852014:SPY852032 SZT852014:SZU852032 TJP852014:TJQ852032 TTL852014:TTM852032 UDH852014:UDI852032 UND852014:UNE852032 UWZ852014:UXA852032 VGV852014:VGW852032 VQR852014:VQS852032 WAN852014:WAO852032 WKJ852014:WKK852032 WUF852014:WUG852032 D917550:E917568 HT917550:HU917568 RP917550:RQ917568 ABL917550:ABM917568 ALH917550:ALI917568 AVD917550:AVE917568 BEZ917550:BFA917568 BOV917550:BOW917568 BYR917550:BYS917568 CIN917550:CIO917568 CSJ917550:CSK917568 DCF917550:DCG917568 DMB917550:DMC917568 DVX917550:DVY917568 EFT917550:EFU917568 EPP917550:EPQ917568 EZL917550:EZM917568 FJH917550:FJI917568 FTD917550:FTE917568 GCZ917550:GDA917568 GMV917550:GMW917568 GWR917550:GWS917568 HGN917550:HGO917568 HQJ917550:HQK917568 IAF917550:IAG917568 IKB917550:IKC917568 ITX917550:ITY917568 JDT917550:JDU917568 JNP917550:JNQ917568 JXL917550:JXM917568 KHH917550:KHI917568 KRD917550:KRE917568 LAZ917550:LBA917568 LKV917550:LKW917568 LUR917550:LUS917568 MEN917550:MEO917568 MOJ917550:MOK917568 MYF917550:MYG917568 NIB917550:NIC917568 NRX917550:NRY917568 OBT917550:OBU917568 OLP917550:OLQ917568 OVL917550:OVM917568 PFH917550:PFI917568 PPD917550:PPE917568 PYZ917550:PZA917568 QIV917550:QIW917568 QSR917550:QSS917568 RCN917550:RCO917568 RMJ917550:RMK917568 RWF917550:RWG917568 SGB917550:SGC917568 SPX917550:SPY917568 SZT917550:SZU917568 TJP917550:TJQ917568 TTL917550:TTM917568 UDH917550:UDI917568 UND917550:UNE917568 UWZ917550:UXA917568 VGV917550:VGW917568 VQR917550:VQS917568 WAN917550:WAO917568 WKJ917550:WKK917568 WUF917550:WUG917568 D983086:E983104 HT983086:HU983104 RP983086:RQ983104 ABL983086:ABM983104 ALH983086:ALI983104 AVD983086:AVE983104 BEZ983086:BFA983104 BOV983086:BOW983104 BYR983086:BYS983104 CIN983086:CIO983104 CSJ983086:CSK983104 DCF983086:DCG983104 DMB983086:DMC983104 DVX983086:DVY983104 EFT983086:EFU983104 EPP983086:EPQ983104 EZL983086:EZM983104 FJH983086:FJI983104 FTD983086:FTE983104 GCZ983086:GDA983104 GMV983086:GMW983104 GWR983086:GWS983104 HGN983086:HGO983104 HQJ983086:HQK983104 IAF983086:IAG983104 IKB983086:IKC983104 ITX983086:ITY983104 JDT983086:JDU983104 JNP983086:JNQ983104 JXL983086:JXM983104 KHH983086:KHI983104 KRD983086:KRE983104 LAZ983086:LBA983104 LKV983086:LKW983104 LUR983086:LUS983104 MEN983086:MEO983104 MOJ983086:MOK983104 MYF983086:MYG983104 NIB983086:NIC983104 NRX983086:NRY983104 OBT983086:OBU983104 OLP983086:OLQ983104 OVL983086:OVM983104 PFH983086:PFI983104 PPD983086:PPE983104 PYZ983086:PZA983104 QIV983086:QIW983104 QSR983086:QSS983104 RCN983086:RCO983104 RMJ983086:RMK983104 RWF983086:RWG983104 SGB983086:SGC983104 SPX983086:SPY983104 SZT983086:SZU983104 TJP983086:TJQ983104 TTL983086:TTM983104 UDH983086:UDI983104 UND983086:UNE983104 UWZ983086:UXA983104 VGV983086:VGW983104 VQR983086:VQS983104 WAN983086:WAO983104 WKJ983086:WKK983104 WUF983086:WUG983104 E65556:E65561 HU65556:HU65561 RQ65556:RQ65561 ABM65556:ABM65561 ALI65556:ALI65561 AVE65556:AVE65561 BFA65556:BFA65561 BOW65556:BOW65561 BYS65556:BYS65561 CIO65556:CIO65561 CSK65556:CSK65561 DCG65556:DCG65561 DMC65556:DMC65561 DVY65556:DVY65561 EFU65556:EFU65561 EPQ65556:EPQ65561 EZM65556:EZM65561 FJI65556:FJI65561 FTE65556:FTE65561 GDA65556:GDA65561 GMW65556:GMW65561 GWS65556:GWS65561 HGO65556:HGO65561 HQK65556:HQK65561 IAG65556:IAG65561 IKC65556:IKC65561 ITY65556:ITY65561 JDU65556:JDU65561 JNQ65556:JNQ65561 JXM65556:JXM65561 KHI65556:KHI65561 KRE65556:KRE65561 LBA65556:LBA65561 LKW65556:LKW65561 LUS65556:LUS65561 MEO65556:MEO65561 MOK65556:MOK65561 MYG65556:MYG65561 NIC65556:NIC65561 NRY65556:NRY65561 OBU65556:OBU65561 OLQ65556:OLQ65561 OVM65556:OVM65561 PFI65556:PFI65561 PPE65556:PPE65561 PZA65556:PZA65561 QIW65556:QIW65561 QSS65556:QSS65561 RCO65556:RCO65561 RMK65556:RMK65561 RWG65556:RWG65561 SGC65556:SGC65561 SPY65556:SPY65561 SZU65556:SZU65561 TJQ65556:TJQ65561 TTM65556:TTM65561 UDI65556:UDI65561 UNE65556:UNE65561 UXA65556:UXA65561 VGW65556:VGW65561 VQS65556:VQS65561 WAO65556:WAO65561 WKK65556:WKK65561 WUG65556:WUG65561 E131092:E131097 HU131092:HU131097 RQ131092:RQ131097 ABM131092:ABM131097 ALI131092:ALI131097 AVE131092:AVE131097 BFA131092:BFA131097 BOW131092:BOW131097 BYS131092:BYS131097 CIO131092:CIO131097 CSK131092:CSK131097 DCG131092:DCG131097 DMC131092:DMC131097 DVY131092:DVY131097 EFU131092:EFU131097 EPQ131092:EPQ131097 EZM131092:EZM131097 FJI131092:FJI131097 FTE131092:FTE131097 GDA131092:GDA131097 GMW131092:GMW131097 GWS131092:GWS131097 HGO131092:HGO131097 HQK131092:HQK131097 IAG131092:IAG131097 IKC131092:IKC131097 ITY131092:ITY131097 JDU131092:JDU131097 JNQ131092:JNQ131097 JXM131092:JXM131097 KHI131092:KHI131097 KRE131092:KRE131097 LBA131092:LBA131097 LKW131092:LKW131097 LUS131092:LUS131097 MEO131092:MEO131097 MOK131092:MOK131097 MYG131092:MYG131097 NIC131092:NIC131097 NRY131092:NRY131097 OBU131092:OBU131097 OLQ131092:OLQ131097 OVM131092:OVM131097 PFI131092:PFI131097 PPE131092:PPE131097 PZA131092:PZA131097 QIW131092:QIW131097 QSS131092:QSS131097 RCO131092:RCO131097 RMK131092:RMK131097 RWG131092:RWG131097 SGC131092:SGC131097 SPY131092:SPY131097 SZU131092:SZU131097 TJQ131092:TJQ131097 TTM131092:TTM131097 UDI131092:UDI131097 UNE131092:UNE131097 UXA131092:UXA131097 VGW131092:VGW131097 VQS131092:VQS131097 WAO131092:WAO131097 WKK131092:WKK131097 WUG131092:WUG131097 E196628:E196633 HU196628:HU196633 RQ196628:RQ196633 ABM196628:ABM196633 ALI196628:ALI196633 AVE196628:AVE196633 BFA196628:BFA196633 BOW196628:BOW196633 BYS196628:BYS196633 CIO196628:CIO196633 CSK196628:CSK196633 DCG196628:DCG196633 DMC196628:DMC196633 DVY196628:DVY196633 EFU196628:EFU196633 EPQ196628:EPQ196633 EZM196628:EZM196633 FJI196628:FJI196633 FTE196628:FTE196633 GDA196628:GDA196633 GMW196628:GMW196633 GWS196628:GWS196633 HGO196628:HGO196633 HQK196628:HQK196633 IAG196628:IAG196633 IKC196628:IKC196633 ITY196628:ITY196633 JDU196628:JDU196633 JNQ196628:JNQ196633 JXM196628:JXM196633 KHI196628:KHI196633 KRE196628:KRE196633 LBA196628:LBA196633 LKW196628:LKW196633 LUS196628:LUS196633 MEO196628:MEO196633 MOK196628:MOK196633 MYG196628:MYG196633 NIC196628:NIC196633 NRY196628:NRY196633 OBU196628:OBU196633 OLQ196628:OLQ196633 OVM196628:OVM196633 PFI196628:PFI196633 PPE196628:PPE196633 PZA196628:PZA196633 QIW196628:QIW196633 QSS196628:QSS196633 RCO196628:RCO196633 RMK196628:RMK196633 RWG196628:RWG196633 SGC196628:SGC196633 SPY196628:SPY196633 SZU196628:SZU196633 TJQ196628:TJQ196633 TTM196628:TTM196633 UDI196628:UDI196633 UNE196628:UNE196633 UXA196628:UXA196633 VGW196628:VGW196633 VQS196628:VQS196633 WAO196628:WAO196633 WKK196628:WKK196633 WUG196628:WUG196633 E262164:E262169 HU262164:HU262169 RQ262164:RQ262169 ABM262164:ABM262169 ALI262164:ALI262169 AVE262164:AVE262169 BFA262164:BFA262169 BOW262164:BOW262169 BYS262164:BYS262169 CIO262164:CIO262169 CSK262164:CSK262169 DCG262164:DCG262169 DMC262164:DMC262169 DVY262164:DVY262169 EFU262164:EFU262169 EPQ262164:EPQ262169 EZM262164:EZM262169 FJI262164:FJI262169 FTE262164:FTE262169 GDA262164:GDA262169 GMW262164:GMW262169 GWS262164:GWS262169 HGO262164:HGO262169 HQK262164:HQK262169 IAG262164:IAG262169 IKC262164:IKC262169 ITY262164:ITY262169 JDU262164:JDU262169 JNQ262164:JNQ262169 JXM262164:JXM262169 KHI262164:KHI262169 KRE262164:KRE262169 LBA262164:LBA262169 LKW262164:LKW262169 LUS262164:LUS262169 MEO262164:MEO262169 MOK262164:MOK262169 MYG262164:MYG262169 NIC262164:NIC262169 NRY262164:NRY262169 OBU262164:OBU262169 OLQ262164:OLQ262169 OVM262164:OVM262169 PFI262164:PFI262169 PPE262164:PPE262169 PZA262164:PZA262169 QIW262164:QIW262169 QSS262164:QSS262169 RCO262164:RCO262169 RMK262164:RMK262169 RWG262164:RWG262169 SGC262164:SGC262169 SPY262164:SPY262169 SZU262164:SZU262169 TJQ262164:TJQ262169 TTM262164:TTM262169 UDI262164:UDI262169 UNE262164:UNE262169 UXA262164:UXA262169 VGW262164:VGW262169 VQS262164:VQS262169 WAO262164:WAO262169 WKK262164:WKK262169 WUG262164:WUG262169 E327700:E327705 HU327700:HU327705 RQ327700:RQ327705 ABM327700:ABM327705 ALI327700:ALI327705 AVE327700:AVE327705 BFA327700:BFA327705 BOW327700:BOW327705 BYS327700:BYS327705 CIO327700:CIO327705 CSK327700:CSK327705 DCG327700:DCG327705 DMC327700:DMC327705 DVY327700:DVY327705 EFU327700:EFU327705 EPQ327700:EPQ327705 EZM327700:EZM327705 FJI327700:FJI327705 FTE327700:FTE327705 GDA327700:GDA327705 GMW327700:GMW327705 GWS327700:GWS327705 HGO327700:HGO327705 HQK327700:HQK327705 IAG327700:IAG327705 IKC327700:IKC327705 ITY327700:ITY327705 JDU327700:JDU327705 JNQ327700:JNQ327705 JXM327700:JXM327705 KHI327700:KHI327705 KRE327700:KRE327705 LBA327700:LBA327705 LKW327700:LKW327705 LUS327700:LUS327705 MEO327700:MEO327705 MOK327700:MOK327705 MYG327700:MYG327705 NIC327700:NIC327705 NRY327700:NRY327705 OBU327700:OBU327705 OLQ327700:OLQ327705 OVM327700:OVM327705 PFI327700:PFI327705 PPE327700:PPE327705 PZA327700:PZA327705 QIW327700:QIW327705 QSS327700:QSS327705 RCO327700:RCO327705 RMK327700:RMK327705 RWG327700:RWG327705 SGC327700:SGC327705 SPY327700:SPY327705 SZU327700:SZU327705 TJQ327700:TJQ327705 TTM327700:TTM327705 UDI327700:UDI327705 UNE327700:UNE327705 UXA327700:UXA327705 VGW327700:VGW327705 VQS327700:VQS327705 WAO327700:WAO327705 WKK327700:WKK327705 WUG327700:WUG327705 E393236:E393241 HU393236:HU393241 RQ393236:RQ393241 ABM393236:ABM393241 ALI393236:ALI393241 AVE393236:AVE393241 BFA393236:BFA393241 BOW393236:BOW393241 BYS393236:BYS393241 CIO393236:CIO393241 CSK393236:CSK393241 DCG393236:DCG393241 DMC393236:DMC393241 DVY393236:DVY393241 EFU393236:EFU393241 EPQ393236:EPQ393241 EZM393236:EZM393241 FJI393236:FJI393241 FTE393236:FTE393241 GDA393236:GDA393241 GMW393236:GMW393241 GWS393236:GWS393241 HGO393236:HGO393241 HQK393236:HQK393241 IAG393236:IAG393241 IKC393236:IKC393241 ITY393236:ITY393241 JDU393236:JDU393241 JNQ393236:JNQ393241 JXM393236:JXM393241 KHI393236:KHI393241 KRE393236:KRE393241 LBA393236:LBA393241 LKW393236:LKW393241 LUS393236:LUS393241 MEO393236:MEO393241 MOK393236:MOK393241 MYG393236:MYG393241 NIC393236:NIC393241 NRY393236:NRY393241 OBU393236:OBU393241 OLQ393236:OLQ393241 OVM393236:OVM393241 PFI393236:PFI393241 PPE393236:PPE393241 PZA393236:PZA393241 QIW393236:QIW393241 QSS393236:QSS393241 RCO393236:RCO393241 RMK393236:RMK393241 RWG393236:RWG393241 SGC393236:SGC393241 SPY393236:SPY393241 SZU393236:SZU393241 TJQ393236:TJQ393241 TTM393236:TTM393241 UDI393236:UDI393241 UNE393236:UNE393241 UXA393236:UXA393241 VGW393236:VGW393241 VQS393236:VQS393241 WAO393236:WAO393241 WKK393236:WKK393241 WUG393236:WUG393241 E458772:E458777 HU458772:HU458777 RQ458772:RQ458777 ABM458772:ABM458777 ALI458772:ALI458777 AVE458772:AVE458777 BFA458772:BFA458777 BOW458772:BOW458777 BYS458772:BYS458777 CIO458772:CIO458777 CSK458772:CSK458777 DCG458772:DCG458777 DMC458772:DMC458777 DVY458772:DVY458777 EFU458772:EFU458777 EPQ458772:EPQ458777 EZM458772:EZM458777 FJI458772:FJI458777 FTE458772:FTE458777 GDA458772:GDA458777 GMW458772:GMW458777 GWS458772:GWS458777 HGO458772:HGO458777 HQK458772:HQK458777 IAG458772:IAG458777 IKC458772:IKC458777 ITY458772:ITY458777 JDU458772:JDU458777 JNQ458772:JNQ458777 JXM458772:JXM458777 KHI458772:KHI458777 KRE458772:KRE458777 LBA458772:LBA458777 LKW458772:LKW458777 LUS458772:LUS458777 MEO458772:MEO458777 MOK458772:MOK458777 MYG458772:MYG458777 NIC458772:NIC458777 NRY458772:NRY458777 OBU458772:OBU458777 OLQ458772:OLQ458777 OVM458772:OVM458777 PFI458772:PFI458777 PPE458772:PPE458777 PZA458772:PZA458777 QIW458772:QIW458777 QSS458772:QSS458777 RCO458772:RCO458777 RMK458772:RMK458777 RWG458772:RWG458777 SGC458772:SGC458777 SPY458772:SPY458777 SZU458772:SZU458777 TJQ458772:TJQ458777 TTM458772:TTM458777 UDI458772:UDI458777 UNE458772:UNE458777 UXA458772:UXA458777 VGW458772:VGW458777 VQS458772:VQS458777 WAO458772:WAO458777 WKK458772:WKK458777 WUG458772:WUG458777 E524308:E524313 HU524308:HU524313 RQ524308:RQ524313 ABM524308:ABM524313 ALI524308:ALI524313 AVE524308:AVE524313 BFA524308:BFA524313 BOW524308:BOW524313 BYS524308:BYS524313 CIO524308:CIO524313 CSK524308:CSK524313 DCG524308:DCG524313 DMC524308:DMC524313 DVY524308:DVY524313 EFU524308:EFU524313 EPQ524308:EPQ524313 EZM524308:EZM524313 FJI524308:FJI524313 FTE524308:FTE524313 GDA524308:GDA524313 GMW524308:GMW524313 GWS524308:GWS524313 HGO524308:HGO524313 HQK524308:HQK524313 IAG524308:IAG524313 IKC524308:IKC524313 ITY524308:ITY524313 JDU524308:JDU524313 JNQ524308:JNQ524313 JXM524308:JXM524313 KHI524308:KHI524313 KRE524308:KRE524313 LBA524308:LBA524313 LKW524308:LKW524313 LUS524308:LUS524313 MEO524308:MEO524313 MOK524308:MOK524313 MYG524308:MYG524313 NIC524308:NIC524313 NRY524308:NRY524313 OBU524308:OBU524313 OLQ524308:OLQ524313 OVM524308:OVM524313 PFI524308:PFI524313 PPE524308:PPE524313 PZA524308:PZA524313 QIW524308:QIW524313 QSS524308:QSS524313 RCO524308:RCO524313 RMK524308:RMK524313 RWG524308:RWG524313 SGC524308:SGC524313 SPY524308:SPY524313 SZU524308:SZU524313 TJQ524308:TJQ524313 TTM524308:TTM524313 UDI524308:UDI524313 UNE524308:UNE524313 UXA524308:UXA524313 VGW524308:VGW524313 VQS524308:VQS524313 WAO524308:WAO524313 WKK524308:WKK524313 WUG524308:WUG524313 E589844:E589849 HU589844:HU589849 RQ589844:RQ589849 ABM589844:ABM589849 ALI589844:ALI589849 AVE589844:AVE589849 BFA589844:BFA589849 BOW589844:BOW589849 BYS589844:BYS589849 CIO589844:CIO589849 CSK589844:CSK589849 DCG589844:DCG589849 DMC589844:DMC589849 DVY589844:DVY589849 EFU589844:EFU589849 EPQ589844:EPQ589849 EZM589844:EZM589849 FJI589844:FJI589849 FTE589844:FTE589849 GDA589844:GDA589849 GMW589844:GMW589849 GWS589844:GWS589849 HGO589844:HGO589849 HQK589844:HQK589849 IAG589844:IAG589849 IKC589844:IKC589849 ITY589844:ITY589849 JDU589844:JDU589849 JNQ589844:JNQ589849 JXM589844:JXM589849 KHI589844:KHI589849 KRE589844:KRE589849 LBA589844:LBA589849 LKW589844:LKW589849 LUS589844:LUS589849 MEO589844:MEO589849 MOK589844:MOK589849 MYG589844:MYG589849 NIC589844:NIC589849 NRY589844:NRY589849 OBU589844:OBU589849 OLQ589844:OLQ589849 OVM589844:OVM589849 PFI589844:PFI589849 PPE589844:PPE589849 PZA589844:PZA589849 QIW589844:QIW589849 QSS589844:QSS589849 RCO589844:RCO589849 RMK589844:RMK589849 RWG589844:RWG589849 SGC589844:SGC589849 SPY589844:SPY589849 SZU589844:SZU589849 TJQ589844:TJQ589849 TTM589844:TTM589849 UDI589844:UDI589849 UNE589844:UNE589849 UXA589844:UXA589849 VGW589844:VGW589849 VQS589844:VQS589849 WAO589844:WAO589849 WKK589844:WKK589849 WUG589844:WUG589849 E655380:E655385 HU655380:HU655385 RQ655380:RQ655385 ABM655380:ABM655385 ALI655380:ALI655385 AVE655380:AVE655385 BFA655380:BFA655385 BOW655380:BOW655385 BYS655380:BYS655385 CIO655380:CIO655385 CSK655380:CSK655385 DCG655380:DCG655385 DMC655380:DMC655385 DVY655380:DVY655385 EFU655380:EFU655385 EPQ655380:EPQ655385 EZM655380:EZM655385 FJI655380:FJI655385 FTE655380:FTE655385 GDA655380:GDA655385 GMW655380:GMW655385 GWS655380:GWS655385 HGO655380:HGO655385 HQK655380:HQK655385 IAG655380:IAG655385 IKC655380:IKC655385 ITY655380:ITY655385 JDU655380:JDU655385 JNQ655380:JNQ655385 JXM655380:JXM655385 KHI655380:KHI655385 KRE655380:KRE655385 LBA655380:LBA655385 LKW655380:LKW655385 LUS655380:LUS655385 MEO655380:MEO655385 MOK655380:MOK655385 MYG655380:MYG655385 NIC655380:NIC655385 NRY655380:NRY655385 OBU655380:OBU655385 OLQ655380:OLQ655385 OVM655380:OVM655385 PFI655380:PFI655385 PPE655380:PPE655385 PZA655380:PZA655385 QIW655380:QIW655385 QSS655380:QSS655385 RCO655380:RCO655385 RMK655380:RMK655385 RWG655380:RWG655385 SGC655380:SGC655385 SPY655380:SPY655385 SZU655380:SZU655385 TJQ655380:TJQ655385 TTM655380:TTM655385 UDI655380:UDI655385 UNE655380:UNE655385 UXA655380:UXA655385 VGW655380:VGW655385 VQS655380:VQS655385 WAO655380:WAO655385 WKK655380:WKK655385 WUG655380:WUG655385 E720916:E720921 HU720916:HU720921 RQ720916:RQ720921 ABM720916:ABM720921 ALI720916:ALI720921 AVE720916:AVE720921 BFA720916:BFA720921 BOW720916:BOW720921 BYS720916:BYS720921 CIO720916:CIO720921 CSK720916:CSK720921 DCG720916:DCG720921 DMC720916:DMC720921 DVY720916:DVY720921 EFU720916:EFU720921 EPQ720916:EPQ720921 EZM720916:EZM720921 FJI720916:FJI720921 FTE720916:FTE720921 GDA720916:GDA720921 GMW720916:GMW720921 GWS720916:GWS720921 HGO720916:HGO720921 HQK720916:HQK720921 IAG720916:IAG720921 IKC720916:IKC720921 ITY720916:ITY720921 JDU720916:JDU720921 JNQ720916:JNQ720921 JXM720916:JXM720921 KHI720916:KHI720921 KRE720916:KRE720921 LBA720916:LBA720921 LKW720916:LKW720921 LUS720916:LUS720921 MEO720916:MEO720921 MOK720916:MOK720921 MYG720916:MYG720921 NIC720916:NIC720921 NRY720916:NRY720921 OBU720916:OBU720921 OLQ720916:OLQ720921 OVM720916:OVM720921 PFI720916:PFI720921 PPE720916:PPE720921 PZA720916:PZA720921 QIW720916:QIW720921 QSS720916:QSS720921 RCO720916:RCO720921 RMK720916:RMK720921 RWG720916:RWG720921 SGC720916:SGC720921 SPY720916:SPY720921 SZU720916:SZU720921 TJQ720916:TJQ720921 TTM720916:TTM720921 UDI720916:UDI720921 UNE720916:UNE720921 UXA720916:UXA720921 VGW720916:VGW720921 VQS720916:VQS720921 WAO720916:WAO720921 WKK720916:WKK720921 WUG720916:WUG720921 E786452:E786457 HU786452:HU786457 RQ786452:RQ786457 ABM786452:ABM786457 ALI786452:ALI786457 AVE786452:AVE786457 BFA786452:BFA786457 BOW786452:BOW786457 BYS786452:BYS786457 CIO786452:CIO786457 CSK786452:CSK786457 DCG786452:DCG786457 DMC786452:DMC786457 DVY786452:DVY786457 EFU786452:EFU786457 EPQ786452:EPQ786457 EZM786452:EZM786457 FJI786452:FJI786457 FTE786452:FTE786457 GDA786452:GDA786457 GMW786452:GMW786457 GWS786452:GWS786457 HGO786452:HGO786457 HQK786452:HQK786457 IAG786452:IAG786457 IKC786452:IKC786457 ITY786452:ITY786457 JDU786452:JDU786457 JNQ786452:JNQ786457 JXM786452:JXM786457 KHI786452:KHI786457 KRE786452:KRE786457 LBA786452:LBA786457 LKW786452:LKW786457 LUS786452:LUS786457 MEO786452:MEO786457 MOK786452:MOK786457 MYG786452:MYG786457 NIC786452:NIC786457 NRY786452:NRY786457 OBU786452:OBU786457 OLQ786452:OLQ786457 OVM786452:OVM786457 PFI786452:PFI786457 PPE786452:PPE786457 PZA786452:PZA786457 QIW786452:QIW786457 QSS786452:QSS786457 RCO786452:RCO786457 RMK786452:RMK786457 RWG786452:RWG786457 SGC786452:SGC786457 SPY786452:SPY786457 SZU786452:SZU786457 TJQ786452:TJQ786457 TTM786452:TTM786457 UDI786452:UDI786457 UNE786452:UNE786457 UXA786452:UXA786457 VGW786452:VGW786457 VQS786452:VQS786457 WAO786452:WAO786457 WKK786452:WKK786457 WUG786452:WUG786457 E851988:E851993 HU851988:HU851993 RQ851988:RQ851993 ABM851988:ABM851993 ALI851988:ALI851993 AVE851988:AVE851993 BFA851988:BFA851993 BOW851988:BOW851993 BYS851988:BYS851993 CIO851988:CIO851993 CSK851988:CSK851993 DCG851988:DCG851993 DMC851988:DMC851993 DVY851988:DVY851993 EFU851988:EFU851993 EPQ851988:EPQ851993 EZM851988:EZM851993 FJI851988:FJI851993 FTE851988:FTE851993 GDA851988:GDA851993 GMW851988:GMW851993 GWS851988:GWS851993 HGO851988:HGO851993 HQK851988:HQK851993 IAG851988:IAG851993 IKC851988:IKC851993 ITY851988:ITY851993 JDU851988:JDU851993 JNQ851988:JNQ851993 JXM851988:JXM851993 KHI851988:KHI851993 KRE851988:KRE851993 LBA851988:LBA851993 LKW851988:LKW851993 LUS851988:LUS851993 MEO851988:MEO851993 MOK851988:MOK851993 MYG851988:MYG851993 NIC851988:NIC851993 NRY851988:NRY851993 OBU851988:OBU851993 OLQ851988:OLQ851993 OVM851988:OVM851993 PFI851988:PFI851993 PPE851988:PPE851993 PZA851988:PZA851993 QIW851988:QIW851993 QSS851988:QSS851993 RCO851988:RCO851993 RMK851988:RMK851993 RWG851988:RWG851993 SGC851988:SGC851993 SPY851988:SPY851993 SZU851988:SZU851993 TJQ851988:TJQ851993 TTM851988:TTM851993 UDI851988:UDI851993 UNE851988:UNE851993 UXA851988:UXA851993 VGW851988:VGW851993 VQS851988:VQS851993 WAO851988:WAO851993 WKK851988:WKK851993 WUG851988:WUG851993 E917524:E917529 HU917524:HU917529 RQ917524:RQ917529 ABM917524:ABM917529 ALI917524:ALI917529 AVE917524:AVE917529 BFA917524:BFA917529 BOW917524:BOW917529 BYS917524:BYS917529 CIO917524:CIO917529 CSK917524:CSK917529 DCG917524:DCG917529 DMC917524:DMC917529 DVY917524:DVY917529 EFU917524:EFU917529 EPQ917524:EPQ917529 EZM917524:EZM917529 FJI917524:FJI917529 FTE917524:FTE917529 GDA917524:GDA917529 GMW917524:GMW917529 GWS917524:GWS917529 HGO917524:HGO917529 HQK917524:HQK917529 IAG917524:IAG917529 IKC917524:IKC917529 ITY917524:ITY917529 JDU917524:JDU917529 JNQ917524:JNQ917529 JXM917524:JXM917529 KHI917524:KHI917529 KRE917524:KRE917529 LBA917524:LBA917529 LKW917524:LKW917529 LUS917524:LUS917529 MEO917524:MEO917529 MOK917524:MOK917529 MYG917524:MYG917529 NIC917524:NIC917529 NRY917524:NRY917529 OBU917524:OBU917529 OLQ917524:OLQ917529 OVM917524:OVM917529 PFI917524:PFI917529 PPE917524:PPE917529 PZA917524:PZA917529 QIW917524:QIW917529 QSS917524:QSS917529 RCO917524:RCO917529 RMK917524:RMK917529 RWG917524:RWG917529 SGC917524:SGC917529 SPY917524:SPY917529 SZU917524:SZU917529 TJQ917524:TJQ917529 TTM917524:TTM917529 UDI917524:UDI917529 UNE917524:UNE917529 UXA917524:UXA917529 VGW917524:VGW917529 VQS917524:VQS917529 WAO917524:WAO917529 WKK917524:WKK917529 WUG917524:WUG917529 E983060:E983065 HU983060:HU983065 RQ983060:RQ983065 ABM983060:ABM983065 ALI983060:ALI983065 AVE983060:AVE983065 BFA983060:BFA983065 BOW983060:BOW983065 BYS983060:BYS983065 CIO983060:CIO983065 CSK983060:CSK983065 DCG983060:DCG983065 DMC983060:DMC983065 DVY983060:DVY983065 EFU983060:EFU983065 EPQ983060:EPQ983065 EZM983060:EZM983065 FJI983060:FJI983065 FTE983060:FTE983065 GDA983060:GDA983065 GMW983060:GMW983065 GWS983060:GWS983065 HGO983060:HGO983065 HQK983060:HQK983065 IAG983060:IAG983065 IKC983060:IKC983065 ITY983060:ITY983065 JDU983060:JDU983065 JNQ983060:JNQ983065 JXM983060:JXM983065 KHI983060:KHI983065 KRE983060:KRE983065 LBA983060:LBA983065 LKW983060:LKW983065 LUS983060:LUS983065 MEO983060:MEO983065 MOK983060:MOK983065 MYG983060:MYG983065 NIC983060:NIC983065 NRY983060:NRY983065 OBU983060:OBU983065 OLQ983060:OLQ983065 OVM983060:OVM983065 PFI983060:PFI983065 PPE983060:PPE983065 PZA983060:PZA983065 QIW983060:QIW983065 QSS983060:QSS983065 RCO983060:RCO983065 RMK983060:RMK983065 RWG983060:RWG983065 SGC983060:SGC983065 SPY983060:SPY983065 SZU983060:SZU983065 TJQ983060:TJQ983065 TTM983060:TTM983065 UDI983060:UDI983065 UNE983060:UNE983065 UXA983060:UXA983065 VGW983060:VGW983065 VQS983060:VQS983065 WAO983060:WAO983065 WKK983060:WKK983065 WUG983060:WUG983065 D65556:D65581 HT65556:HT65581 RP65556:RP65581 ABL65556:ABL65581 ALH65556:ALH65581 AVD65556:AVD65581 BEZ65556:BEZ65581 BOV65556:BOV65581 BYR65556:BYR65581 CIN65556:CIN65581 CSJ65556:CSJ65581 DCF65556:DCF65581 DMB65556:DMB65581 DVX65556:DVX65581 EFT65556:EFT65581 EPP65556:EPP65581 EZL65556:EZL65581 FJH65556:FJH65581 FTD65556:FTD65581 GCZ65556:GCZ65581 GMV65556:GMV65581 GWR65556:GWR65581 HGN65556:HGN65581 HQJ65556:HQJ65581 IAF65556:IAF65581 IKB65556:IKB65581 ITX65556:ITX65581 JDT65556:JDT65581 JNP65556:JNP65581 JXL65556:JXL65581 KHH65556:KHH65581 KRD65556:KRD65581 LAZ65556:LAZ65581 LKV65556:LKV65581 LUR65556:LUR65581 MEN65556:MEN65581 MOJ65556:MOJ65581 MYF65556:MYF65581 NIB65556:NIB65581 NRX65556:NRX65581 OBT65556:OBT65581 OLP65556:OLP65581 OVL65556:OVL65581 PFH65556:PFH65581 PPD65556:PPD65581 PYZ65556:PYZ65581 QIV65556:QIV65581 QSR65556:QSR65581 RCN65556:RCN65581 RMJ65556:RMJ65581 RWF65556:RWF65581 SGB65556:SGB65581 SPX65556:SPX65581 SZT65556:SZT65581 TJP65556:TJP65581 TTL65556:TTL65581 UDH65556:UDH65581 UND65556:UND65581 UWZ65556:UWZ65581 VGV65556:VGV65581 VQR65556:VQR65581 WAN65556:WAN65581 WKJ65556:WKJ65581 WUF65556:WUF65581 D131092:D131117 HT131092:HT131117 RP131092:RP131117 ABL131092:ABL131117 ALH131092:ALH131117 AVD131092:AVD131117 BEZ131092:BEZ131117 BOV131092:BOV131117 BYR131092:BYR131117 CIN131092:CIN131117 CSJ131092:CSJ131117 DCF131092:DCF131117 DMB131092:DMB131117 DVX131092:DVX131117 EFT131092:EFT131117 EPP131092:EPP131117 EZL131092:EZL131117 FJH131092:FJH131117 FTD131092:FTD131117 GCZ131092:GCZ131117 GMV131092:GMV131117 GWR131092:GWR131117 HGN131092:HGN131117 HQJ131092:HQJ131117 IAF131092:IAF131117 IKB131092:IKB131117 ITX131092:ITX131117 JDT131092:JDT131117 JNP131092:JNP131117 JXL131092:JXL131117 KHH131092:KHH131117 KRD131092:KRD131117 LAZ131092:LAZ131117 LKV131092:LKV131117 LUR131092:LUR131117 MEN131092:MEN131117 MOJ131092:MOJ131117 MYF131092:MYF131117 NIB131092:NIB131117 NRX131092:NRX131117 OBT131092:OBT131117 OLP131092:OLP131117 OVL131092:OVL131117 PFH131092:PFH131117 PPD131092:PPD131117 PYZ131092:PYZ131117 QIV131092:QIV131117 QSR131092:QSR131117 RCN131092:RCN131117 RMJ131092:RMJ131117 RWF131092:RWF131117 SGB131092:SGB131117 SPX131092:SPX131117 SZT131092:SZT131117 TJP131092:TJP131117 TTL131092:TTL131117 UDH131092:UDH131117 UND131092:UND131117 UWZ131092:UWZ131117 VGV131092:VGV131117 VQR131092:VQR131117 WAN131092:WAN131117 WKJ131092:WKJ131117 WUF131092:WUF131117 D196628:D196653 HT196628:HT196653 RP196628:RP196653 ABL196628:ABL196653 ALH196628:ALH196653 AVD196628:AVD196653 BEZ196628:BEZ196653 BOV196628:BOV196653 BYR196628:BYR196653 CIN196628:CIN196653 CSJ196628:CSJ196653 DCF196628:DCF196653 DMB196628:DMB196653 DVX196628:DVX196653 EFT196628:EFT196653 EPP196628:EPP196653 EZL196628:EZL196653 FJH196628:FJH196653 FTD196628:FTD196653 GCZ196628:GCZ196653 GMV196628:GMV196653 GWR196628:GWR196653 HGN196628:HGN196653 HQJ196628:HQJ196653 IAF196628:IAF196653 IKB196628:IKB196653 ITX196628:ITX196653 JDT196628:JDT196653 JNP196628:JNP196653 JXL196628:JXL196653 KHH196628:KHH196653 KRD196628:KRD196653 LAZ196628:LAZ196653 LKV196628:LKV196653 LUR196628:LUR196653 MEN196628:MEN196653 MOJ196628:MOJ196653 MYF196628:MYF196653 NIB196628:NIB196653 NRX196628:NRX196653 OBT196628:OBT196653 OLP196628:OLP196653 OVL196628:OVL196653 PFH196628:PFH196653 PPD196628:PPD196653 PYZ196628:PYZ196653 QIV196628:QIV196653 QSR196628:QSR196653 RCN196628:RCN196653 RMJ196628:RMJ196653 RWF196628:RWF196653 SGB196628:SGB196653 SPX196628:SPX196653 SZT196628:SZT196653 TJP196628:TJP196653 TTL196628:TTL196653 UDH196628:UDH196653 UND196628:UND196653 UWZ196628:UWZ196653 VGV196628:VGV196653 VQR196628:VQR196653 WAN196628:WAN196653 WKJ196628:WKJ196653 WUF196628:WUF196653 D262164:D262189 HT262164:HT262189 RP262164:RP262189 ABL262164:ABL262189 ALH262164:ALH262189 AVD262164:AVD262189 BEZ262164:BEZ262189 BOV262164:BOV262189 BYR262164:BYR262189 CIN262164:CIN262189 CSJ262164:CSJ262189 DCF262164:DCF262189 DMB262164:DMB262189 DVX262164:DVX262189 EFT262164:EFT262189 EPP262164:EPP262189 EZL262164:EZL262189 FJH262164:FJH262189 FTD262164:FTD262189 GCZ262164:GCZ262189 GMV262164:GMV262189 GWR262164:GWR262189 HGN262164:HGN262189 HQJ262164:HQJ262189 IAF262164:IAF262189 IKB262164:IKB262189 ITX262164:ITX262189 JDT262164:JDT262189 JNP262164:JNP262189 JXL262164:JXL262189 KHH262164:KHH262189 KRD262164:KRD262189 LAZ262164:LAZ262189 LKV262164:LKV262189 LUR262164:LUR262189 MEN262164:MEN262189 MOJ262164:MOJ262189 MYF262164:MYF262189 NIB262164:NIB262189 NRX262164:NRX262189 OBT262164:OBT262189 OLP262164:OLP262189 OVL262164:OVL262189 PFH262164:PFH262189 PPD262164:PPD262189 PYZ262164:PYZ262189 QIV262164:QIV262189 QSR262164:QSR262189 RCN262164:RCN262189 RMJ262164:RMJ262189 RWF262164:RWF262189 SGB262164:SGB262189 SPX262164:SPX262189 SZT262164:SZT262189 TJP262164:TJP262189 TTL262164:TTL262189 UDH262164:UDH262189 UND262164:UND262189 UWZ262164:UWZ262189 VGV262164:VGV262189 VQR262164:VQR262189 WAN262164:WAN262189 WKJ262164:WKJ262189 WUF262164:WUF262189 D327700:D327725 HT327700:HT327725 RP327700:RP327725 ABL327700:ABL327725 ALH327700:ALH327725 AVD327700:AVD327725 BEZ327700:BEZ327725 BOV327700:BOV327725 BYR327700:BYR327725 CIN327700:CIN327725 CSJ327700:CSJ327725 DCF327700:DCF327725 DMB327700:DMB327725 DVX327700:DVX327725 EFT327700:EFT327725 EPP327700:EPP327725 EZL327700:EZL327725 FJH327700:FJH327725 FTD327700:FTD327725 GCZ327700:GCZ327725 GMV327700:GMV327725 GWR327700:GWR327725 HGN327700:HGN327725 HQJ327700:HQJ327725 IAF327700:IAF327725 IKB327700:IKB327725 ITX327700:ITX327725 JDT327700:JDT327725 JNP327700:JNP327725 JXL327700:JXL327725 KHH327700:KHH327725 KRD327700:KRD327725 LAZ327700:LAZ327725 LKV327700:LKV327725 LUR327700:LUR327725 MEN327700:MEN327725 MOJ327700:MOJ327725 MYF327700:MYF327725 NIB327700:NIB327725 NRX327700:NRX327725 OBT327700:OBT327725 OLP327700:OLP327725 OVL327700:OVL327725 PFH327700:PFH327725 PPD327700:PPD327725 PYZ327700:PYZ327725 QIV327700:QIV327725 QSR327700:QSR327725 RCN327700:RCN327725 RMJ327700:RMJ327725 RWF327700:RWF327725 SGB327700:SGB327725 SPX327700:SPX327725 SZT327700:SZT327725 TJP327700:TJP327725 TTL327700:TTL327725 UDH327700:UDH327725 UND327700:UND327725 UWZ327700:UWZ327725 VGV327700:VGV327725 VQR327700:VQR327725 WAN327700:WAN327725 WKJ327700:WKJ327725 WUF327700:WUF327725 D393236:D393261 HT393236:HT393261 RP393236:RP393261 ABL393236:ABL393261 ALH393236:ALH393261 AVD393236:AVD393261 BEZ393236:BEZ393261 BOV393236:BOV393261 BYR393236:BYR393261 CIN393236:CIN393261 CSJ393236:CSJ393261 DCF393236:DCF393261 DMB393236:DMB393261 DVX393236:DVX393261 EFT393236:EFT393261 EPP393236:EPP393261 EZL393236:EZL393261 FJH393236:FJH393261 FTD393236:FTD393261 GCZ393236:GCZ393261 GMV393236:GMV393261 GWR393236:GWR393261 HGN393236:HGN393261 HQJ393236:HQJ393261 IAF393236:IAF393261 IKB393236:IKB393261 ITX393236:ITX393261 JDT393236:JDT393261 JNP393236:JNP393261 JXL393236:JXL393261 KHH393236:KHH393261 KRD393236:KRD393261 LAZ393236:LAZ393261 LKV393236:LKV393261 LUR393236:LUR393261 MEN393236:MEN393261 MOJ393236:MOJ393261 MYF393236:MYF393261 NIB393236:NIB393261 NRX393236:NRX393261 OBT393236:OBT393261 OLP393236:OLP393261 OVL393236:OVL393261 PFH393236:PFH393261 PPD393236:PPD393261 PYZ393236:PYZ393261 QIV393236:QIV393261 QSR393236:QSR393261 RCN393236:RCN393261 RMJ393236:RMJ393261 RWF393236:RWF393261 SGB393236:SGB393261 SPX393236:SPX393261 SZT393236:SZT393261 TJP393236:TJP393261 TTL393236:TTL393261 UDH393236:UDH393261 UND393236:UND393261 UWZ393236:UWZ393261 VGV393236:VGV393261 VQR393236:VQR393261 WAN393236:WAN393261 WKJ393236:WKJ393261 WUF393236:WUF393261 D458772:D458797 HT458772:HT458797 RP458772:RP458797 ABL458772:ABL458797 ALH458772:ALH458797 AVD458772:AVD458797 BEZ458772:BEZ458797 BOV458772:BOV458797 BYR458772:BYR458797 CIN458772:CIN458797 CSJ458772:CSJ458797 DCF458772:DCF458797 DMB458772:DMB458797 DVX458772:DVX458797 EFT458772:EFT458797 EPP458772:EPP458797 EZL458772:EZL458797 FJH458772:FJH458797 FTD458772:FTD458797 GCZ458772:GCZ458797 GMV458772:GMV458797 GWR458772:GWR458797 HGN458772:HGN458797 HQJ458772:HQJ458797 IAF458772:IAF458797 IKB458772:IKB458797 ITX458772:ITX458797 JDT458772:JDT458797 JNP458772:JNP458797 JXL458772:JXL458797 KHH458772:KHH458797 KRD458772:KRD458797 LAZ458772:LAZ458797 LKV458772:LKV458797 LUR458772:LUR458797 MEN458772:MEN458797 MOJ458772:MOJ458797 MYF458772:MYF458797 NIB458772:NIB458797 NRX458772:NRX458797 OBT458772:OBT458797 OLP458772:OLP458797 OVL458772:OVL458797 PFH458772:PFH458797 PPD458772:PPD458797 PYZ458772:PYZ458797 QIV458772:QIV458797 QSR458772:QSR458797 RCN458772:RCN458797 RMJ458772:RMJ458797 RWF458772:RWF458797 SGB458772:SGB458797 SPX458772:SPX458797 SZT458772:SZT458797 TJP458772:TJP458797 TTL458772:TTL458797 UDH458772:UDH458797 UND458772:UND458797 UWZ458772:UWZ458797 VGV458772:VGV458797 VQR458772:VQR458797 WAN458772:WAN458797 WKJ458772:WKJ458797 WUF458772:WUF458797 D524308:D524333 HT524308:HT524333 RP524308:RP524333 ABL524308:ABL524333 ALH524308:ALH524333 AVD524308:AVD524333 BEZ524308:BEZ524333 BOV524308:BOV524333 BYR524308:BYR524333 CIN524308:CIN524333 CSJ524308:CSJ524333 DCF524308:DCF524333 DMB524308:DMB524333 DVX524308:DVX524333 EFT524308:EFT524333 EPP524308:EPP524333 EZL524308:EZL524333 FJH524308:FJH524333 FTD524308:FTD524333 GCZ524308:GCZ524333 GMV524308:GMV524333 GWR524308:GWR524333 HGN524308:HGN524333 HQJ524308:HQJ524333 IAF524308:IAF524333 IKB524308:IKB524333 ITX524308:ITX524333 JDT524308:JDT524333 JNP524308:JNP524333 JXL524308:JXL524333 KHH524308:KHH524333 KRD524308:KRD524333 LAZ524308:LAZ524333 LKV524308:LKV524333 LUR524308:LUR524333 MEN524308:MEN524333 MOJ524308:MOJ524333 MYF524308:MYF524333 NIB524308:NIB524333 NRX524308:NRX524333 OBT524308:OBT524333 OLP524308:OLP524333 OVL524308:OVL524333 PFH524308:PFH524333 PPD524308:PPD524333 PYZ524308:PYZ524333 QIV524308:QIV524333 QSR524308:QSR524333 RCN524308:RCN524333 RMJ524308:RMJ524333 RWF524308:RWF524333 SGB524308:SGB524333 SPX524308:SPX524333 SZT524308:SZT524333 TJP524308:TJP524333 TTL524308:TTL524333 UDH524308:UDH524333 UND524308:UND524333 UWZ524308:UWZ524333 VGV524308:VGV524333 VQR524308:VQR524333 WAN524308:WAN524333 WKJ524308:WKJ524333 WUF524308:WUF524333 D589844:D589869 HT589844:HT589869 RP589844:RP589869 ABL589844:ABL589869 ALH589844:ALH589869 AVD589844:AVD589869 BEZ589844:BEZ589869 BOV589844:BOV589869 BYR589844:BYR589869 CIN589844:CIN589869 CSJ589844:CSJ589869 DCF589844:DCF589869 DMB589844:DMB589869 DVX589844:DVX589869 EFT589844:EFT589869 EPP589844:EPP589869 EZL589844:EZL589869 FJH589844:FJH589869 FTD589844:FTD589869 GCZ589844:GCZ589869 GMV589844:GMV589869 GWR589844:GWR589869 HGN589844:HGN589869 HQJ589844:HQJ589869 IAF589844:IAF589869 IKB589844:IKB589869 ITX589844:ITX589869 JDT589844:JDT589869 JNP589844:JNP589869 JXL589844:JXL589869 KHH589844:KHH589869 KRD589844:KRD589869 LAZ589844:LAZ589869 LKV589844:LKV589869 LUR589844:LUR589869 MEN589844:MEN589869 MOJ589844:MOJ589869 MYF589844:MYF589869 NIB589844:NIB589869 NRX589844:NRX589869 OBT589844:OBT589869 OLP589844:OLP589869 OVL589844:OVL589869 PFH589844:PFH589869 PPD589844:PPD589869 PYZ589844:PYZ589869 QIV589844:QIV589869 QSR589844:QSR589869 RCN589844:RCN589869 RMJ589844:RMJ589869 RWF589844:RWF589869 SGB589844:SGB589869 SPX589844:SPX589869 SZT589844:SZT589869 TJP589844:TJP589869 TTL589844:TTL589869 UDH589844:UDH589869 UND589844:UND589869 UWZ589844:UWZ589869 VGV589844:VGV589869 VQR589844:VQR589869 WAN589844:WAN589869 WKJ589844:WKJ589869 WUF589844:WUF589869 D655380:D655405 HT655380:HT655405 RP655380:RP655405 ABL655380:ABL655405 ALH655380:ALH655405 AVD655380:AVD655405 BEZ655380:BEZ655405 BOV655380:BOV655405 BYR655380:BYR655405 CIN655380:CIN655405 CSJ655380:CSJ655405 DCF655380:DCF655405 DMB655380:DMB655405 DVX655380:DVX655405 EFT655380:EFT655405 EPP655380:EPP655405 EZL655380:EZL655405 FJH655380:FJH655405 FTD655380:FTD655405 GCZ655380:GCZ655405 GMV655380:GMV655405 GWR655380:GWR655405 HGN655380:HGN655405 HQJ655380:HQJ655405 IAF655380:IAF655405 IKB655380:IKB655405 ITX655380:ITX655405 JDT655380:JDT655405 JNP655380:JNP655405 JXL655380:JXL655405 KHH655380:KHH655405 KRD655380:KRD655405 LAZ655380:LAZ655405 LKV655380:LKV655405 LUR655380:LUR655405 MEN655380:MEN655405 MOJ655380:MOJ655405 MYF655380:MYF655405 NIB655380:NIB655405 NRX655380:NRX655405 OBT655380:OBT655405 OLP655380:OLP655405 OVL655380:OVL655405 PFH655380:PFH655405 PPD655380:PPD655405 PYZ655380:PYZ655405 QIV655380:QIV655405 QSR655380:QSR655405 RCN655380:RCN655405 RMJ655380:RMJ655405 RWF655380:RWF655405 SGB655380:SGB655405 SPX655380:SPX655405 SZT655380:SZT655405 TJP655380:TJP655405 TTL655380:TTL655405 UDH655380:UDH655405 UND655380:UND655405 UWZ655380:UWZ655405 VGV655380:VGV655405 VQR655380:VQR655405 WAN655380:WAN655405 WKJ655380:WKJ655405 WUF655380:WUF655405 D720916:D720941 HT720916:HT720941 RP720916:RP720941 ABL720916:ABL720941 ALH720916:ALH720941 AVD720916:AVD720941 BEZ720916:BEZ720941 BOV720916:BOV720941 BYR720916:BYR720941 CIN720916:CIN720941 CSJ720916:CSJ720941 DCF720916:DCF720941 DMB720916:DMB720941 DVX720916:DVX720941 EFT720916:EFT720941 EPP720916:EPP720941 EZL720916:EZL720941 FJH720916:FJH720941 FTD720916:FTD720941 GCZ720916:GCZ720941 GMV720916:GMV720941 GWR720916:GWR720941 HGN720916:HGN720941 HQJ720916:HQJ720941 IAF720916:IAF720941 IKB720916:IKB720941 ITX720916:ITX720941 JDT720916:JDT720941 JNP720916:JNP720941 JXL720916:JXL720941 KHH720916:KHH720941 KRD720916:KRD720941 LAZ720916:LAZ720941 LKV720916:LKV720941 LUR720916:LUR720941 MEN720916:MEN720941 MOJ720916:MOJ720941 MYF720916:MYF720941 NIB720916:NIB720941 NRX720916:NRX720941 OBT720916:OBT720941 OLP720916:OLP720941 OVL720916:OVL720941 PFH720916:PFH720941 PPD720916:PPD720941 PYZ720916:PYZ720941 QIV720916:QIV720941 QSR720916:QSR720941 RCN720916:RCN720941 RMJ720916:RMJ720941 RWF720916:RWF720941 SGB720916:SGB720941 SPX720916:SPX720941 SZT720916:SZT720941 TJP720916:TJP720941 TTL720916:TTL720941 UDH720916:UDH720941 UND720916:UND720941 UWZ720916:UWZ720941 VGV720916:VGV720941 VQR720916:VQR720941 WAN720916:WAN720941 WKJ720916:WKJ720941 WUF720916:WUF720941 D786452:D786477 HT786452:HT786477 RP786452:RP786477 ABL786452:ABL786477 ALH786452:ALH786477 AVD786452:AVD786477 BEZ786452:BEZ786477 BOV786452:BOV786477 BYR786452:BYR786477 CIN786452:CIN786477 CSJ786452:CSJ786477 DCF786452:DCF786477 DMB786452:DMB786477 DVX786452:DVX786477 EFT786452:EFT786477 EPP786452:EPP786477 EZL786452:EZL786477 FJH786452:FJH786477 FTD786452:FTD786477 GCZ786452:GCZ786477 GMV786452:GMV786477 GWR786452:GWR786477 HGN786452:HGN786477 HQJ786452:HQJ786477 IAF786452:IAF786477 IKB786452:IKB786477 ITX786452:ITX786477 JDT786452:JDT786477 JNP786452:JNP786477 JXL786452:JXL786477 KHH786452:KHH786477 KRD786452:KRD786477 LAZ786452:LAZ786477 LKV786452:LKV786477 LUR786452:LUR786477 MEN786452:MEN786477 MOJ786452:MOJ786477 MYF786452:MYF786477 NIB786452:NIB786477 NRX786452:NRX786477 OBT786452:OBT786477 OLP786452:OLP786477 OVL786452:OVL786477 PFH786452:PFH786477 PPD786452:PPD786477 PYZ786452:PYZ786477 QIV786452:QIV786477 QSR786452:QSR786477 RCN786452:RCN786477 RMJ786452:RMJ786477 RWF786452:RWF786477 SGB786452:SGB786477 SPX786452:SPX786477 SZT786452:SZT786477 TJP786452:TJP786477 TTL786452:TTL786477 UDH786452:UDH786477 UND786452:UND786477 UWZ786452:UWZ786477 VGV786452:VGV786477 VQR786452:VQR786477 WAN786452:WAN786477 WKJ786452:WKJ786477 WUF786452:WUF786477 D851988:D852013 HT851988:HT852013 RP851988:RP852013 ABL851988:ABL852013 ALH851988:ALH852013 AVD851988:AVD852013 BEZ851988:BEZ852013 BOV851988:BOV852013 BYR851988:BYR852013 CIN851988:CIN852013 CSJ851988:CSJ852013 DCF851988:DCF852013 DMB851988:DMB852013 DVX851988:DVX852013 EFT851988:EFT852013 EPP851988:EPP852013 EZL851988:EZL852013 FJH851988:FJH852013 FTD851988:FTD852013 GCZ851988:GCZ852013 GMV851988:GMV852013 GWR851988:GWR852013 HGN851988:HGN852013 HQJ851988:HQJ852013 IAF851988:IAF852013 IKB851988:IKB852013 ITX851988:ITX852013 JDT851988:JDT852013 JNP851988:JNP852013 JXL851988:JXL852013 KHH851988:KHH852013 KRD851988:KRD852013 LAZ851988:LAZ852013 LKV851988:LKV852013 LUR851988:LUR852013 MEN851988:MEN852013 MOJ851988:MOJ852013 MYF851988:MYF852013 NIB851988:NIB852013 NRX851988:NRX852013 OBT851988:OBT852013 OLP851988:OLP852013 OVL851988:OVL852013 PFH851988:PFH852013 PPD851988:PPD852013 PYZ851988:PYZ852013 QIV851988:QIV852013 QSR851988:QSR852013 RCN851988:RCN852013 RMJ851988:RMJ852013 RWF851988:RWF852013 SGB851988:SGB852013 SPX851988:SPX852013 SZT851988:SZT852013 TJP851988:TJP852013 TTL851988:TTL852013 UDH851988:UDH852013 UND851988:UND852013 UWZ851988:UWZ852013 VGV851988:VGV852013 VQR851988:VQR852013 WAN851988:WAN852013 WKJ851988:WKJ852013 WUF851988:WUF852013 D917524:D917549 HT917524:HT917549 RP917524:RP917549 ABL917524:ABL917549 ALH917524:ALH917549 AVD917524:AVD917549 BEZ917524:BEZ917549 BOV917524:BOV917549 BYR917524:BYR917549 CIN917524:CIN917549 CSJ917524:CSJ917549 DCF917524:DCF917549 DMB917524:DMB917549 DVX917524:DVX917549 EFT917524:EFT917549 EPP917524:EPP917549 EZL917524:EZL917549 FJH917524:FJH917549 FTD917524:FTD917549 GCZ917524:GCZ917549 GMV917524:GMV917549 GWR917524:GWR917549 HGN917524:HGN917549 HQJ917524:HQJ917549 IAF917524:IAF917549 IKB917524:IKB917549 ITX917524:ITX917549 JDT917524:JDT917549 JNP917524:JNP917549 JXL917524:JXL917549 KHH917524:KHH917549 KRD917524:KRD917549 LAZ917524:LAZ917549 LKV917524:LKV917549 LUR917524:LUR917549 MEN917524:MEN917549 MOJ917524:MOJ917549 MYF917524:MYF917549 NIB917524:NIB917549 NRX917524:NRX917549 OBT917524:OBT917549 OLP917524:OLP917549 OVL917524:OVL917549 PFH917524:PFH917549 PPD917524:PPD917549 PYZ917524:PYZ917549 QIV917524:QIV917549 QSR917524:QSR917549 RCN917524:RCN917549 RMJ917524:RMJ917549 RWF917524:RWF917549 SGB917524:SGB917549 SPX917524:SPX917549 SZT917524:SZT917549 TJP917524:TJP917549 TTL917524:TTL917549 UDH917524:UDH917549 UND917524:UND917549 UWZ917524:UWZ917549 VGV917524:VGV917549 VQR917524:VQR917549 WAN917524:WAN917549 WKJ917524:WKJ917549 WUF917524:WUF917549 D983060:D983085 HT983060:HT983085 RP983060:RP983085 ABL983060:ABL983085 ALH983060:ALH983085 AVD983060:AVD983085 BEZ983060:BEZ983085 BOV983060:BOV983085 BYR983060:BYR983085 CIN983060:CIN983085 CSJ983060:CSJ983085 DCF983060:DCF983085 DMB983060:DMB983085 DVX983060:DVX983085 EFT983060:EFT983085 EPP983060:EPP983085 EZL983060:EZL983085 FJH983060:FJH983085 FTD983060:FTD983085 GCZ983060:GCZ983085 GMV983060:GMV983085 GWR983060:GWR983085 HGN983060:HGN983085 HQJ983060:HQJ983085 IAF983060:IAF983085 IKB983060:IKB983085 ITX983060:ITX983085 JDT983060:JDT983085 JNP983060:JNP983085 JXL983060:JXL983085 KHH983060:KHH983085 KRD983060:KRD983085 LAZ983060:LAZ983085 LKV983060:LKV983085 LUR983060:LUR983085 MEN983060:MEN983085 MOJ983060:MOJ983085 MYF983060:MYF983085 NIB983060:NIB983085 NRX983060:NRX983085 OBT983060:OBT983085 OLP983060:OLP983085 OVL983060:OVL983085 PFH983060:PFH983085 PPD983060:PPD983085 PYZ983060:PYZ983085 QIV983060:QIV983085 QSR983060:QSR983085 RCN983060:RCN983085 RMJ983060:RMJ983085 RWF983060:RWF983085 SGB983060:SGB983085 SPX983060:SPX983085 SZT983060:SZT983085 TJP983060:TJP983085 TTL983060:TTL983085 UDH983060:UDH983085 UND983060:UND983085 UWZ983060:UWZ983085 VGV983060:VGV983085 VQR983060:VQR983085 WAN983060:WAN983085 WKJ983060:WKJ983085 WUF983060:WUF983085 HU27:HU44 RQ27:RQ44 ABM27:ABM44 ALI27:ALI44 AVE27:AVE44 BFA27:BFA44 BOW27:BOW44 BYS27:BYS44 CIO27:CIO44 CSK27:CSK44 DCG27:DCG44 DMC27:DMC44 DVY27:DVY44 EFU27:EFU44 EPQ27:EPQ44 EZM27:EZM44 FJI27:FJI44 FTE27:FTE44 GDA27:GDA44 GMW27:GMW44 GWS27:GWS44 HGO27:HGO44 HQK27:HQK44 IAG27:IAG44 IKC27:IKC44 ITY27:ITY44 JDU27:JDU44 JNQ27:JNQ44 JXM27:JXM44 KHI27:KHI44 KRE27:KRE44 LBA27:LBA44 LKW27:LKW44 LUS27:LUS44 MEO27:MEO44 MOK27:MOK44 MYG27:MYG44 NIC27:NIC44 NRY27:NRY44 OBU27:OBU44 OLQ27:OLQ44 OVM27:OVM44 PFI27:PFI44 PPE27:PPE44 PZA27:PZA44 QIW27:QIW44 QSS27:QSS44 RCO27:RCO44 RMK27:RMK44 RWG27:RWG44 SGC27:SGC44 SPY27:SPY44 SZU27:SZU44 TJQ27:TJQ44 TTM27:TTM44 UDI27:UDI44 UNE27:UNE44 UXA27:UXA44 VGW27:VGW44 VQS27:VQS44 WAO27:WAO44 WKK27:WKK44 WUG27:WUG44 E65564:E65581 HU65564:HU65581 RQ65564:RQ65581 ABM65564:ABM65581 ALI65564:ALI65581 AVE65564:AVE65581 BFA65564:BFA65581 BOW65564:BOW65581 BYS65564:BYS65581 CIO65564:CIO65581 CSK65564:CSK65581 DCG65564:DCG65581 DMC65564:DMC65581 DVY65564:DVY65581 EFU65564:EFU65581 EPQ65564:EPQ65581 EZM65564:EZM65581 FJI65564:FJI65581 FTE65564:FTE65581 GDA65564:GDA65581 GMW65564:GMW65581 GWS65564:GWS65581 HGO65564:HGO65581 HQK65564:HQK65581 IAG65564:IAG65581 IKC65564:IKC65581 ITY65564:ITY65581 JDU65564:JDU65581 JNQ65564:JNQ65581 JXM65564:JXM65581 KHI65564:KHI65581 KRE65564:KRE65581 LBA65564:LBA65581 LKW65564:LKW65581 LUS65564:LUS65581 MEO65564:MEO65581 MOK65564:MOK65581 MYG65564:MYG65581 NIC65564:NIC65581 NRY65564:NRY65581 OBU65564:OBU65581 OLQ65564:OLQ65581 OVM65564:OVM65581 PFI65564:PFI65581 PPE65564:PPE65581 PZA65564:PZA65581 QIW65564:QIW65581 QSS65564:QSS65581 RCO65564:RCO65581 RMK65564:RMK65581 RWG65564:RWG65581 SGC65564:SGC65581 SPY65564:SPY65581 SZU65564:SZU65581 TJQ65564:TJQ65581 TTM65564:TTM65581 UDI65564:UDI65581 UNE65564:UNE65581 UXA65564:UXA65581 VGW65564:VGW65581 VQS65564:VQS65581 WAO65564:WAO65581 WKK65564:WKK65581 WUG65564:WUG65581 E131100:E131117 HU131100:HU131117 RQ131100:RQ131117 ABM131100:ABM131117 ALI131100:ALI131117 AVE131100:AVE131117 BFA131100:BFA131117 BOW131100:BOW131117 BYS131100:BYS131117 CIO131100:CIO131117 CSK131100:CSK131117 DCG131100:DCG131117 DMC131100:DMC131117 DVY131100:DVY131117 EFU131100:EFU131117 EPQ131100:EPQ131117 EZM131100:EZM131117 FJI131100:FJI131117 FTE131100:FTE131117 GDA131100:GDA131117 GMW131100:GMW131117 GWS131100:GWS131117 HGO131100:HGO131117 HQK131100:HQK131117 IAG131100:IAG131117 IKC131100:IKC131117 ITY131100:ITY131117 JDU131100:JDU131117 JNQ131100:JNQ131117 JXM131100:JXM131117 KHI131100:KHI131117 KRE131100:KRE131117 LBA131100:LBA131117 LKW131100:LKW131117 LUS131100:LUS131117 MEO131100:MEO131117 MOK131100:MOK131117 MYG131100:MYG131117 NIC131100:NIC131117 NRY131100:NRY131117 OBU131100:OBU131117 OLQ131100:OLQ131117 OVM131100:OVM131117 PFI131100:PFI131117 PPE131100:PPE131117 PZA131100:PZA131117 QIW131100:QIW131117 QSS131100:QSS131117 RCO131100:RCO131117 RMK131100:RMK131117 RWG131100:RWG131117 SGC131100:SGC131117 SPY131100:SPY131117 SZU131100:SZU131117 TJQ131100:TJQ131117 TTM131100:TTM131117 UDI131100:UDI131117 UNE131100:UNE131117 UXA131100:UXA131117 VGW131100:VGW131117 VQS131100:VQS131117 WAO131100:WAO131117 WKK131100:WKK131117 WUG131100:WUG131117 E196636:E196653 HU196636:HU196653 RQ196636:RQ196653 ABM196636:ABM196653 ALI196636:ALI196653 AVE196636:AVE196653 BFA196636:BFA196653 BOW196636:BOW196653 BYS196636:BYS196653 CIO196636:CIO196653 CSK196636:CSK196653 DCG196636:DCG196653 DMC196636:DMC196653 DVY196636:DVY196653 EFU196636:EFU196653 EPQ196636:EPQ196653 EZM196636:EZM196653 FJI196636:FJI196653 FTE196636:FTE196653 GDA196636:GDA196653 GMW196636:GMW196653 GWS196636:GWS196653 HGO196636:HGO196653 HQK196636:HQK196653 IAG196636:IAG196653 IKC196636:IKC196653 ITY196636:ITY196653 JDU196636:JDU196653 JNQ196636:JNQ196653 JXM196636:JXM196653 KHI196636:KHI196653 KRE196636:KRE196653 LBA196636:LBA196653 LKW196636:LKW196653 LUS196636:LUS196653 MEO196636:MEO196653 MOK196636:MOK196653 MYG196636:MYG196653 NIC196636:NIC196653 NRY196636:NRY196653 OBU196636:OBU196653 OLQ196636:OLQ196653 OVM196636:OVM196653 PFI196636:PFI196653 PPE196636:PPE196653 PZA196636:PZA196653 QIW196636:QIW196653 QSS196636:QSS196653 RCO196636:RCO196653 RMK196636:RMK196653 RWG196636:RWG196653 SGC196636:SGC196653 SPY196636:SPY196653 SZU196636:SZU196653 TJQ196636:TJQ196653 TTM196636:TTM196653 UDI196636:UDI196653 UNE196636:UNE196653 UXA196636:UXA196653 VGW196636:VGW196653 VQS196636:VQS196653 WAO196636:WAO196653 WKK196636:WKK196653 WUG196636:WUG196653 E262172:E262189 HU262172:HU262189 RQ262172:RQ262189 ABM262172:ABM262189 ALI262172:ALI262189 AVE262172:AVE262189 BFA262172:BFA262189 BOW262172:BOW262189 BYS262172:BYS262189 CIO262172:CIO262189 CSK262172:CSK262189 DCG262172:DCG262189 DMC262172:DMC262189 DVY262172:DVY262189 EFU262172:EFU262189 EPQ262172:EPQ262189 EZM262172:EZM262189 FJI262172:FJI262189 FTE262172:FTE262189 GDA262172:GDA262189 GMW262172:GMW262189 GWS262172:GWS262189 HGO262172:HGO262189 HQK262172:HQK262189 IAG262172:IAG262189 IKC262172:IKC262189 ITY262172:ITY262189 JDU262172:JDU262189 JNQ262172:JNQ262189 JXM262172:JXM262189 KHI262172:KHI262189 KRE262172:KRE262189 LBA262172:LBA262189 LKW262172:LKW262189 LUS262172:LUS262189 MEO262172:MEO262189 MOK262172:MOK262189 MYG262172:MYG262189 NIC262172:NIC262189 NRY262172:NRY262189 OBU262172:OBU262189 OLQ262172:OLQ262189 OVM262172:OVM262189 PFI262172:PFI262189 PPE262172:PPE262189 PZA262172:PZA262189 QIW262172:QIW262189 QSS262172:QSS262189 RCO262172:RCO262189 RMK262172:RMK262189 RWG262172:RWG262189 SGC262172:SGC262189 SPY262172:SPY262189 SZU262172:SZU262189 TJQ262172:TJQ262189 TTM262172:TTM262189 UDI262172:UDI262189 UNE262172:UNE262189 UXA262172:UXA262189 VGW262172:VGW262189 VQS262172:VQS262189 WAO262172:WAO262189 WKK262172:WKK262189 WUG262172:WUG262189 E327708:E327725 HU327708:HU327725 RQ327708:RQ327725 ABM327708:ABM327725 ALI327708:ALI327725 AVE327708:AVE327725 BFA327708:BFA327725 BOW327708:BOW327725 BYS327708:BYS327725 CIO327708:CIO327725 CSK327708:CSK327725 DCG327708:DCG327725 DMC327708:DMC327725 DVY327708:DVY327725 EFU327708:EFU327725 EPQ327708:EPQ327725 EZM327708:EZM327725 FJI327708:FJI327725 FTE327708:FTE327725 GDA327708:GDA327725 GMW327708:GMW327725 GWS327708:GWS327725 HGO327708:HGO327725 HQK327708:HQK327725 IAG327708:IAG327725 IKC327708:IKC327725 ITY327708:ITY327725 JDU327708:JDU327725 JNQ327708:JNQ327725 JXM327708:JXM327725 KHI327708:KHI327725 KRE327708:KRE327725 LBA327708:LBA327725 LKW327708:LKW327725 LUS327708:LUS327725 MEO327708:MEO327725 MOK327708:MOK327725 MYG327708:MYG327725 NIC327708:NIC327725 NRY327708:NRY327725 OBU327708:OBU327725 OLQ327708:OLQ327725 OVM327708:OVM327725 PFI327708:PFI327725 PPE327708:PPE327725 PZA327708:PZA327725 QIW327708:QIW327725 QSS327708:QSS327725 RCO327708:RCO327725 RMK327708:RMK327725 RWG327708:RWG327725 SGC327708:SGC327725 SPY327708:SPY327725 SZU327708:SZU327725 TJQ327708:TJQ327725 TTM327708:TTM327725 UDI327708:UDI327725 UNE327708:UNE327725 UXA327708:UXA327725 VGW327708:VGW327725 VQS327708:VQS327725 WAO327708:WAO327725 WKK327708:WKK327725 WUG327708:WUG327725 E393244:E393261 HU393244:HU393261 RQ393244:RQ393261 ABM393244:ABM393261 ALI393244:ALI393261 AVE393244:AVE393261 BFA393244:BFA393261 BOW393244:BOW393261 BYS393244:BYS393261 CIO393244:CIO393261 CSK393244:CSK393261 DCG393244:DCG393261 DMC393244:DMC393261 DVY393244:DVY393261 EFU393244:EFU393261 EPQ393244:EPQ393261 EZM393244:EZM393261 FJI393244:FJI393261 FTE393244:FTE393261 GDA393244:GDA393261 GMW393244:GMW393261 GWS393244:GWS393261 HGO393244:HGO393261 HQK393244:HQK393261 IAG393244:IAG393261 IKC393244:IKC393261 ITY393244:ITY393261 JDU393244:JDU393261 JNQ393244:JNQ393261 JXM393244:JXM393261 KHI393244:KHI393261 KRE393244:KRE393261 LBA393244:LBA393261 LKW393244:LKW393261 LUS393244:LUS393261 MEO393244:MEO393261 MOK393244:MOK393261 MYG393244:MYG393261 NIC393244:NIC393261 NRY393244:NRY393261 OBU393244:OBU393261 OLQ393244:OLQ393261 OVM393244:OVM393261 PFI393244:PFI393261 PPE393244:PPE393261 PZA393244:PZA393261 QIW393244:QIW393261 QSS393244:QSS393261 RCO393244:RCO393261 RMK393244:RMK393261 RWG393244:RWG393261 SGC393244:SGC393261 SPY393244:SPY393261 SZU393244:SZU393261 TJQ393244:TJQ393261 TTM393244:TTM393261 UDI393244:UDI393261 UNE393244:UNE393261 UXA393244:UXA393261 VGW393244:VGW393261 VQS393244:VQS393261 WAO393244:WAO393261 WKK393244:WKK393261 WUG393244:WUG393261 E458780:E458797 HU458780:HU458797 RQ458780:RQ458797 ABM458780:ABM458797 ALI458780:ALI458797 AVE458780:AVE458797 BFA458780:BFA458797 BOW458780:BOW458797 BYS458780:BYS458797 CIO458780:CIO458797 CSK458780:CSK458797 DCG458780:DCG458797 DMC458780:DMC458797 DVY458780:DVY458797 EFU458780:EFU458797 EPQ458780:EPQ458797 EZM458780:EZM458797 FJI458780:FJI458797 FTE458780:FTE458797 GDA458780:GDA458797 GMW458780:GMW458797 GWS458780:GWS458797 HGO458780:HGO458797 HQK458780:HQK458797 IAG458780:IAG458797 IKC458780:IKC458797 ITY458780:ITY458797 JDU458780:JDU458797 JNQ458780:JNQ458797 JXM458780:JXM458797 KHI458780:KHI458797 KRE458780:KRE458797 LBA458780:LBA458797 LKW458780:LKW458797 LUS458780:LUS458797 MEO458780:MEO458797 MOK458780:MOK458797 MYG458780:MYG458797 NIC458780:NIC458797 NRY458780:NRY458797 OBU458780:OBU458797 OLQ458780:OLQ458797 OVM458780:OVM458797 PFI458780:PFI458797 PPE458780:PPE458797 PZA458780:PZA458797 QIW458780:QIW458797 QSS458780:QSS458797 RCO458780:RCO458797 RMK458780:RMK458797 RWG458780:RWG458797 SGC458780:SGC458797 SPY458780:SPY458797 SZU458780:SZU458797 TJQ458780:TJQ458797 TTM458780:TTM458797 UDI458780:UDI458797 UNE458780:UNE458797 UXA458780:UXA458797 VGW458780:VGW458797 VQS458780:VQS458797 WAO458780:WAO458797 WKK458780:WKK458797 WUG458780:WUG458797 E524316:E524333 HU524316:HU524333 RQ524316:RQ524333 ABM524316:ABM524333 ALI524316:ALI524333 AVE524316:AVE524333 BFA524316:BFA524333 BOW524316:BOW524333 BYS524316:BYS524333 CIO524316:CIO524333 CSK524316:CSK524333 DCG524316:DCG524333 DMC524316:DMC524333 DVY524316:DVY524333 EFU524316:EFU524333 EPQ524316:EPQ524333 EZM524316:EZM524333 FJI524316:FJI524333 FTE524316:FTE524333 GDA524316:GDA524333 GMW524316:GMW524333 GWS524316:GWS524333 HGO524316:HGO524333 HQK524316:HQK524333 IAG524316:IAG524333 IKC524316:IKC524333 ITY524316:ITY524333 JDU524316:JDU524333 JNQ524316:JNQ524333 JXM524316:JXM524333 KHI524316:KHI524333 KRE524316:KRE524333 LBA524316:LBA524333 LKW524316:LKW524333 LUS524316:LUS524333 MEO524316:MEO524333 MOK524316:MOK524333 MYG524316:MYG524333 NIC524316:NIC524333 NRY524316:NRY524333 OBU524316:OBU524333 OLQ524316:OLQ524333 OVM524316:OVM524333 PFI524316:PFI524333 PPE524316:PPE524333 PZA524316:PZA524333 QIW524316:QIW524333 QSS524316:QSS524333 RCO524316:RCO524333 RMK524316:RMK524333 RWG524316:RWG524333 SGC524316:SGC524333 SPY524316:SPY524333 SZU524316:SZU524333 TJQ524316:TJQ524333 TTM524316:TTM524333 UDI524316:UDI524333 UNE524316:UNE524333 UXA524316:UXA524333 VGW524316:VGW524333 VQS524316:VQS524333 WAO524316:WAO524333 WKK524316:WKK524333 WUG524316:WUG524333 E589852:E589869 HU589852:HU589869 RQ589852:RQ589869 ABM589852:ABM589869 ALI589852:ALI589869 AVE589852:AVE589869 BFA589852:BFA589869 BOW589852:BOW589869 BYS589852:BYS589869 CIO589852:CIO589869 CSK589852:CSK589869 DCG589852:DCG589869 DMC589852:DMC589869 DVY589852:DVY589869 EFU589852:EFU589869 EPQ589852:EPQ589869 EZM589852:EZM589869 FJI589852:FJI589869 FTE589852:FTE589869 GDA589852:GDA589869 GMW589852:GMW589869 GWS589852:GWS589869 HGO589852:HGO589869 HQK589852:HQK589869 IAG589852:IAG589869 IKC589852:IKC589869 ITY589852:ITY589869 JDU589852:JDU589869 JNQ589852:JNQ589869 JXM589852:JXM589869 KHI589852:KHI589869 KRE589852:KRE589869 LBA589852:LBA589869 LKW589852:LKW589869 LUS589852:LUS589869 MEO589852:MEO589869 MOK589852:MOK589869 MYG589852:MYG589869 NIC589852:NIC589869 NRY589852:NRY589869 OBU589852:OBU589869 OLQ589852:OLQ589869 OVM589852:OVM589869 PFI589852:PFI589869 PPE589852:PPE589869 PZA589852:PZA589869 QIW589852:QIW589869 QSS589852:QSS589869 RCO589852:RCO589869 RMK589852:RMK589869 RWG589852:RWG589869 SGC589852:SGC589869 SPY589852:SPY589869 SZU589852:SZU589869 TJQ589852:TJQ589869 TTM589852:TTM589869 UDI589852:UDI589869 UNE589852:UNE589869 UXA589852:UXA589869 VGW589852:VGW589869 VQS589852:VQS589869 WAO589852:WAO589869 WKK589852:WKK589869 WUG589852:WUG589869 E655388:E655405 HU655388:HU655405 RQ655388:RQ655405 ABM655388:ABM655405 ALI655388:ALI655405 AVE655388:AVE655405 BFA655388:BFA655405 BOW655388:BOW655405 BYS655388:BYS655405 CIO655388:CIO655405 CSK655388:CSK655405 DCG655388:DCG655405 DMC655388:DMC655405 DVY655388:DVY655405 EFU655388:EFU655405 EPQ655388:EPQ655405 EZM655388:EZM655405 FJI655388:FJI655405 FTE655388:FTE655405 GDA655388:GDA655405 GMW655388:GMW655405 GWS655388:GWS655405 HGO655388:HGO655405 HQK655388:HQK655405 IAG655388:IAG655405 IKC655388:IKC655405 ITY655388:ITY655405 JDU655388:JDU655405 JNQ655388:JNQ655405 JXM655388:JXM655405 KHI655388:KHI655405 KRE655388:KRE655405 LBA655388:LBA655405 LKW655388:LKW655405 LUS655388:LUS655405 MEO655388:MEO655405 MOK655388:MOK655405 MYG655388:MYG655405 NIC655388:NIC655405 NRY655388:NRY655405 OBU655388:OBU655405 OLQ655388:OLQ655405 OVM655388:OVM655405 PFI655388:PFI655405 PPE655388:PPE655405 PZA655388:PZA655405 QIW655388:QIW655405 QSS655388:QSS655405 RCO655388:RCO655405 RMK655388:RMK655405 RWG655388:RWG655405 SGC655388:SGC655405 SPY655388:SPY655405 SZU655388:SZU655405 TJQ655388:TJQ655405 TTM655388:TTM655405 UDI655388:UDI655405 UNE655388:UNE655405 UXA655388:UXA655405 VGW655388:VGW655405 VQS655388:VQS655405 WAO655388:WAO655405 WKK655388:WKK655405 WUG655388:WUG655405 E720924:E720941 HU720924:HU720941 RQ720924:RQ720941 ABM720924:ABM720941 ALI720924:ALI720941 AVE720924:AVE720941 BFA720924:BFA720941 BOW720924:BOW720941 BYS720924:BYS720941 CIO720924:CIO720941 CSK720924:CSK720941 DCG720924:DCG720941 DMC720924:DMC720941 DVY720924:DVY720941 EFU720924:EFU720941 EPQ720924:EPQ720941 EZM720924:EZM720941 FJI720924:FJI720941 FTE720924:FTE720941 GDA720924:GDA720941 GMW720924:GMW720941 GWS720924:GWS720941 HGO720924:HGO720941 HQK720924:HQK720941 IAG720924:IAG720941 IKC720924:IKC720941 ITY720924:ITY720941 JDU720924:JDU720941 JNQ720924:JNQ720941 JXM720924:JXM720941 KHI720924:KHI720941 KRE720924:KRE720941 LBA720924:LBA720941 LKW720924:LKW720941 LUS720924:LUS720941 MEO720924:MEO720941 MOK720924:MOK720941 MYG720924:MYG720941 NIC720924:NIC720941 NRY720924:NRY720941 OBU720924:OBU720941 OLQ720924:OLQ720941 OVM720924:OVM720941 PFI720924:PFI720941 PPE720924:PPE720941 PZA720924:PZA720941 QIW720924:QIW720941 QSS720924:QSS720941 RCO720924:RCO720941 RMK720924:RMK720941 RWG720924:RWG720941 SGC720924:SGC720941 SPY720924:SPY720941 SZU720924:SZU720941 TJQ720924:TJQ720941 TTM720924:TTM720941 UDI720924:UDI720941 UNE720924:UNE720941 UXA720924:UXA720941 VGW720924:VGW720941 VQS720924:VQS720941 WAO720924:WAO720941 WKK720924:WKK720941 WUG720924:WUG720941 E786460:E786477 HU786460:HU786477 RQ786460:RQ786477 ABM786460:ABM786477 ALI786460:ALI786477 AVE786460:AVE786477 BFA786460:BFA786477 BOW786460:BOW786477 BYS786460:BYS786477 CIO786460:CIO786477 CSK786460:CSK786477 DCG786460:DCG786477 DMC786460:DMC786477 DVY786460:DVY786477 EFU786460:EFU786477 EPQ786460:EPQ786477 EZM786460:EZM786477 FJI786460:FJI786477 FTE786460:FTE786477 GDA786460:GDA786477 GMW786460:GMW786477 GWS786460:GWS786477 HGO786460:HGO786477 HQK786460:HQK786477 IAG786460:IAG786477 IKC786460:IKC786477 ITY786460:ITY786477 JDU786460:JDU786477 JNQ786460:JNQ786477 JXM786460:JXM786477 KHI786460:KHI786477 KRE786460:KRE786477 LBA786460:LBA786477 LKW786460:LKW786477 LUS786460:LUS786477 MEO786460:MEO786477 MOK786460:MOK786477 MYG786460:MYG786477 NIC786460:NIC786477 NRY786460:NRY786477 OBU786460:OBU786477 OLQ786460:OLQ786477 OVM786460:OVM786477 PFI786460:PFI786477 PPE786460:PPE786477 PZA786460:PZA786477 QIW786460:QIW786477 QSS786460:QSS786477 RCO786460:RCO786477 RMK786460:RMK786477 RWG786460:RWG786477 SGC786460:SGC786477 SPY786460:SPY786477 SZU786460:SZU786477 TJQ786460:TJQ786477 TTM786460:TTM786477 UDI786460:UDI786477 UNE786460:UNE786477 UXA786460:UXA786477 VGW786460:VGW786477 VQS786460:VQS786477 WAO786460:WAO786477 WKK786460:WKK786477 WUG786460:WUG786477 E851996:E852013 HU851996:HU852013 RQ851996:RQ852013 ABM851996:ABM852013 ALI851996:ALI852013 AVE851996:AVE852013 BFA851996:BFA852013 BOW851996:BOW852013 BYS851996:BYS852013 CIO851996:CIO852013 CSK851996:CSK852013 DCG851996:DCG852013 DMC851996:DMC852013 DVY851996:DVY852013 EFU851996:EFU852013 EPQ851996:EPQ852013 EZM851996:EZM852013 FJI851996:FJI852013 FTE851996:FTE852013 GDA851996:GDA852013 GMW851996:GMW852013 GWS851996:GWS852013 HGO851996:HGO852013 HQK851996:HQK852013 IAG851996:IAG852013 IKC851996:IKC852013 ITY851996:ITY852013 JDU851996:JDU852013 JNQ851996:JNQ852013 JXM851996:JXM852013 KHI851996:KHI852013 KRE851996:KRE852013 LBA851996:LBA852013 LKW851996:LKW852013 LUS851996:LUS852013 MEO851996:MEO852013 MOK851996:MOK852013 MYG851996:MYG852013 NIC851996:NIC852013 NRY851996:NRY852013 OBU851996:OBU852013 OLQ851996:OLQ852013 OVM851996:OVM852013 PFI851996:PFI852013 PPE851996:PPE852013 PZA851996:PZA852013 QIW851996:QIW852013 QSS851996:QSS852013 RCO851996:RCO852013 RMK851996:RMK852013 RWG851996:RWG852013 SGC851996:SGC852013 SPY851996:SPY852013 SZU851996:SZU852013 TJQ851996:TJQ852013 TTM851996:TTM852013 UDI851996:UDI852013 UNE851996:UNE852013 UXA851996:UXA852013 VGW851996:VGW852013 VQS851996:VQS852013 WAO851996:WAO852013 WKK851996:WKK852013 WUG851996:WUG852013 E917532:E917549 HU917532:HU917549 RQ917532:RQ917549 ABM917532:ABM917549 ALI917532:ALI917549 AVE917532:AVE917549 BFA917532:BFA917549 BOW917532:BOW917549 BYS917532:BYS917549 CIO917532:CIO917549 CSK917532:CSK917549 DCG917532:DCG917549 DMC917532:DMC917549 DVY917532:DVY917549 EFU917532:EFU917549 EPQ917532:EPQ917549 EZM917532:EZM917549 FJI917532:FJI917549 FTE917532:FTE917549 GDA917532:GDA917549 GMW917532:GMW917549 GWS917532:GWS917549 HGO917532:HGO917549 HQK917532:HQK917549 IAG917532:IAG917549 IKC917532:IKC917549 ITY917532:ITY917549 JDU917532:JDU917549 JNQ917532:JNQ917549 JXM917532:JXM917549 KHI917532:KHI917549 KRE917532:KRE917549 LBA917532:LBA917549 LKW917532:LKW917549 LUS917532:LUS917549 MEO917532:MEO917549 MOK917532:MOK917549 MYG917532:MYG917549 NIC917532:NIC917549 NRY917532:NRY917549 OBU917532:OBU917549 OLQ917532:OLQ917549 OVM917532:OVM917549 PFI917532:PFI917549 PPE917532:PPE917549 PZA917532:PZA917549 QIW917532:QIW917549 QSS917532:QSS917549 RCO917532:RCO917549 RMK917532:RMK917549 RWG917532:RWG917549 SGC917532:SGC917549 SPY917532:SPY917549 SZU917532:SZU917549 TJQ917532:TJQ917549 TTM917532:TTM917549 UDI917532:UDI917549 UNE917532:UNE917549 UXA917532:UXA917549 VGW917532:VGW917549 VQS917532:VQS917549 WAO917532:WAO917549 WKK917532:WKK917549 WUG917532:WUG917549 E983068:E983085 HU983068:HU983085 RQ983068:RQ983085 ABM983068:ABM983085 ALI983068:ALI983085 AVE983068:AVE983085 BFA983068:BFA983085 BOW983068:BOW983085 BYS983068:BYS983085 CIO983068:CIO983085 CSK983068:CSK983085 DCG983068:DCG983085 DMC983068:DMC983085 DVY983068:DVY983085 EFU983068:EFU983085 EPQ983068:EPQ983085 EZM983068:EZM983085 FJI983068:FJI983085 FTE983068:FTE983085 GDA983068:GDA983085 GMW983068:GMW983085 GWS983068:GWS983085 HGO983068:HGO983085 HQK983068:HQK983085 IAG983068:IAG983085 IKC983068:IKC983085 ITY983068:ITY983085 JDU983068:JDU983085 JNQ983068:JNQ983085 JXM983068:JXM983085 KHI983068:KHI983085 KRE983068:KRE983085 LBA983068:LBA983085 LKW983068:LKW983085 LUS983068:LUS983085 MEO983068:MEO983085 MOK983068:MOK983085 MYG983068:MYG983085 NIC983068:NIC983085 NRY983068:NRY983085 OBU983068:OBU983085 OLQ983068:OLQ983085 OVM983068:OVM983085 PFI983068:PFI983085 PPE983068:PPE983085 PZA983068:PZA983085 QIW983068:QIW983085 QSS983068:QSS983085 RCO983068:RCO983085 RMK983068:RMK983085 RWG983068:RWG983085 SGC983068:SGC983085 SPY983068:SPY983085 SZU983068:SZU983085 TJQ983068:TJQ983085 TTM983068:TTM983085 UDI983068:UDI983085 UNE983068:UNE983085 UXA983068:UXA983085 VGW983068:VGW983085 VQS983068:VQS983085 WAO983068:WAO983085 WKK983068:WKK983085 E19:E23 WUF19:WUF44 WKJ19:WKJ44 WAN19:WAN44 VQR19:VQR44 VGV19:VGV44 UWZ19:UWZ44 UND19:UND44 UDH19:UDH44 TTL19:TTL44 TJP19:TJP44 SZT19:SZT44 SPX19:SPX44 SGB19:SGB44 RWF19:RWF44 RMJ19:RMJ44 RCN19:RCN44 QSR19:QSR44 QIV19:QIV44 PYZ19:PYZ44 PPD19:PPD44 PFH19:PFH44 OVL19:OVL44 OLP19:OLP44 OBT19:OBT44 NRX19:NRX44 NIB19:NIB44 MYF19:MYF44 MOJ19:MOJ44 MEN19:MEN44 LUR19:LUR44 LKV19:LKV44 LAZ19:LAZ44 KRD19:KRD44 KHH19:KHH44 JXL19:JXL44 JNP19:JNP44 JDT19:JDT44 ITX19:ITX44 IKB19:IKB44 IAF19:IAF44 HQJ19:HQJ44 HGN19:HGN44 GWR19:GWR44 GMV19:GMV44 GCZ19:GCZ44 FTD19:FTD44 FJH19:FJH44 EZL19:EZL44 EPP19:EPP44 EFT19:EFT44 DVX19:DVX44 DMB19:DMB44 DCF19:DCF44 CSJ19:CSJ44 CIN19:CIN44 BYR19:BYR44 BOV19:BOV44 BEZ19:BEZ44 AVD19:AVD44 ALH19:ALH44 ABL19:ABL44 RP19:RP44 HT19:HT44 WUG19:WUG23 WKK19:WKK23 WAO19:WAO23 VQS19:VQS23 VGW19:VGW23 UXA19:UXA23 UNE19:UNE23 UDI19:UDI23 TTM19:TTM23 TJQ19:TJQ23 SZU19:SZU23 SPY19:SPY23 SGC19:SGC23 RWG19:RWG23 RMK19:RMK23 RCO19:RCO23 QSS19:QSS23 QIW19:QIW23 PZA19:PZA23 PPE19:PPE23 PFI19:PFI23 OVM19:OVM23 OLQ19:OLQ23 OBU19:OBU23 NRY19:NRY23 NIC19:NIC23 MYG19:MYG23 MOK19:MOK23 MEO19:MEO23 LUS19:LUS23 LKW19:LKW23 LBA19:LBA23 KRE19:KRE23 KHI19:KHI23 JXM19:JXM23 JNQ19:JNQ23 JDU19:JDU23 ITY19:ITY23 IKC19:IKC23 IAG19:IAG23 HQK19:HQK23 HGO19:HGO23 GWS19:GWS23 GMW19:GMW23 GDA19:GDA23 FTE19:FTE23 FJI19:FJI23 EZM19:EZM23 EPQ19:EPQ23 EFU19:EFU23 DVY19:DVY23 DMC19:DMC23 DCG19:DCG23 CSK19:CSK23 CIO19:CIO23 BYS19:BYS23 BOW19:BOW23 BFA19:BFA23 AVE19:AVE23 ALI19:ALI23 ABM19:ABM23 RQ19:RQ23 HU19:HU23 E26:E28 D19:D28 WUE57:WUF57 WUF45:WUG56 WKI57:WKJ57 WKJ45:WKK56 WAM57:WAN57 WAN45:WAO56 VQQ57:VQR57 VQR45:VQS56 VGU57:VGV57 VGV45:VGW56 UWY57:UWZ57 UWZ45:UXA56 UNC57:UND57 UND45:UNE56 UDG57:UDH57 UDH45:UDI56 TTK57:TTL57 TTL45:TTM56 TJO57:TJP57 TJP45:TJQ56 SZS57:SZT57 SZT45:SZU56 SPW57:SPX57 SPX45:SPY56 SGA57:SGB57 SGB45:SGC56 RWE57:RWF57 RWF45:RWG56 RMI57:RMJ57 RMJ45:RMK56 RCM57:RCN57 RCN45:RCO56 QSQ57:QSR57 QSR45:QSS56 QIU57:QIV57 QIV45:QIW56 PYY57:PYZ57 PYZ45:PZA56 PPC57:PPD57 PPD45:PPE56 PFG57:PFH57 PFH45:PFI56 OVK57:OVL57 OVL45:OVM56 OLO57:OLP57 OLP45:OLQ56 OBS57:OBT57 OBT45:OBU56 NRW57:NRX57 NRX45:NRY56 NIA57:NIB57 NIB45:NIC56 MYE57:MYF57 MYF45:MYG56 MOI57:MOJ57 MOJ45:MOK56 MEM57:MEN57 MEN45:MEO56 LUQ57:LUR57 LUR45:LUS56 LKU57:LKV57 LKV45:LKW56 LAY57:LAZ57 LAZ45:LBA56 KRC57:KRD57 KRD45:KRE56 KHG57:KHH57 KHH45:KHI56 JXK57:JXL57 JXL45:JXM56 JNO57:JNP57 JNP45:JNQ56 JDS57:JDT57 JDT45:JDU56 ITW57:ITX57 ITX45:ITY56 IKA57:IKB57 IKB45:IKC56 IAE57:IAF57 IAF45:IAG56 HQI57:HQJ57 HQJ45:HQK56 HGM57:HGN57 HGN45:HGO56 GWQ57:GWR57 GWR45:GWS56 GMU57:GMV57 GMV45:GMW56 GCY57:GCZ57 GCZ45:GDA56 FTC57:FTD57 FTD45:FTE56 FJG57:FJH57 FJH45:FJI56 EZK57:EZL57 EZL45:EZM56 EPO57:EPP57 EPP45:EPQ56 EFS57:EFT57 EFT45:EFU56 DVW57:DVX57 DVX45:DVY56 DMA57:DMB57 DMB45:DMC56 DCE57:DCF57 DCF45:DCG56 CSI57:CSJ57 CSJ45:CSK56 CIM57:CIN57 CIN45:CIO56 BYQ57:BYR57 BYR45:BYS56 BOU57:BOV57 BOV45:BOW56 BEY57:BEZ57 BEZ45:BFA56 AVC57:AVD57 AVD45:AVE56 ALG57:ALH57 ALH45:ALI56 ABK57:ABL57 ABL45:ABM56 RO57:RP57 RP45:RQ56 HS57:HT57 HT45:HU56 HT62:HU64 D61:D64 RO60:RP61 RP58:RQ59 RP62:RQ64 ABK60:ABL61 ABL58:ABM59 ABL62:ABM64 ALG60:ALH61 ALH58:ALI59 ALH62:ALI64 AVC60:AVD61 AVD58:AVE59 AVD62:AVE64 BEY60:BEZ61 BEZ58:BFA59 BEZ62:BFA64 BOU60:BOV61 BOV58:BOW59 BOV62:BOW64 BYQ60:BYR61 BYR58:BYS59 BYR62:BYS64 CIM60:CIN61 CIN58:CIO59 CIN62:CIO64 CSI60:CSJ61 CSJ58:CSK59 CSJ62:CSK64 DCE60:DCF61 DCF58:DCG59 DCF62:DCG64 DMA60:DMB61 DMB58:DMC59 DMB62:DMC64 DVW60:DVX61 DVX58:DVY59 DVX62:DVY64 EFS60:EFT61 EFT58:EFU59 EFT62:EFU64 EPO60:EPP61 EPP58:EPQ59 EPP62:EPQ64 EZK60:EZL61 EZL58:EZM59 EZL62:EZM64 FJG60:FJH61 FJH58:FJI59 FJH62:FJI64 FTC60:FTD61 FTD58:FTE59 FTD62:FTE64 GCY60:GCZ61 GCZ58:GDA59 GCZ62:GDA64 GMU60:GMV61 GMV58:GMW59 GMV62:GMW64 GWQ60:GWR61 GWR58:GWS59 GWR62:GWS64 HGM60:HGN61 HGN58:HGO59 HGN62:HGO64 HQI60:HQJ61 HQJ58:HQK59 HQJ62:HQK64 IAE60:IAF61 IAF58:IAG59 IAF62:IAG64 IKA60:IKB61 IKB58:IKC59 IKB62:IKC64 ITW60:ITX61 ITX58:ITY59 ITX62:ITY64 JDS60:JDT61 JDT58:JDU59 JDT62:JDU64 JNO60:JNP61 JNP58:JNQ59 JNP62:JNQ64 JXK60:JXL61 JXL58:JXM59 JXL62:JXM64 KHG60:KHH61 KHH58:KHI59 KHH62:KHI64 KRC60:KRD61 KRD58:KRE59 KRD62:KRE64 LAY60:LAZ61 LAZ58:LBA59 LAZ62:LBA64 LKU60:LKV61 LKV58:LKW59 LKV62:LKW64 LUQ60:LUR61 LUR58:LUS59 LUR62:LUS64 MEM60:MEN61 MEN58:MEO59 MEN62:MEO64 MOI60:MOJ61 MOJ58:MOK59 MOJ62:MOK64 MYE60:MYF61 MYF58:MYG59 MYF62:MYG64 NIA60:NIB61 NIB58:NIC59 NIB62:NIC64 NRW60:NRX61 NRX58:NRY59 NRX62:NRY64 OBS60:OBT61 OBT58:OBU59 OBT62:OBU64 OLO60:OLP61 OLP58:OLQ59 OLP62:OLQ64 OVK60:OVL61 OVL58:OVM59 OVL62:OVM64 PFG60:PFH61 PFH58:PFI59 PFH62:PFI64 PPC60:PPD61 PPD58:PPE59 PPD62:PPE64 PYY60:PYZ61 PYZ58:PZA59 PYZ62:PZA64 QIU60:QIV61 QIV58:QIW59 QIV62:QIW64 QSQ60:QSR61 QSR58:QSS59 QSR62:QSS64 RCM60:RCN61 RCN58:RCO59 RCN62:RCO64 RMI60:RMJ61 RMJ58:RMK59 RMJ62:RMK64 RWE60:RWF61 RWF58:RWG59 RWF62:RWG64 SGA60:SGB61 SGB58:SGC59 SGB62:SGC64 SPW60:SPX61 SPX58:SPY59 SPX62:SPY64 SZS60:SZT61 SZT58:SZU59 SZT62:SZU64 TJO60:TJP61 TJP58:TJQ59 TJP62:TJQ64 TTK60:TTL61 TTL58:TTM59 TTL62:TTM64 UDG60:UDH61 UDH58:UDI59 UDH62:UDI64 UNC60:UND61 UND58:UNE59 UND62:UNE64 UWY60:UWZ61 UWZ58:UXA59 UWZ62:UXA64 VGU60:VGV61 VGV58:VGW59 VGV62:VGW64 VQQ60:VQR61 VQR58:VQS59 VQR62:VQS64 WAM60:WAN61 WAN58:WAO59 WAN62:WAO64 WKI60:WKJ61 WKJ58:WKK59 WKJ62:WKK64 WUE60:WUF61 WUF58:WUG59 WUF62:WUG64 HS60:HT61 HT58:HU59 D30:D58 E30:E64">
      <formula1>-9999999999999990000</formula1>
      <formula2>99999999999999900000</formula2>
    </dataValidation>
    <dataValidation allowBlank="1" showInputMessage="1" showErrorMessage="1" promptTitle="Lưu ý nhập liệu!" prompt="Nhập năm báo cáo!" sqref="WUF983059:WUG983059 HT18:HU18 RP18:RQ18 ABL18:ABM18 ALH18:ALI18 AVD18:AVE18 BEZ18:BFA18 BOV18:BOW18 BYR18:BYS18 CIN18:CIO18 CSJ18:CSK18 DCF18:DCG18 DMB18:DMC18 DVX18:DVY18 EFT18:EFU18 EPP18:EPQ18 EZL18:EZM18 FJH18:FJI18 FTD18:FTE18 GCZ18:GDA18 GMV18:GMW18 GWR18:GWS18 HGN18:HGO18 HQJ18:HQK18 IAF18:IAG18 IKB18:IKC18 ITX18:ITY18 JDT18:JDU18 JNP18:JNQ18 JXL18:JXM18 KHH18:KHI18 KRD18:KRE18 LAZ18:LBA18 LKV18:LKW18 LUR18:LUS18 MEN18:MEO18 MOJ18:MOK18 MYF18:MYG18 NIB18:NIC18 NRX18:NRY18 OBT18:OBU18 OLP18:OLQ18 OVL18:OVM18 PFH18:PFI18 PPD18:PPE18 PYZ18:PZA18 QIV18:QIW18 QSR18:QSS18 RCN18:RCO18 RMJ18:RMK18 RWF18:RWG18 SGB18:SGC18 SPX18:SPY18 SZT18:SZU18 TJP18:TJQ18 TTL18:TTM18 UDH18:UDI18 UND18:UNE18 UWZ18:UXA18 VGV18:VGW18 VQR18:VQS18 WAN18:WAO18 WKJ18:WKK18 WUF18:WUG18 D65555:E65555 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D131091:E131091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D196627:E196627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D262163:E262163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D327699:E327699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D393235:E393235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D458771:E458771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D524307:E524307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D589843:E589843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D655379:E655379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D720915:E720915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D786451:E786451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D851987:E851987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D917523:E917523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D983059:E983059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D18:E18"/>
  </dataValidations>
  <printOptions horizontalCentered="1"/>
  <pageMargins left="0.59055118110236227" right="0.59055118110236227" top="0.31624999999999998" bottom="0.59055118110236227" header="0.31496062992125984" footer="0.31496062992125984"/>
  <pageSetup paperSize="9" scale="65"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GridLines="0" view="pageBreakPreview" topLeftCell="D1" zoomScaleSheetLayoutView="100" workbookViewId="0">
      <selection activeCell="J1" sqref="J1:AE1048576"/>
    </sheetView>
  </sheetViews>
  <sheetFormatPr defaultRowHeight="12.75"/>
  <cols>
    <col min="1" max="1" width="0.140625" style="181" hidden="1" customWidth="1"/>
    <col min="2" max="2" width="6.85546875" style="191" customWidth="1"/>
    <col min="3" max="3" width="47.85546875" style="190" customWidth="1"/>
    <col min="4" max="4" width="14.85546875" style="169" customWidth="1"/>
    <col min="5" max="5" width="12.140625" style="169" hidden="1" customWidth="1"/>
    <col min="6" max="7" width="22.5703125" style="141" customWidth="1"/>
    <col min="8" max="9" width="24" style="169" customWidth="1"/>
    <col min="10" max="16384" width="9.140625" style="169"/>
  </cols>
  <sheetData>
    <row r="1" spans="1:9" s="542" customFormat="1" ht="30.6" customHeight="1">
      <c r="B1" s="672" t="s">
        <v>655</v>
      </c>
      <c r="C1" s="672"/>
      <c r="D1" s="672"/>
      <c r="E1" s="672"/>
      <c r="F1" s="672"/>
      <c r="G1" s="672"/>
      <c r="H1" s="672"/>
      <c r="I1" s="672"/>
    </row>
    <row r="2" spans="1:9" s="542" customFormat="1" ht="32.25" customHeight="1">
      <c r="B2" s="673" t="s">
        <v>634</v>
      </c>
      <c r="C2" s="673"/>
      <c r="D2" s="673"/>
      <c r="E2" s="673"/>
      <c r="F2" s="673"/>
      <c r="G2" s="673"/>
      <c r="H2" s="673"/>
      <c r="I2" s="673"/>
    </row>
    <row r="3" spans="1:9" s="53" customFormat="1" ht="40.15" customHeight="1">
      <c r="B3" s="674" t="s">
        <v>279</v>
      </c>
      <c r="C3" s="674"/>
      <c r="D3" s="674"/>
      <c r="E3" s="674"/>
      <c r="F3" s="674"/>
      <c r="G3" s="674"/>
      <c r="H3" s="674"/>
      <c r="I3" s="674"/>
    </row>
    <row r="4" spans="1:9" s="53" customFormat="1" ht="12.75" customHeight="1">
      <c r="B4" s="675" t="s">
        <v>1142</v>
      </c>
      <c r="C4" s="676"/>
      <c r="D4" s="676"/>
      <c r="E4" s="676"/>
      <c r="F4" s="676"/>
      <c r="G4" s="676"/>
      <c r="H4" s="676"/>
      <c r="I4" s="676"/>
    </row>
    <row r="5" spans="1:9" s="53" customFormat="1" ht="4.5" customHeight="1">
      <c r="B5" s="139"/>
      <c r="C5" s="140"/>
      <c r="D5" s="138"/>
      <c r="E5" s="138"/>
      <c r="F5" s="141"/>
      <c r="G5" s="141"/>
      <c r="H5" s="138"/>
      <c r="I5" s="138"/>
    </row>
    <row r="6" spans="1:9" s="53" customFormat="1" ht="30" customHeight="1">
      <c r="B6" s="142" t="s">
        <v>280</v>
      </c>
      <c r="C6" s="507" t="s">
        <v>539</v>
      </c>
      <c r="D6" s="677" t="s">
        <v>1133</v>
      </c>
      <c r="E6" s="677"/>
      <c r="F6" s="677"/>
      <c r="G6" s="677"/>
      <c r="I6" s="143"/>
    </row>
    <row r="7" spans="1:9" s="53" customFormat="1" ht="30" customHeight="1">
      <c r="B7" s="142" t="s">
        <v>281</v>
      </c>
      <c r="C7" s="507" t="s">
        <v>541</v>
      </c>
      <c r="D7" s="671" t="s">
        <v>665</v>
      </c>
      <c r="E7" s="671"/>
      <c r="F7" s="671"/>
      <c r="G7" s="671"/>
      <c r="H7" s="671"/>
      <c r="I7" s="143"/>
    </row>
    <row r="8" spans="1:9" s="53" customFormat="1" ht="30" customHeight="1">
      <c r="B8" s="142" t="s">
        <v>282</v>
      </c>
      <c r="C8" s="507" t="s">
        <v>542</v>
      </c>
      <c r="D8" s="677" t="s">
        <v>1127</v>
      </c>
      <c r="E8" s="677"/>
      <c r="F8" s="677"/>
      <c r="G8" s="677"/>
      <c r="I8" s="143"/>
    </row>
    <row r="9" spans="1:9" s="53" customFormat="1" ht="30" customHeight="1">
      <c r="B9" s="144" t="s">
        <v>419</v>
      </c>
      <c r="C9" s="539" t="s">
        <v>987</v>
      </c>
      <c r="D9" s="540" t="s">
        <v>1128</v>
      </c>
      <c r="E9" s="504"/>
      <c r="F9" s="504"/>
      <c r="G9" s="504"/>
      <c r="I9" s="143"/>
    </row>
    <row r="10" spans="1:9" s="53" customFormat="1" ht="30" customHeight="1">
      <c r="B10" s="144" t="s">
        <v>422</v>
      </c>
      <c r="C10" s="507" t="s">
        <v>543</v>
      </c>
      <c r="D10" s="671" t="s">
        <v>1146</v>
      </c>
      <c r="E10" s="671"/>
      <c r="F10" s="671"/>
      <c r="G10" s="671"/>
      <c r="I10" s="503"/>
    </row>
    <row r="11" spans="1:9" s="53" customFormat="1">
      <c r="A11" s="508"/>
      <c r="B11" s="139"/>
      <c r="C11" s="140"/>
      <c r="D11" s="138"/>
      <c r="E11" s="138"/>
      <c r="F11" s="141"/>
      <c r="G11" s="141"/>
      <c r="H11" s="138"/>
      <c r="I11" s="145" t="s">
        <v>503</v>
      </c>
    </row>
    <row r="12" spans="1:9" s="53" customFormat="1" ht="26.25" customHeight="1">
      <c r="B12" s="680" t="s">
        <v>283</v>
      </c>
      <c r="C12" s="681" t="s">
        <v>284</v>
      </c>
      <c r="D12" s="680" t="s">
        <v>285</v>
      </c>
      <c r="E12" s="499"/>
      <c r="F12" s="679" t="s">
        <v>286</v>
      </c>
      <c r="G12" s="679"/>
      <c r="H12" s="679" t="s">
        <v>610</v>
      </c>
      <c r="I12" s="679"/>
    </row>
    <row r="13" spans="1:9" s="53" customFormat="1" ht="84.75" customHeight="1">
      <c r="B13" s="681"/>
      <c r="C13" s="681"/>
      <c r="D13" s="681"/>
      <c r="E13" s="500"/>
      <c r="F13" s="146" t="s">
        <v>499</v>
      </c>
      <c r="G13" s="146" t="s">
        <v>500</v>
      </c>
      <c r="H13" s="147" t="s">
        <v>501</v>
      </c>
      <c r="I13" s="147" t="s">
        <v>502</v>
      </c>
    </row>
    <row r="14" spans="1:9" s="53" customFormat="1" ht="35.25" customHeight="1">
      <c r="B14" s="500" t="s">
        <v>288</v>
      </c>
      <c r="C14" s="148" t="s">
        <v>544</v>
      </c>
      <c r="D14" s="149" t="s">
        <v>289</v>
      </c>
      <c r="E14" s="149"/>
      <c r="F14" s="102">
        <v>-3138295924</v>
      </c>
      <c r="G14" s="102">
        <v>-3138295924</v>
      </c>
      <c r="H14" s="102"/>
      <c r="I14" s="102"/>
    </row>
    <row r="15" spans="1:9" s="53" customFormat="1" ht="35.25" customHeight="1">
      <c r="A15" s="53" t="s">
        <v>290</v>
      </c>
      <c r="B15" s="150" t="s">
        <v>291</v>
      </c>
      <c r="C15" s="151" t="s">
        <v>671</v>
      </c>
      <c r="D15" s="152" t="s">
        <v>292</v>
      </c>
      <c r="E15" s="152"/>
      <c r="F15" s="598">
        <v>97700000</v>
      </c>
      <c r="G15" s="598">
        <v>97700000</v>
      </c>
      <c r="H15" s="598"/>
      <c r="I15" s="598"/>
    </row>
    <row r="16" spans="1:9" s="53" customFormat="1" ht="35.25" customHeight="1">
      <c r="A16" s="53" t="s">
        <v>293</v>
      </c>
      <c r="B16" s="150" t="s">
        <v>294</v>
      </c>
      <c r="C16" s="151" t="s">
        <v>672</v>
      </c>
      <c r="D16" s="152" t="s">
        <v>295</v>
      </c>
      <c r="E16" s="152"/>
      <c r="F16" s="598">
        <v>69726</v>
      </c>
      <c r="G16" s="598">
        <v>69726</v>
      </c>
      <c r="H16" s="598"/>
      <c r="I16" s="598"/>
    </row>
    <row r="17" spans="1:9" s="53" customFormat="1" ht="35.25" customHeight="1">
      <c r="A17" s="53" t="s">
        <v>296</v>
      </c>
      <c r="B17" s="150" t="s">
        <v>297</v>
      </c>
      <c r="C17" s="54" t="s">
        <v>673</v>
      </c>
      <c r="D17" s="152"/>
      <c r="E17" s="152"/>
      <c r="F17" s="598"/>
      <c r="G17" s="598"/>
      <c r="H17" s="598"/>
      <c r="I17" s="598"/>
    </row>
    <row r="18" spans="1:9" s="53" customFormat="1" ht="35.25" customHeight="1">
      <c r="A18" s="53" t="s">
        <v>298</v>
      </c>
      <c r="B18" s="150" t="s">
        <v>299</v>
      </c>
      <c r="C18" s="151" t="s">
        <v>537</v>
      </c>
      <c r="D18" s="152" t="s">
        <v>300</v>
      </c>
      <c r="E18" s="152"/>
      <c r="F18" s="598"/>
      <c r="G18" s="598"/>
      <c r="H18" s="598"/>
      <c r="I18" s="598"/>
    </row>
    <row r="19" spans="1:9" s="53" customFormat="1" ht="35.25" customHeight="1">
      <c r="B19" s="150"/>
      <c r="C19" s="55" t="s">
        <v>537</v>
      </c>
      <c r="D19" s="153"/>
      <c r="E19" s="153"/>
      <c r="F19" s="598"/>
      <c r="G19" s="598"/>
      <c r="H19" s="598"/>
      <c r="I19" s="598"/>
    </row>
    <row r="20" spans="1:9" s="53" customFormat="1" ht="35.25" customHeight="1">
      <c r="B20" s="150"/>
      <c r="C20" s="55" t="s">
        <v>697</v>
      </c>
      <c r="D20" s="153"/>
      <c r="E20" s="153"/>
      <c r="F20" s="598"/>
      <c r="G20" s="598"/>
      <c r="H20" s="598"/>
      <c r="I20" s="598"/>
    </row>
    <row r="21" spans="1:9" s="53" customFormat="1" ht="35.25" customHeight="1">
      <c r="B21" s="150"/>
      <c r="C21" s="55" t="s">
        <v>744</v>
      </c>
      <c r="D21" s="153"/>
      <c r="E21" s="153"/>
      <c r="F21" s="598"/>
      <c r="G21" s="598"/>
      <c r="H21" s="598"/>
      <c r="I21" s="598"/>
    </row>
    <row r="22" spans="1:9" s="53" customFormat="1" ht="51.75" customHeight="1">
      <c r="A22" s="53" t="s">
        <v>301</v>
      </c>
      <c r="B22" s="150" t="s">
        <v>302</v>
      </c>
      <c r="C22" s="151" t="s">
        <v>674</v>
      </c>
      <c r="D22" s="152" t="s">
        <v>303</v>
      </c>
      <c r="E22" s="152"/>
      <c r="F22" s="598">
        <v>-3236065650</v>
      </c>
      <c r="G22" s="598">
        <v>-3236065650</v>
      </c>
      <c r="H22" s="598"/>
      <c r="I22" s="598"/>
    </row>
    <row r="23" spans="1:9" s="154" customFormat="1" ht="35.25" customHeight="1">
      <c r="A23" s="53" t="s">
        <v>304</v>
      </c>
      <c r="B23" s="150" t="s">
        <v>305</v>
      </c>
      <c r="C23" s="151" t="s">
        <v>675</v>
      </c>
      <c r="D23" s="152" t="s">
        <v>306</v>
      </c>
      <c r="E23" s="152"/>
      <c r="F23" s="598"/>
      <c r="G23" s="598"/>
      <c r="H23" s="598"/>
      <c r="I23" s="598"/>
    </row>
    <row r="24" spans="1:9" s="154" customFormat="1" ht="48" customHeight="1">
      <c r="A24" s="53" t="s">
        <v>307</v>
      </c>
      <c r="B24" s="150" t="s">
        <v>308</v>
      </c>
      <c r="C24" s="151" t="s">
        <v>676</v>
      </c>
      <c r="D24" s="152" t="s">
        <v>309</v>
      </c>
      <c r="E24" s="152"/>
      <c r="F24" s="598"/>
      <c r="G24" s="598"/>
      <c r="H24" s="598"/>
      <c r="I24" s="598"/>
    </row>
    <row r="25" spans="1:9" s="154" customFormat="1" ht="35.25" customHeight="1">
      <c r="A25" s="53"/>
      <c r="B25" s="150" t="s">
        <v>310</v>
      </c>
      <c r="C25" s="151" t="s">
        <v>677</v>
      </c>
      <c r="D25" s="152" t="s">
        <v>311</v>
      </c>
      <c r="E25" s="152"/>
      <c r="F25" s="598"/>
      <c r="G25" s="598"/>
      <c r="H25" s="598"/>
      <c r="I25" s="598"/>
    </row>
    <row r="26" spans="1:9" s="53" customFormat="1" ht="35.25" customHeight="1">
      <c r="B26" s="155" t="s">
        <v>312</v>
      </c>
      <c r="C26" s="148" t="s">
        <v>313</v>
      </c>
      <c r="D26" s="149" t="s">
        <v>314</v>
      </c>
      <c r="E26" s="149"/>
      <c r="F26" s="102"/>
      <c r="G26" s="102"/>
      <c r="H26" s="102"/>
      <c r="I26" s="102"/>
    </row>
    <row r="27" spans="1:9" s="53" customFormat="1" ht="35.25" customHeight="1">
      <c r="A27" s="53" t="s">
        <v>315</v>
      </c>
      <c r="B27" s="156" t="s">
        <v>316</v>
      </c>
      <c r="C27" s="151" t="s">
        <v>678</v>
      </c>
      <c r="D27" s="152" t="s">
        <v>317</v>
      </c>
      <c r="E27" s="152"/>
      <c r="F27" s="598"/>
      <c r="G27" s="598"/>
      <c r="H27" s="598"/>
      <c r="I27" s="598"/>
    </row>
    <row r="28" spans="1:9" s="53" customFormat="1" ht="35.25" customHeight="1">
      <c r="A28" s="53" t="s">
        <v>318</v>
      </c>
      <c r="B28" s="157"/>
      <c r="C28" s="54" t="s">
        <v>319</v>
      </c>
      <c r="D28" s="153">
        <v>11.1</v>
      </c>
      <c r="E28" s="153"/>
      <c r="F28" s="598"/>
      <c r="G28" s="598"/>
      <c r="H28" s="598"/>
      <c r="I28" s="598"/>
    </row>
    <row r="29" spans="1:9" s="53" customFormat="1" ht="35.25" customHeight="1">
      <c r="B29" s="157"/>
      <c r="C29" s="54" t="s">
        <v>612</v>
      </c>
      <c r="D29" s="153">
        <v>11.2</v>
      </c>
      <c r="E29" s="153"/>
      <c r="F29" s="598"/>
      <c r="G29" s="598"/>
      <c r="H29" s="598"/>
      <c r="I29" s="598"/>
    </row>
    <row r="30" spans="1:9" s="53" customFormat="1" ht="35.25" customHeight="1">
      <c r="A30" s="53" t="s">
        <v>320</v>
      </c>
      <c r="B30" s="156" t="s">
        <v>321</v>
      </c>
      <c r="C30" s="148" t="s">
        <v>679</v>
      </c>
      <c r="D30" s="152" t="s">
        <v>322</v>
      </c>
      <c r="E30" s="152"/>
      <c r="F30" s="102"/>
      <c r="G30" s="102"/>
      <c r="H30" s="102"/>
      <c r="I30" s="102"/>
    </row>
    <row r="31" spans="1:9" s="53" customFormat="1" ht="35.25" customHeight="1">
      <c r="B31" s="155" t="s">
        <v>323</v>
      </c>
      <c r="C31" s="148" t="s">
        <v>324</v>
      </c>
      <c r="D31" s="149" t="s">
        <v>325</v>
      </c>
      <c r="E31" s="149"/>
      <c r="F31" s="102">
        <v>353714671</v>
      </c>
      <c r="G31" s="102">
        <v>353714671</v>
      </c>
      <c r="H31" s="102"/>
      <c r="I31" s="102"/>
    </row>
    <row r="32" spans="1:9" s="158" customFormat="1" ht="35.25" customHeight="1">
      <c r="A32" s="53" t="s">
        <v>326</v>
      </c>
      <c r="B32" s="156" t="s">
        <v>327</v>
      </c>
      <c r="C32" s="151" t="s">
        <v>680</v>
      </c>
      <c r="D32" s="152" t="s">
        <v>328</v>
      </c>
      <c r="E32" s="152"/>
      <c r="F32" s="598">
        <v>104698971</v>
      </c>
      <c r="G32" s="598">
        <v>104698971</v>
      </c>
      <c r="H32" s="598"/>
      <c r="I32" s="598"/>
    </row>
    <row r="33" spans="1:9" s="158" customFormat="1" ht="35.25" customHeight="1">
      <c r="A33" s="53"/>
      <c r="B33" s="156" t="s">
        <v>329</v>
      </c>
      <c r="C33" s="151" t="s">
        <v>681</v>
      </c>
      <c r="D33" s="152" t="s">
        <v>330</v>
      </c>
      <c r="E33" s="152"/>
      <c r="F33" s="598">
        <v>61240842</v>
      </c>
      <c r="G33" s="598">
        <v>61240842</v>
      </c>
      <c r="H33" s="598"/>
      <c r="I33" s="598"/>
    </row>
    <row r="34" spans="1:9" s="158" customFormat="1" ht="35.25" customHeight="1">
      <c r="A34" s="53" t="s">
        <v>331</v>
      </c>
      <c r="B34" s="159"/>
      <c r="C34" s="54" t="s">
        <v>332</v>
      </c>
      <c r="D34" s="199" t="s">
        <v>746</v>
      </c>
      <c r="E34" s="160"/>
      <c r="F34" s="598">
        <v>60000000</v>
      </c>
      <c r="G34" s="598">
        <v>60000000</v>
      </c>
      <c r="H34" s="598"/>
      <c r="I34" s="598"/>
    </row>
    <row r="35" spans="1:9" s="158" customFormat="1" ht="35.25" customHeight="1">
      <c r="A35" s="53" t="s">
        <v>333</v>
      </c>
      <c r="B35" s="159"/>
      <c r="C35" s="54" t="s">
        <v>545</v>
      </c>
      <c r="D35" s="199" t="s">
        <v>747</v>
      </c>
      <c r="E35" s="160"/>
      <c r="F35" s="598"/>
      <c r="G35" s="598"/>
      <c r="H35" s="598"/>
      <c r="I35" s="598"/>
    </row>
    <row r="36" spans="1:9" s="158" customFormat="1" ht="38.25">
      <c r="A36" s="53"/>
      <c r="B36" s="159"/>
      <c r="C36" s="54" t="s">
        <v>632</v>
      </c>
      <c r="D36" s="199" t="s">
        <v>748</v>
      </c>
      <c r="E36" s="160"/>
      <c r="F36" s="598"/>
      <c r="G36" s="598"/>
      <c r="H36" s="598"/>
      <c r="I36" s="598"/>
    </row>
    <row r="37" spans="1:9" s="158" customFormat="1" ht="35.25" customHeight="1">
      <c r="A37" s="53"/>
      <c r="B37" s="159"/>
      <c r="C37" s="54" t="s">
        <v>177</v>
      </c>
      <c r="D37" s="199" t="s">
        <v>749</v>
      </c>
      <c r="E37" s="160"/>
      <c r="F37" s="598">
        <v>1240842</v>
      </c>
      <c r="G37" s="598">
        <v>1240842</v>
      </c>
      <c r="H37" s="598"/>
      <c r="I37" s="598"/>
    </row>
    <row r="38" spans="1:9" s="154" customFormat="1" ht="35.25" customHeight="1">
      <c r="A38" s="53" t="s">
        <v>334</v>
      </c>
      <c r="B38" s="156" t="s">
        <v>335</v>
      </c>
      <c r="C38" s="151" t="s">
        <v>682</v>
      </c>
      <c r="D38" s="152" t="s">
        <v>336</v>
      </c>
      <c r="E38" s="152"/>
      <c r="F38" s="598">
        <v>16500000</v>
      </c>
      <c r="G38" s="598">
        <v>16500000</v>
      </c>
      <c r="H38" s="598"/>
      <c r="I38" s="598"/>
    </row>
    <row r="39" spans="1:9" s="154" customFormat="1" ht="35.25" customHeight="1">
      <c r="A39" s="53" t="s">
        <v>337</v>
      </c>
      <c r="B39" s="156" t="s">
        <v>338</v>
      </c>
      <c r="C39" s="151" t="s">
        <v>683</v>
      </c>
      <c r="D39" s="152" t="s">
        <v>339</v>
      </c>
      <c r="E39" s="152"/>
      <c r="F39" s="598">
        <v>49500000</v>
      </c>
      <c r="G39" s="598">
        <v>49500000</v>
      </c>
      <c r="H39" s="598"/>
      <c r="I39" s="598"/>
    </row>
    <row r="40" spans="1:9" s="154" customFormat="1" ht="35.25" customHeight="1">
      <c r="A40" s="53" t="s">
        <v>340</v>
      </c>
      <c r="B40" s="156" t="s">
        <v>341</v>
      </c>
      <c r="C40" s="151" t="s">
        <v>684</v>
      </c>
      <c r="D40" s="152" t="s">
        <v>342</v>
      </c>
      <c r="E40" s="152"/>
      <c r="F40" s="598">
        <v>33000000</v>
      </c>
      <c r="G40" s="598">
        <v>33000000</v>
      </c>
      <c r="H40" s="598"/>
      <c r="I40" s="598"/>
    </row>
    <row r="41" spans="1:9" s="154" customFormat="1" ht="35.25" customHeight="1">
      <c r="A41" s="53"/>
      <c r="B41" s="156" t="s">
        <v>343</v>
      </c>
      <c r="C41" s="151" t="s">
        <v>685</v>
      </c>
      <c r="D41" s="152" t="s">
        <v>344</v>
      </c>
      <c r="E41" s="152"/>
      <c r="F41" s="598">
        <v>26333773</v>
      </c>
      <c r="G41" s="598">
        <v>26333773</v>
      </c>
      <c r="H41" s="598"/>
      <c r="I41" s="598"/>
    </row>
    <row r="42" spans="1:9" s="154" customFormat="1" ht="35.25" customHeight="1">
      <c r="A42" s="53" t="s">
        <v>345</v>
      </c>
      <c r="B42" s="156" t="s">
        <v>346</v>
      </c>
      <c r="C42" s="151" t="s">
        <v>686</v>
      </c>
      <c r="D42" s="152" t="s">
        <v>347</v>
      </c>
      <c r="E42" s="152"/>
      <c r="F42" s="598"/>
      <c r="G42" s="598"/>
      <c r="H42" s="598"/>
      <c r="I42" s="598"/>
    </row>
    <row r="43" spans="1:9" s="154" customFormat="1" ht="35.25" customHeight="1">
      <c r="A43" s="53" t="s">
        <v>348</v>
      </c>
      <c r="B43" s="156" t="s">
        <v>349</v>
      </c>
      <c r="C43" s="151" t="s">
        <v>687</v>
      </c>
      <c r="D43" s="152" t="s">
        <v>350</v>
      </c>
      <c r="E43" s="152"/>
      <c r="F43" s="598">
        <v>21304095</v>
      </c>
      <c r="G43" s="598">
        <v>21304095</v>
      </c>
      <c r="H43" s="598"/>
      <c r="I43" s="598"/>
    </row>
    <row r="44" spans="1:9" s="154" customFormat="1" ht="35.25" customHeight="1">
      <c r="A44" s="53" t="s">
        <v>351</v>
      </c>
      <c r="B44" s="156" t="s">
        <v>352</v>
      </c>
      <c r="C44" s="151" t="s">
        <v>688</v>
      </c>
      <c r="D44" s="152" t="s">
        <v>353</v>
      </c>
      <c r="E44" s="152"/>
      <c r="F44" s="598"/>
      <c r="G44" s="598"/>
      <c r="H44" s="598"/>
      <c r="I44" s="598"/>
    </row>
    <row r="45" spans="1:9" s="154" customFormat="1" ht="35.25" customHeight="1">
      <c r="A45" s="154" t="s">
        <v>354</v>
      </c>
      <c r="B45" s="156" t="s">
        <v>355</v>
      </c>
      <c r="C45" s="151" t="s">
        <v>689</v>
      </c>
      <c r="D45" s="152" t="s">
        <v>356</v>
      </c>
      <c r="E45" s="152"/>
      <c r="F45" s="598">
        <v>41136990</v>
      </c>
      <c r="G45" s="598">
        <v>41136990</v>
      </c>
      <c r="H45" s="598"/>
      <c r="I45" s="598"/>
    </row>
    <row r="46" spans="1:9" s="154" customFormat="1" ht="35.25" customHeight="1">
      <c r="A46" s="53" t="s">
        <v>357</v>
      </c>
      <c r="B46" s="161"/>
      <c r="C46" s="55" t="s">
        <v>690</v>
      </c>
      <c r="D46" s="199" t="s">
        <v>750</v>
      </c>
      <c r="E46" s="160"/>
      <c r="F46" s="598"/>
      <c r="G46" s="598"/>
      <c r="H46" s="598"/>
      <c r="I46" s="598"/>
    </row>
    <row r="47" spans="1:9" s="154" customFormat="1" ht="35.25" customHeight="1">
      <c r="A47" s="53"/>
      <c r="B47" s="161"/>
      <c r="C47" s="55" t="s">
        <v>505</v>
      </c>
      <c r="D47" s="199" t="s">
        <v>751</v>
      </c>
      <c r="E47" s="160"/>
      <c r="F47" s="598"/>
      <c r="G47" s="598"/>
      <c r="H47" s="598"/>
      <c r="I47" s="598"/>
    </row>
    <row r="48" spans="1:9" s="154" customFormat="1" ht="35.25" customHeight="1">
      <c r="A48" s="53"/>
      <c r="B48" s="161"/>
      <c r="C48" s="55" t="s">
        <v>187</v>
      </c>
      <c r="D48" s="199" t="s">
        <v>752</v>
      </c>
      <c r="E48" s="160"/>
      <c r="F48" s="598"/>
      <c r="G48" s="598"/>
      <c r="H48" s="598"/>
      <c r="I48" s="598"/>
    </row>
    <row r="49" spans="1:9" s="154" customFormat="1" ht="35.25" customHeight="1">
      <c r="A49" s="53"/>
      <c r="B49" s="161"/>
      <c r="C49" s="55" t="s">
        <v>615</v>
      </c>
      <c r="D49" s="199" t="s">
        <v>753</v>
      </c>
      <c r="E49" s="160"/>
      <c r="F49" s="598"/>
      <c r="G49" s="598"/>
      <c r="H49" s="598"/>
      <c r="I49" s="598"/>
    </row>
    <row r="50" spans="1:9" s="154" customFormat="1" ht="35.25" customHeight="1">
      <c r="A50" s="53"/>
      <c r="B50" s="161"/>
      <c r="C50" s="55" t="s">
        <v>358</v>
      </c>
      <c r="D50" s="199" t="s">
        <v>754</v>
      </c>
      <c r="E50" s="160"/>
      <c r="F50" s="598">
        <v>33000000</v>
      </c>
      <c r="G50" s="598">
        <v>33000000</v>
      </c>
      <c r="H50" s="598"/>
      <c r="I50" s="598"/>
    </row>
    <row r="51" spans="1:9" s="154" customFormat="1" ht="44.25" customHeight="1">
      <c r="A51" s="53"/>
      <c r="B51" s="161"/>
      <c r="C51" s="55" t="s">
        <v>275</v>
      </c>
      <c r="D51" s="199" t="s">
        <v>755</v>
      </c>
      <c r="E51" s="160"/>
      <c r="F51" s="598"/>
      <c r="G51" s="598"/>
      <c r="H51" s="598"/>
      <c r="I51" s="598"/>
    </row>
    <row r="52" spans="1:9" s="154" customFormat="1" ht="47.25" customHeight="1">
      <c r="A52" s="53"/>
      <c r="B52" s="161"/>
      <c r="C52" s="55" t="s">
        <v>762</v>
      </c>
      <c r="D52" s="199" t="s">
        <v>756</v>
      </c>
      <c r="E52" s="160"/>
      <c r="F52" s="598">
        <v>8136990</v>
      </c>
      <c r="G52" s="598">
        <v>8136990</v>
      </c>
      <c r="H52" s="598"/>
      <c r="I52" s="598"/>
    </row>
    <row r="53" spans="1:9" s="154" customFormat="1" ht="35.25" customHeight="1">
      <c r="A53" s="53"/>
      <c r="B53" s="161"/>
      <c r="C53" s="55" t="s">
        <v>266</v>
      </c>
      <c r="D53" s="199" t="s">
        <v>757</v>
      </c>
      <c r="E53" s="160"/>
      <c r="F53" s="598"/>
      <c r="G53" s="598"/>
      <c r="H53" s="598"/>
      <c r="I53" s="598"/>
    </row>
    <row r="54" spans="1:9" s="154" customFormat="1" ht="35.25" customHeight="1">
      <c r="A54" s="53" t="s">
        <v>359</v>
      </c>
      <c r="B54" s="161"/>
      <c r="C54" s="55" t="s">
        <v>360</v>
      </c>
      <c r="D54" s="199" t="s">
        <v>979</v>
      </c>
      <c r="E54" s="160"/>
      <c r="F54" s="598"/>
      <c r="G54" s="598"/>
      <c r="H54" s="598"/>
      <c r="I54" s="598"/>
    </row>
    <row r="55" spans="1:9" s="154" customFormat="1" ht="51.75" customHeight="1">
      <c r="B55" s="162" t="s">
        <v>91</v>
      </c>
      <c r="C55" s="148" t="s">
        <v>361</v>
      </c>
      <c r="D55" s="155">
        <v>23</v>
      </c>
      <c r="E55" s="155"/>
      <c r="F55" s="102">
        <v>-3492010595</v>
      </c>
      <c r="G55" s="102">
        <v>-3492010595</v>
      </c>
      <c r="H55" s="102"/>
      <c r="I55" s="102"/>
    </row>
    <row r="56" spans="1:9" s="154" customFormat="1" ht="35.25" customHeight="1">
      <c r="B56" s="162" t="s">
        <v>92</v>
      </c>
      <c r="C56" s="148" t="s">
        <v>362</v>
      </c>
      <c r="D56" s="149" t="s">
        <v>363</v>
      </c>
      <c r="E56" s="149"/>
      <c r="F56" s="598"/>
      <c r="G56" s="598"/>
      <c r="H56" s="598"/>
      <c r="I56" s="598"/>
    </row>
    <row r="57" spans="1:9" s="154" customFormat="1" ht="35.25" customHeight="1">
      <c r="A57" s="53" t="s">
        <v>364</v>
      </c>
      <c r="B57" s="156" t="s">
        <v>365</v>
      </c>
      <c r="C57" s="151" t="s">
        <v>691</v>
      </c>
      <c r="D57" s="152" t="s">
        <v>366</v>
      </c>
      <c r="E57" s="152"/>
      <c r="F57" s="598"/>
      <c r="G57" s="598"/>
      <c r="H57" s="598"/>
      <c r="I57" s="598"/>
    </row>
    <row r="58" spans="1:9" s="154" customFormat="1" ht="35.25" customHeight="1">
      <c r="A58" s="53" t="s">
        <v>367</v>
      </c>
      <c r="B58" s="156" t="s">
        <v>368</v>
      </c>
      <c r="C58" s="151" t="s">
        <v>692</v>
      </c>
      <c r="D58" s="152" t="s">
        <v>369</v>
      </c>
      <c r="E58" s="152"/>
      <c r="F58" s="598"/>
      <c r="G58" s="598"/>
      <c r="H58" s="598"/>
      <c r="I58" s="598"/>
    </row>
    <row r="59" spans="1:9" s="154" customFormat="1" ht="51.6" customHeight="1">
      <c r="B59" s="162" t="s">
        <v>93</v>
      </c>
      <c r="C59" s="148" t="s">
        <v>370</v>
      </c>
      <c r="D59" s="155">
        <v>30</v>
      </c>
      <c r="E59" s="155"/>
      <c r="F59" s="102">
        <v>-3492010595</v>
      </c>
      <c r="G59" s="102">
        <v>-3492010595</v>
      </c>
      <c r="H59" s="102"/>
      <c r="I59" s="102"/>
    </row>
    <row r="60" spans="1:9" s="154" customFormat="1" ht="35.25" customHeight="1">
      <c r="A60" s="53"/>
      <c r="B60" s="156">
        <v>6.1</v>
      </c>
      <c r="C60" s="151" t="s">
        <v>693</v>
      </c>
      <c r="D60" s="163">
        <v>31</v>
      </c>
      <c r="E60" s="163"/>
      <c r="F60" s="598">
        <v>-255944945</v>
      </c>
      <c r="G60" s="598">
        <v>-255944945</v>
      </c>
      <c r="H60" s="598"/>
      <c r="I60" s="598"/>
    </row>
    <row r="61" spans="1:9" s="154" customFormat="1" ht="35.25" customHeight="1">
      <c r="A61" s="53" t="s">
        <v>301</v>
      </c>
      <c r="B61" s="156">
        <v>6.2</v>
      </c>
      <c r="C61" s="151" t="s">
        <v>694</v>
      </c>
      <c r="D61" s="163">
        <v>32</v>
      </c>
      <c r="E61" s="163"/>
      <c r="F61" s="598">
        <v>-3236065650</v>
      </c>
      <c r="G61" s="598">
        <v>-3236065650</v>
      </c>
      <c r="H61" s="598"/>
      <c r="I61" s="598"/>
    </row>
    <row r="62" spans="1:9" s="154" customFormat="1" ht="35.25" customHeight="1">
      <c r="B62" s="162" t="s">
        <v>62</v>
      </c>
      <c r="C62" s="148" t="s">
        <v>371</v>
      </c>
      <c r="D62" s="155">
        <v>40</v>
      </c>
      <c r="E62" s="155"/>
      <c r="F62" s="102"/>
      <c r="G62" s="102"/>
      <c r="H62" s="102"/>
      <c r="I62" s="102"/>
    </row>
    <row r="63" spans="1:9" s="154" customFormat="1" ht="51.75" customHeight="1">
      <c r="B63" s="155" t="s">
        <v>94</v>
      </c>
      <c r="C63" s="164" t="s">
        <v>372</v>
      </c>
      <c r="D63" s="155">
        <v>41</v>
      </c>
      <c r="E63" s="155"/>
      <c r="F63" s="102">
        <v>-3492010595</v>
      </c>
      <c r="G63" s="102">
        <v>-3492010595</v>
      </c>
      <c r="H63" s="102"/>
      <c r="I63" s="102"/>
    </row>
    <row r="64" spans="1:9" s="53" customFormat="1" ht="20.25" customHeight="1">
      <c r="A64" s="165"/>
      <c r="B64" s="166"/>
      <c r="C64" s="509"/>
      <c r="D64" s="167"/>
      <c r="E64" s="167"/>
      <c r="F64" s="168"/>
      <c r="G64" s="168"/>
      <c r="H64" s="168"/>
    </row>
    <row r="65" spans="1:9" ht="15" customHeight="1">
      <c r="A65" s="169"/>
      <c r="B65" s="170"/>
      <c r="C65" s="170"/>
      <c r="D65" s="170"/>
      <c r="E65" s="170"/>
      <c r="G65" s="661"/>
      <c r="H65" s="661"/>
      <c r="I65" s="171"/>
    </row>
    <row r="66" spans="1:9" ht="29.25" customHeight="1">
      <c r="A66" s="169"/>
      <c r="B66" s="661" t="s">
        <v>975</v>
      </c>
      <c r="C66" s="661"/>
      <c r="D66" s="682" t="s">
        <v>982</v>
      </c>
      <c r="E66" s="678"/>
      <c r="F66" s="678"/>
      <c r="G66" s="682" t="s">
        <v>976</v>
      </c>
      <c r="H66" s="661" t="s">
        <v>977</v>
      </c>
      <c r="I66" s="661"/>
    </row>
    <row r="67" spans="1:9" ht="12.75" customHeight="1">
      <c r="A67" s="169"/>
      <c r="B67" s="510"/>
      <c r="C67" s="510"/>
      <c r="D67" s="682"/>
      <c r="E67" s="511"/>
      <c r="F67" s="511"/>
      <c r="G67" s="682"/>
      <c r="H67" s="112"/>
      <c r="I67" s="176"/>
    </row>
    <row r="68" spans="1:9" ht="19.5" customHeight="1">
      <c r="A68" s="169"/>
      <c r="B68" s="253"/>
      <c r="C68" s="175"/>
      <c r="D68" s="175"/>
      <c r="E68" s="175"/>
      <c r="G68" s="255"/>
      <c r="H68" s="176"/>
      <c r="I68" s="176"/>
    </row>
    <row r="69" spans="1:9" ht="19.5" customHeight="1">
      <c r="A69" s="169"/>
      <c r="B69" s="253"/>
      <c r="C69" s="175"/>
      <c r="D69" s="175"/>
      <c r="E69" s="175"/>
      <c r="G69" s="255"/>
      <c r="H69" s="176"/>
      <c r="I69" s="176"/>
    </row>
    <row r="70" spans="1:9" ht="19.5" customHeight="1">
      <c r="A70" s="169"/>
      <c r="B70" s="253"/>
      <c r="C70" s="175"/>
      <c r="D70" s="175"/>
      <c r="E70" s="175"/>
      <c r="G70" s="255"/>
      <c r="H70" s="176"/>
      <c r="I70" s="176"/>
    </row>
    <row r="71" spans="1:9" ht="19.5" customHeight="1">
      <c r="A71" s="169"/>
      <c r="B71" s="253"/>
      <c r="C71" s="175"/>
      <c r="D71" s="175"/>
      <c r="E71" s="175"/>
      <c r="G71" s="255"/>
      <c r="H71" s="176"/>
      <c r="I71" s="176"/>
    </row>
    <row r="72" spans="1:9">
      <c r="B72" s="182"/>
      <c r="C72" s="183"/>
      <c r="D72" s="182"/>
      <c r="E72" s="182"/>
      <c r="F72" s="184"/>
      <c r="G72" s="185"/>
      <c r="H72" s="186"/>
      <c r="I72" s="186"/>
    </row>
    <row r="73" spans="1:9">
      <c r="B73" s="182"/>
      <c r="C73" s="170"/>
      <c r="D73" s="170"/>
      <c r="E73" s="170"/>
      <c r="F73" s="187"/>
      <c r="G73" s="182"/>
      <c r="H73" s="170"/>
      <c r="I73" s="170"/>
    </row>
    <row r="74" spans="1:9">
      <c r="B74" s="181"/>
      <c r="C74" s="180"/>
      <c r="D74" s="180"/>
      <c r="E74" s="180"/>
      <c r="F74" s="187"/>
      <c r="G74" s="188"/>
      <c r="H74" s="115"/>
      <c r="I74" s="115"/>
    </row>
    <row r="75" spans="1:9">
      <c r="B75" s="189"/>
      <c r="C75" s="174"/>
      <c r="D75" s="174"/>
      <c r="E75" s="174"/>
      <c r="F75" s="187"/>
      <c r="G75" s="140"/>
      <c r="H75" s="138"/>
      <c r="I75" s="138"/>
    </row>
    <row r="76" spans="1:9">
      <c r="B76" s="181"/>
      <c r="D76" s="190"/>
      <c r="E76" s="190"/>
    </row>
    <row r="82" spans="1:7">
      <c r="A82" s="169"/>
      <c r="B82" s="169"/>
      <c r="C82" s="169"/>
      <c r="F82" s="169"/>
      <c r="G82" s="169"/>
    </row>
    <row r="83" spans="1:7">
      <c r="A83" s="169"/>
      <c r="B83" s="169"/>
      <c r="C83" s="169"/>
      <c r="F83" s="169"/>
      <c r="G83" s="169"/>
    </row>
    <row r="84" spans="1:7">
      <c r="A84" s="169"/>
      <c r="B84" s="169"/>
      <c r="C84" s="169"/>
      <c r="F84" s="169"/>
      <c r="G84" s="169"/>
    </row>
    <row r="85" spans="1:7">
      <c r="A85" s="169"/>
      <c r="B85" s="169"/>
      <c r="C85" s="169"/>
      <c r="F85" s="169"/>
      <c r="G85" s="169"/>
    </row>
    <row r="86" spans="1:7">
      <c r="A86" s="169"/>
      <c r="B86" s="169"/>
      <c r="C86" s="169"/>
      <c r="F86" s="169"/>
      <c r="G86" s="169"/>
    </row>
    <row r="87" spans="1:7">
      <c r="A87" s="169"/>
      <c r="B87" s="169"/>
      <c r="C87" s="169"/>
      <c r="F87" s="169"/>
      <c r="G87" s="169"/>
    </row>
    <row r="88" spans="1:7">
      <c r="A88" s="169"/>
      <c r="B88" s="169"/>
      <c r="C88" s="169"/>
      <c r="F88" s="169"/>
      <c r="G88" s="169"/>
    </row>
  </sheetData>
  <mergeCells count="19">
    <mergeCell ref="B66:C66"/>
    <mergeCell ref="E66:F66"/>
    <mergeCell ref="H66:I66"/>
    <mergeCell ref="H12:I12"/>
    <mergeCell ref="D8:G8"/>
    <mergeCell ref="D10:G10"/>
    <mergeCell ref="B12:B13"/>
    <mergeCell ref="C12:C13"/>
    <mergeCell ref="D12:D13"/>
    <mergeCell ref="F12:G12"/>
    <mergeCell ref="G66:G67"/>
    <mergeCell ref="D66:D67"/>
    <mergeCell ref="G65:H65"/>
    <mergeCell ref="D7:H7"/>
    <mergeCell ref="B1:I1"/>
    <mergeCell ref="B2:I2"/>
    <mergeCell ref="B3:I3"/>
    <mergeCell ref="B4:I4"/>
    <mergeCell ref="D6:G6"/>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7"/>
  <sheetViews>
    <sheetView showGridLines="0" view="pageBreakPreview" topLeftCell="A46" zoomScale="86" zoomScaleSheetLayoutView="86" workbookViewId="0">
      <selection activeCell="A46" sqref="A1:XFD1048576"/>
    </sheetView>
  </sheetViews>
  <sheetFormatPr defaultRowHeight="12.75"/>
  <cols>
    <col min="1" max="1" width="7.5703125" style="234" customWidth="1"/>
    <col min="2" max="2" width="55.140625" style="181" customWidth="1"/>
    <col min="3" max="3" width="17.85546875" style="169" customWidth="1"/>
    <col min="4" max="4" width="10.85546875" style="169" customWidth="1"/>
    <col min="5" max="5" width="33" style="169" customWidth="1"/>
    <col min="6" max="6" width="34.7109375" style="169" customWidth="1"/>
    <col min="7" max="9" width="34.7109375" style="169" hidden="1" customWidth="1"/>
    <col min="10" max="16384" width="9.140625" style="169"/>
  </cols>
  <sheetData>
    <row r="1" spans="1:9" s="542" customFormat="1" ht="63.75" customHeight="1">
      <c r="A1" s="672" t="s">
        <v>656</v>
      </c>
      <c r="B1" s="672"/>
      <c r="C1" s="672"/>
      <c r="D1" s="672"/>
      <c r="E1" s="672"/>
      <c r="F1" s="672"/>
      <c r="G1" s="619"/>
      <c r="H1" s="619"/>
      <c r="I1" s="619"/>
    </row>
    <row r="2" spans="1:9" s="542" customFormat="1" ht="30" customHeight="1">
      <c r="A2" s="673" t="s">
        <v>634</v>
      </c>
      <c r="B2" s="673"/>
      <c r="C2" s="673"/>
      <c r="D2" s="673"/>
      <c r="E2" s="673"/>
      <c r="F2" s="673"/>
      <c r="G2" s="620"/>
      <c r="H2" s="620"/>
      <c r="I2" s="620"/>
    </row>
    <row r="3" spans="1:9" s="53" customFormat="1" ht="36.75" customHeight="1">
      <c r="A3" s="684" t="s">
        <v>378</v>
      </c>
      <c r="B3" s="684"/>
      <c r="C3" s="684"/>
      <c r="D3" s="684"/>
      <c r="E3" s="684"/>
      <c r="F3" s="684"/>
      <c r="G3" s="627"/>
      <c r="H3" s="627"/>
      <c r="I3" s="627"/>
    </row>
    <row r="4" spans="1:9" s="53" customFormat="1" ht="15" customHeight="1">
      <c r="A4" s="685" t="s">
        <v>1141</v>
      </c>
      <c r="B4" s="685"/>
      <c r="C4" s="685"/>
      <c r="D4" s="685"/>
      <c r="E4" s="685"/>
      <c r="F4" s="685"/>
      <c r="G4" s="628"/>
      <c r="H4" s="628"/>
      <c r="I4" s="628"/>
    </row>
    <row r="5" spans="1:9" s="53" customFormat="1">
      <c r="A5" s="627"/>
      <c r="B5" s="143"/>
      <c r="C5" s="167"/>
      <c r="D5" s="167"/>
      <c r="E5" s="143"/>
      <c r="F5" s="143"/>
      <c r="G5" s="143"/>
      <c r="H5" s="143"/>
      <c r="I5" s="143"/>
    </row>
    <row r="6" spans="1:9" s="138" customFormat="1" ht="32.25" customHeight="1">
      <c r="A6" s="142" t="s">
        <v>280</v>
      </c>
      <c r="B6" s="636" t="s">
        <v>699</v>
      </c>
      <c r="C6" s="688" t="s">
        <v>1133</v>
      </c>
      <c r="D6" s="688"/>
      <c r="E6" s="688"/>
      <c r="F6" s="688"/>
      <c r="G6" s="637"/>
      <c r="H6" s="637"/>
      <c r="I6" s="637"/>
    </row>
    <row r="7" spans="1:9" s="138" customFormat="1" ht="32.25" customHeight="1">
      <c r="A7" s="142" t="s">
        <v>281</v>
      </c>
      <c r="B7" s="636" t="s">
        <v>701</v>
      </c>
      <c r="C7" s="688" t="s">
        <v>1145</v>
      </c>
      <c r="D7" s="688"/>
      <c r="E7" s="688"/>
      <c r="F7" s="688"/>
      <c r="G7" s="637"/>
      <c r="H7" s="637"/>
      <c r="I7" s="637"/>
    </row>
    <row r="8" spans="1:9" s="138" customFormat="1" ht="32.25" customHeight="1">
      <c r="A8" s="142" t="s">
        <v>282</v>
      </c>
      <c r="B8" s="636" t="s">
        <v>703</v>
      </c>
      <c r="C8" s="688" t="s">
        <v>1127</v>
      </c>
      <c r="D8" s="688"/>
      <c r="E8" s="688"/>
      <c r="F8" s="688"/>
      <c r="G8" s="637"/>
      <c r="H8" s="637"/>
      <c r="I8" s="637"/>
    </row>
    <row r="9" spans="1:9" s="53" customFormat="1" ht="30" customHeight="1">
      <c r="A9" s="144" t="s">
        <v>419</v>
      </c>
      <c r="B9" s="631" t="s">
        <v>987</v>
      </c>
      <c r="C9" s="540" t="s">
        <v>1128</v>
      </c>
      <c r="E9" s="622"/>
      <c r="F9" s="622"/>
      <c r="G9" s="622"/>
      <c r="H9" s="622"/>
      <c r="I9" s="622"/>
    </row>
    <row r="10" spans="1:9" s="138" customFormat="1" ht="32.25" customHeight="1">
      <c r="A10" s="144" t="s">
        <v>422</v>
      </c>
      <c r="B10" s="636" t="s">
        <v>705</v>
      </c>
      <c r="C10" s="671" t="s">
        <v>1146</v>
      </c>
      <c r="D10" s="671"/>
      <c r="E10" s="671"/>
      <c r="F10" s="671"/>
      <c r="G10" s="618"/>
      <c r="H10" s="618"/>
      <c r="I10" s="618"/>
    </row>
    <row r="11" spans="1:9" s="53" customFormat="1">
      <c r="A11" s="194"/>
      <c r="F11" s="145" t="s">
        <v>503</v>
      </c>
      <c r="G11" s="145"/>
      <c r="H11" s="145"/>
      <c r="I11" s="145"/>
    </row>
    <row r="12" spans="1:9" s="53" customFormat="1" ht="39.75" customHeight="1">
      <c r="A12" s="624" t="s">
        <v>379</v>
      </c>
      <c r="B12" s="625" t="s">
        <v>284</v>
      </c>
      <c r="C12" s="624" t="s">
        <v>380</v>
      </c>
      <c r="D12" s="624" t="s">
        <v>381</v>
      </c>
      <c r="E12" s="195" t="s">
        <v>499</v>
      </c>
      <c r="F12" s="195" t="s">
        <v>657</v>
      </c>
      <c r="G12" s="604"/>
      <c r="H12" s="604"/>
      <c r="I12" s="604"/>
    </row>
    <row r="13" spans="1:9" s="53" customFormat="1" ht="36.75" customHeight="1">
      <c r="A13" s="624" t="s">
        <v>288</v>
      </c>
      <c r="B13" s="196" t="s">
        <v>382</v>
      </c>
      <c r="C13" s="155"/>
      <c r="D13" s="155"/>
      <c r="E13" s="475"/>
      <c r="F13" s="475"/>
      <c r="G13" s="605"/>
      <c r="H13" s="605"/>
      <c r="I13" s="605"/>
    </row>
    <row r="14" spans="1:9" s="53" customFormat="1" ht="36.75" customHeight="1">
      <c r="A14" s="624" t="s">
        <v>280</v>
      </c>
      <c r="B14" s="196" t="s">
        <v>190</v>
      </c>
      <c r="C14" s="155">
        <v>110</v>
      </c>
      <c r="D14" s="155"/>
      <c r="E14" s="485">
        <v>24708539</v>
      </c>
      <c r="F14" s="485">
        <v>307545922</v>
      </c>
      <c r="G14" s="606">
        <v>307545922</v>
      </c>
      <c r="H14" s="606">
        <v>-282837383</v>
      </c>
      <c r="I14" s="606"/>
    </row>
    <row r="15" spans="1:9" s="53" customFormat="1" ht="36.75" customHeight="1">
      <c r="A15" s="197" t="s">
        <v>291</v>
      </c>
      <c r="B15" s="198" t="s">
        <v>668</v>
      </c>
      <c r="C15" s="160" t="s">
        <v>383</v>
      </c>
      <c r="D15" s="199"/>
      <c r="E15" s="486">
        <v>24708539</v>
      </c>
      <c r="F15" s="486">
        <v>307545921</v>
      </c>
      <c r="G15" s="168">
        <v>307545921</v>
      </c>
      <c r="H15" s="606">
        <v>-282837382</v>
      </c>
      <c r="I15" s="168"/>
    </row>
    <row r="16" spans="1:9" s="53" customFormat="1" ht="36.75" customHeight="1">
      <c r="A16" s="197" t="s">
        <v>294</v>
      </c>
      <c r="B16" s="198" t="s">
        <v>971</v>
      </c>
      <c r="C16" s="160">
        <v>112</v>
      </c>
      <c r="D16" s="199"/>
      <c r="E16" s="486"/>
      <c r="F16" s="486">
        <v>1</v>
      </c>
      <c r="G16" s="168">
        <v>1</v>
      </c>
      <c r="H16" s="606">
        <v>-1</v>
      </c>
      <c r="I16" s="168"/>
    </row>
    <row r="17" spans="1:9" s="53" customFormat="1" ht="36.75" customHeight="1">
      <c r="A17" s="624" t="s">
        <v>281</v>
      </c>
      <c r="B17" s="196" t="s">
        <v>384</v>
      </c>
      <c r="C17" s="155">
        <v>120</v>
      </c>
      <c r="D17" s="155"/>
      <c r="E17" s="485">
        <v>61755346950</v>
      </c>
      <c r="F17" s="485">
        <v>64991412600</v>
      </c>
      <c r="G17" s="606">
        <v>64991412600</v>
      </c>
      <c r="H17" s="606">
        <v>-3236065650</v>
      </c>
      <c r="I17" s="606"/>
    </row>
    <row r="18" spans="1:9" s="158" customFormat="1" ht="36.75" customHeight="1">
      <c r="A18" s="200" t="s">
        <v>316</v>
      </c>
      <c r="B18" s="201" t="s">
        <v>669</v>
      </c>
      <c r="C18" s="152" t="s">
        <v>385</v>
      </c>
      <c r="D18" s="199"/>
      <c r="E18" s="486">
        <v>61755346950</v>
      </c>
      <c r="F18" s="486">
        <v>64991412600</v>
      </c>
      <c r="G18" s="168">
        <v>64991412600</v>
      </c>
      <c r="H18" s="606">
        <v>-3236065650</v>
      </c>
      <c r="I18" s="168"/>
    </row>
    <row r="19" spans="1:9" s="158" customFormat="1" ht="36.75" customHeight="1">
      <c r="A19" s="200"/>
      <c r="B19" s="202" t="s">
        <v>386</v>
      </c>
      <c r="C19" s="153">
        <v>121.1</v>
      </c>
      <c r="D19" s="199"/>
      <c r="E19" s="486">
        <v>61755346950</v>
      </c>
      <c r="F19" s="110">
        <v>64991412600</v>
      </c>
      <c r="G19" s="607">
        <v>64991412600</v>
      </c>
      <c r="H19" s="606">
        <v>-3236065650</v>
      </c>
      <c r="I19" s="607"/>
    </row>
    <row r="20" spans="1:9" s="158" customFormat="1" ht="36.75" customHeight="1">
      <c r="A20" s="200"/>
      <c r="B20" s="202" t="s">
        <v>205</v>
      </c>
      <c r="C20" s="153">
        <v>121.2</v>
      </c>
      <c r="D20" s="199"/>
      <c r="E20" s="486"/>
      <c r="F20" s="486"/>
      <c r="G20" s="168"/>
      <c r="H20" s="606">
        <v>0</v>
      </c>
      <c r="I20" s="168"/>
    </row>
    <row r="21" spans="1:9" s="158" customFormat="1" ht="36.75" customHeight="1">
      <c r="A21" s="200"/>
      <c r="B21" s="202" t="s">
        <v>387</v>
      </c>
      <c r="C21" s="153">
        <v>121.3</v>
      </c>
      <c r="D21" s="199"/>
      <c r="E21" s="486"/>
      <c r="F21" s="486"/>
      <c r="G21" s="168"/>
      <c r="H21" s="606">
        <v>0</v>
      </c>
      <c r="I21" s="168"/>
    </row>
    <row r="22" spans="1:9" s="158" customFormat="1" ht="36.75" customHeight="1">
      <c r="A22" s="200"/>
      <c r="B22" s="202" t="s">
        <v>388</v>
      </c>
      <c r="C22" s="153">
        <v>121.4</v>
      </c>
      <c r="D22" s="199"/>
      <c r="E22" s="486"/>
      <c r="F22" s="486"/>
      <c r="G22" s="168"/>
      <c r="H22" s="606">
        <v>0</v>
      </c>
      <c r="I22" s="168"/>
    </row>
    <row r="23" spans="1:9" s="158" customFormat="1" ht="36.75" customHeight="1">
      <c r="A23" s="200"/>
      <c r="B23" s="202" t="s">
        <v>389</v>
      </c>
      <c r="C23" s="153">
        <v>121.5</v>
      </c>
      <c r="D23" s="199"/>
      <c r="E23" s="486"/>
      <c r="F23" s="486"/>
      <c r="G23" s="168"/>
      <c r="H23" s="606">
        <v>0</v>
      </c>
      <c r="I23" s="168"/>
    </row>
    <row r="24" spans="1:9" s="158" customFormat="1" ht="36.75" customHeight="1">
      <c r="A24" s="200"/>
      <c r="B24" s="203" t="s">
        <v>390</v>
      </c>
      <c r="C24" s="153">
        <v>121.6</v>
      </c>
      <c r="D24" s="199"/>
      <c r="E24" s="486"/>
      <c r="F24" s="486"/>
      <c r="G24" s="168"/>
      <c r="H24" s="606">
        <v>0</v>
      </c>
      <c r="I24" s="168"/>
    </row>
    <row r="25" spans="1:9" s="158" customFormat="1" ht="36.75" customHeight="1">
      <c r="A25" s="200" t="s">
        <v>321</v>
      </c>
      <c r="B25" s="198" t="s">
        <v>670</v>
      </c>
      <c r="C25" s="152" t="s">
        <v>391</v>
      </c>
      <c r="D25" s="204"/>
      <c r="E25" s="487"/>
      <c r="F25" s="487"/>
      <c r="G25" s="608"/>
      <c r="H25" s="606">
        <v>0</v>
      </c>
      <c r="I25" s="608"/>
    </row>
    <row r="26" spans="1:9" s="53" customFormat="1" ht="36.75" customHeight="1">
      <c r="A26" s="624" t="s">
        <v>282</v>
      </c>
      <c r="B26" s="196" t="s">
        <v>392</v>
      </c>
      <c r="C26" s="149" t="s">
        <v>393</v>
      </c>
      <c r="D26" s="155"/>
      <c r="E26" s="487">
        <v>61363010</v>
      </c>
      <c r="F26" s="485"/>
      <c r="G26" s="606"/>
      <c r="H26" s="606">
        <v>61363010</v>
      </c>
      <c r="I26" s="606"/>
    </row>
    <row r="27" spans="1:9" s="53" customFormat="1" ht="36.75" customHeight="1">
      <c r="A27" s="200" t="s">
        <v>327</v>
      </c>
      <c r="B27" s="205" t="s">
        <v>618</v>
      </c>
      <c r="C27" s="152" t="s">
        <v>394</v>
      </c>
      <c r="D27" s="204"/>
      <c r="E27" s="487"/>
      <c r="F27" s="487"/>
      <c r="G27" s="608"/>
      <c r="H27" s="606">
        <v>0</v>
      </c>
      <c r="I27" s="608"/>
    </row>
    <row r="28" spans="1:9" s="53" customFormat="1" ht="36.75" customHeight="1">
      <c r="A28" s="206"/>
      <c r="B28" s="198" t="s">
        <v>395</v>
      </c>
      <c r="C28" s="153" t="s">
        <v>396</v>
      </c>
      <c r="D28" s="199"/>
      <c r="E28" s="486"/>
      <c r="F28" s="486"/>
      <c r="G28" s="168"/>
      <c r="H28" s="606">
        <v>0</v>
      </c>
      <c r="I28" s="168"/>
    </row>
    <row r="29" spans="1:9" s="53" customFormat="1" ht="36.75" customHeight="1">
      <c r="A29" s="200" t="s">
        <v>329</v>
      </c>
      <c r="B29" s="205" t="s">
        <v>619</v>
      </c>
      <c r="C29" s="152" t="s">
        <v>397</v>
      </c>
      <c r="D29" s="204"/>
      <c r="E29" s="487">
        <v>36500000</v>
      </c>
      <c r="F29" s="487"/>
      <c r="G29" s="608"/>
      <c r="H29" s="606">
        <v>36500000</v>
      </c>
      <c r="I29" s="608"/>
    </row>
    <row r="30" spans="1:9" s="53" customFormat="1" ht="36.75" customHeight="1">
      <c r="A30" s="197" t="s">
        <v>398</v>
      </c>
      <c r="B30" s="201" t="s">
        <v>152</v>
      </c>
      <c r="C30" s="160" t="s">
        <v>399</v>
      </c>
      <c r="D30" s="163"/>
      <c r="E30" s="486"/>
      <c r="F30" s="486"/>
      <c r="G30" s="168"/>
      <c r="H30" s="606">
        <v>0</v>
      </c>
      <c r="I30" s="168"/>
    </row>
    <row r="31" spans="1:9" s="53" customFormat="1" ht="54" customHeight="1">
      <c r="A31" s="207"/>
      <c r="B31" s="198" t="s">
        <v>400</v>
      </c>
      <c r="C31" s="153" t="s">
        <v>401</v>
      </c>
      <c r="D31" s="199"/>
      <c r="E31" s="488"/>
      <c r="F31" s="488"/>
      <c r="G31" s="609"/>
      <c r="H31" s="606">
        <v>0</v>
      </c>
      <c r="I31" s="609"/>
    </row>
    <row r="32" spans="1:9" s="53" customFormat="1" ht="36.75" customHeight="1">
      <c r="A32" s="202" t="s">
        <v>402</v>
      </c>
      <c r="B32" s="201" t="s">
        <v>153</v>
      </c>
      <c r="C32" s="153" t="s">
        <v>403</v>
      </c>
      <c r="D32" s="163"/>
      <c r="E32" s="486">
        <v>36500000</v>
      </c>
      <c r="F32" s="486"/>
      <c r="G32" s="168"/>
      <c r="H32" s="606">
        <v>36500000</v>
      </c>
      <c r="I32" s="168"/>
    </row>
    <row r="33" spans="1:9" s="53" customFormat="1" ht="36.75" customHeight="1">
      <c r="A33" s="208"/>
      <c r="B33" s="198" t="s">
        <v>404</v>
      </c>
      <c r="C33" s="153">
        <v>136.1</v>
      </c>
      <c r="D33" s="163"/>
      <c r="E33" s="488">
        <v>36500000</v>
      </c>
      <c r="F33" s="488"/>
      <c r="G33" s="609"/>
      <c r="H33" s="606">
        <v>36500000</v>
      </c>
      <c r="I33" s="609"/>
    </row>
    <row r="34" spans="1:9" s="53" customFormat="1" ht="36.75" customHeight="1">
      <c r="A34" s="208"/>
      <c r="B34" s="198" t="s">
        <v>405</v>
      </c>
      <c r="C34" s="160"/>
      <c r="D34" s="163"/>
      <c r="E34" s="488"/>
      <c r="F34" s="488"/>
      <c r="G34" s="609"/>
      <c r="H34" s="606">
        <v>0</v>
      </c>
      <c r="I34" s="609"/>
    </row>
    <row r="35" spans="1:9" s="53" customFormat="1" ht="36.75" customHeight="1">
      <c r="A35" s="209" t="s">
        <v>335</v>
      </c>
      <c r="B35" s="201" t="s">
        <v>210</v>
      </c>
      <c r="C35" s="152" t="s">
        <v>406</v>
      </c>
      <c r="D35" s="204"/>
      <c r="E35" s="486">
        <v>24863010</v>
      </c>
      <c r="F35" s="486"/>
      <c r="G35" s="168"/>
      <c r="H35" s="606">
        <v>24863010</v>
      </c>
      <c r="I35" s="168"/>
    </row>
    <row r="36" spans="1:9" s="53" customFormat="1" ht="36.75" customHeight="1">
      <c r="A36" s="210"/>
      <c r="B36" s="198" t="s">
        <v>407</v>
      </c>
      <c r="C36" s="153">
        <v>137.1</v>
      </c>
      <c r="D36" s="163"/>
      <c r="E36" s="488"/>
      <c r="F36" s="488"/>
      <c r="G36" s="609"/>
      <c r="H36" s="606">
        <v>0</v>
      </c>
      <c r="I36" s="609"/>
    </row>
    <row r="37" spans="1:9" s="53" customFormat="1" ht="36.75" customHeight="1">
      <c r="A37" s="210"/>
      <c r="B37" s="198" t="s">
        <v>408</v>
      </c>
      <c r="C37" s="153">
        <v>137.19999999999999</v>
      </c>
      <c r="D37" s="163"/>
      <c r="E37" s="488"/>
      <c r="F37" s="488"/>
      <c r="G37" s="609"/>
      <c r="H37" s="606">
        <v>0</v>
      </c>
      <c r="I37" s="609"/>
    </row>
    <row r="38" spans="1:9" s="53" customFormat="1" ht="36.75" customHeight="1">
      <c r="A38" s="210"/>
      <c r="B38" s="198" t="s">
        <v>409</v>
      </c>
      <c r="C38" s="153">
        <v>137.30000000000001</v>
      </c>
      <c r="D38" s="163"/>
      <c r="E38" s="488">
        <v>24863010</v>
      </c>
      <c r="F38" s="488"/>
      <c r="G38" s="609"/>
      <c r="H38" s="606">
        <v>24863010</v>
      </c>
      <c r="I38" s="609"/>
    </row>
    <row r="39" spans="1:9" s="53" customFormat="1" ht="36.75" customHeight="1">
      <c r="A39" s="210"/>
      <c r="B39" s="198" t="s">
        <v>616</v>
      </c>
      <c r="C39" s="153">
        <v>137.4</v>
      </c>
      <c r="D39" s="163"/>
      <c r="E39" s="488"/>
      <c r="F39" s="488"/>
      <c r="G39" s="609"/>
      <c r="H39" s="606">
        <v>0</v>
      </c>
      <c r="I39" s="609"/>
    </row>
    <row r="40" spans="1:9" s="53" customFormat="1" ht="36.75" customHeight="1">
      <c r="A40" s="200" t="s">
        <v>338</v>
      </c>
      <c r="B40" s="205" t="s">
        <v>620</v>
      </c>
      <c r="C40" s="152" t="s">
        <v>410</v>
      </c>
      <c r="D40" s="204"/>
      <c r="E40" s="487"/>
      <c r="F40" s="487"/>
      <c r="G40" s="608"/>
      <c r="H40" s="606">
        <v>0</v>
      </c>
      <c r="I40" s="608"/>
    </row>
    <row r="41" spans="1:9" s="154" customFormat="1" ht="36.75" customHeight="1">
      <c r="A41" s="211"/>
      <c r="B41" s="164" t="s">
        <v>411</v>
      </c>
      <c r="C41" s="149">
        <v>200</v>
      </c>
      <c r="D41" s="155"/>
      <c r="E41" s="485">
        <v>61841418499</v>
      </c>
      <c r="F41" s="485">
        <v>65298958522</v>
      </c>
      <c r="G41" s="606">
        <v>65298958522</v>
      </c>
      <c r="H41" s="606">
        <v>-3457540023</v>
      </c>
      <c r="I41" s="606"/>
    </row>
    <row r="42" spans="1:9" s="53" customFormat="1" ht="36.75" customHeight="1">
      <c r="A42" s="212" t="s">
        <v>312</v>
      </c>
      <c r="B42" s="213" t="s">
        <v>412</v>
      </c>
      <c r="C42" s="155" t="s">
        <v>87</v>
      </c>
      <c r="D42" s="155"/>
      <c r="E42" s="485"/>
      <c r="F42" s="485"/>
      <c r="G42" s="606"/>
      <c r="H42" s="606"/>
      <c r="I42" s="606"/>
    </row>
    <row r="43" spans="1:9" s="53" customFormat="1" ht="36.75" customHeight="1">
      <c r="A43" s="214" t="s">
        <v>280</v>
      </c>
      <c r="B43" s="164" t="s">
        <v>413</v>
      </c>
      <c r="C43" s="153" t="s">
        <v>414</v>
      </c>
      <c r="D43" s="163"/>
      <c r="E43" s="488"/>
      <c r="F43" s="488"/>
      <c r="G43" s="609"/>
      <c r="H43" s="609"/>
      <c r="I43" s="609"/>
    </row>
    <row r="44" spans="1:9" s="53" customFormat="1" ht="36.75" customHeight="1">
      <c r="A44" s="211" t="s">
        <v>281</v>
      </c>
      <c r="B44" s="164" t="s">
        <v>415</v>
      </c>
      <c r="C44" s="153" t="s">
        <v>416</v>
      </c>
      <c r="D44" s="163"/>
      <c r="E44" s="485"/>
      <c r="F44" s="485"/>
      <c r="G44" s="606"/>
      <c r="H44" s="606"/>
      <c r="I44" s="606"/>
    </row>
    <row r="45" spans="1:9" s="53" customFormat="1" ht="66" customHeight="1">
      <c r="A45" s="211" t="s">
        <v>282</v>
      </c>
      <c r="B45" s="164" t="s">
        <v>417</v>
      </c>
      <c r="C45" s="153" t="s">
        <v>418</v>
      </c>
      <c r="D45" s="163"/>
      <c r="E45" s="485"/>
      <c r="F45" s="485"/>
      <c r="G45" s="606"/>
      <c r="H45" s="606"/>
      <c r="I45" s="606"/>
    </row>
    <row r="46" spans="1:9" s="53" customFormat="1" ht="36.75" customHeight="1">
      <c r="A46" s="214" t="s">
        <v>419</v>
      </c>
      <c r="B46" s="164" t="s">
        <v>420</v>
      </c>
      <c r="C46" s="153" t="s">
        <v>421</v>
      </c>
      <c r="D46" s="163"/>
      <c r="E46" s="485"/>
      <c r="F46" s="485"/>
      <c r="G46" s="606"/>
      <c r="H46" s="606"/>
      <c r="I46" s="606"/>
    </row>
    <row r="47" spans="1:9" s="53" customFormat="1" ht="36.75" customHeight="1">
      <c r="A47" s="214" t="s">
        <v>422</v>
      </c>
      <c r="B47" s="164" t="s">
        <v>423</v>
      </c>
      <c r="C47" s="153" t="s">
        <v>424</v>
      </c>
      <c r="D47" s="163"/>
      <c r="E47" s="485"/>
      <c r="F47" s="485"/>
      <c r="G47" s="606"/>
      <c r="H47" s="606"/>
      <c r="I47" s="606"/>
    </row>
    <row r="48" spans="1:9" s="53" customFormat="1" ht="36.75" customHeight="1">
      <c r="A48" s="214"/>
      <c r="B48" s="638" t="s">
        <v>172</v>
      </c>
      <c r="C48" s="153">
        <v>315.10000000000002</v>
      </c>
      <c r="D48" s="163"/>
      <c r="E48" s="486"/>
      <c r="F48" s="486"/>
      <c r="G48" s="168"/>
      <c r="H48" s="168"/>
      <c r="I48" s="168"/>
    </row>
    <row r="49" spans="1:9" s="53" customFormat="1" ht="36.75" customHeight="1">
      <c r="A49" s="214"/>
      <c r="B49" s="638" t="s">
        <v>173</v>
      </c>
      <c r="C49" s="153">
        <v>315.2</v>
      </c>
      <c r="D49" s="163"/>
      <c r="E49" s="486"/>
      <c r="F49" s="486"/>
      <c r="G49" s="168"/>
      <c r="H49" s="168"/>
      <c r="I49" s="168"/>
    </row>
    <row r="50" spans="1:9" s="53" customFormat="1" ht="36.75" customHeight="1">
      <c r="A50" s="211" t="s">
        <v>425</v>
      </c>
      <c r="B50" s="164" t="s">
        <v>426</v>
      </c>
      <c r="C50" s="149" t="s">
        <v>427</v>
      </c>
      <c r="D50" s="163"/>
      <c r="E50" s="485">
        <v>75904095</v>
      </c>
      <c r="F50" s="485">
        <v>54600000</v>
      </c>
      <c r="G50" s="609">
        <v>54600000</v>
      </c>
      <c r="H50" s="606"/>
      <c r="I50" s="606"/>
    </row>
    <row r="51" spans="1:9" s="53" customFormat="1" ht="36.75" customHeight="1">
      <c r="A51" s="211"/>
      <c r="B51" s="215" t="s">
        <v>428</v>
      </c>
      <c r="C51" s="153">
        <v>316.10000000000002</v>
      </c>
      <c r="D51" s="163"/>
      <c r="E51" s="488"/>
      <c r="F51" s="488"/>
      <c r="G51" s="609"/>
      <c r="H51" s="609"/>
      <c r="I51" s="609"/>
    </row>
    <row r="52" spans="1:9" s="53" customFormat="1" ht="36.75" customHeight="1">
      <c r="A52" s="211"/>
      <c r="B52" s="216" t="s">
        <v>429</v>
      </c>
      <c r="C52" s="153">
        <v>316.2</v>
      </c>
      <c r="D52" s="163"/>
      <c r="E52" s="488">
        <v>42904095</v>
      </c>
      <c r="F52" s="488">
        <v>21600000</v>
      </c>
      <c r="G52" s="609">
        <v>21600000</v>
      </c>
      <c r="H52" s="609"/>
      <c r="I52" s="609"/>
    </row>
    <row r="53" spans="1:9" s="53" customFormat="1" ht="36.75" customHeight="1">
      <c r="A53" s="211"/>
      <c r="B53" s="216" t="s">
        <v>430</v>
      </c>
      <c r="C53" s="153">
        <v>316.3</v>
      </c>
      <c r="D53" s="163"/>
      <c r="E53" s="488"/>
      <c r="F53" s="488"/>
      <c r="G53" s="609"/>
      <c r="H53" s="609"/>
      <c r="I53" s="609"/>
    </row>
    <row r="54" spans="1:9" s="53" customFormat="1" ht="45.75" customHeight="1">
      <c r="A54" s="211"/>
      <c r="B54" s="216" t="s">
        <v>431</v>
      </c>
      <c r="C54" s="153">
        <v>316.39999999999998</v>
      </c>
      <c r="D54" s="163"/>
      <c r="E54" s="488">
        <v>33000000</v>
      </c>
      <c r="F54" s="488">
        <v>33000000</v>
      </c>
      <c r="G54" s="609">
        <v>33000000</v>
      </c>
      <c r="H54" s="609"/>
      <c r="I54" s="609"/>
    </row>
    <row r="55" spans="1:9" s="53" customFormat="1" ht="45.75" customHeight="1">
      <c r="A55" s="211"/>
      <c r="B55" s="217" t="s">
        <v>432</v>
      </c>
      <c r="C55" s="153">
        <v>316.5</v>
      </c>
      <c r="D55" s="163"/>
      <c r="E55" s="488"/>
      <c r="F55" s="488"/>
      <c r="G55" s="609"/>
      <c r="H55" s="609"/>
      <c r="I55" s="609"/>
    </row>
    <row r="56" spans="1:9" s="53" customFormat="1" ht="36.75" customHeight="1">
      <c r="A56" s="211"/>
      <c r="B56" s="217" t="s">
        <v>433</v>
      </c>
      <c r="C56" s="153">
        <v>316.60000000000002</v>
      </c>
      <c r="D56" s="163"/>
      <c r="E56" s="488"/>
      <c r="F56" s="488"/>
      <c r="G56" s="609"/>
      <c r="H56" s="609"/>
      <c r="I56" s="609"/>
    </row>
    <row r="57" spans="1:9" s="53" customFormat="1" ht="36.75" customHeight="1">
      <c r="A57" s="211" t="s">
        <v>434</v>
      </c>
      <c r="B57" s="164" t="s">
        <v>980</v>
      </c>
      <c r="C57" s="149" t="s">
        <v>435</v>
      </c>
      <c r="D57" s="163"/>
      <c r="E57" s="485"/>
      <c r="F57" s="485"/>
      <c r="G57" s="606"/>
      <c r="H57" s="606"/>
      <c r="I57" s="606"/>
    </row>
    <row r="58" spans="1:9" s="53" customFormat="1" ht="36.75" customHeight="1">
      <c r="A58" s="211" t="s">
        <v>436</v>
      </c>
      <c r="B58" s="164" t="s">
        <v>437</v>
      </c>
      <c r="C58" s="149" t="s">
        <v>438</v>
      </c>
      <c r="D58" s="163"/>
      <c r="E58" s="485"/>
      <c r="F58" s="485"/>
      <c r="G58" s="606"/>
      <c r="H58" s="606"/>
      <c r="I58" s="606"/>
    </row>
    <row r="59" spans="1:9" s="53" customFormat="1" ht="36.75" customHeight="1">
      <c r="A59" s="211" t="s">
        <v>439</v>
      </c>
      <c r="B59" s="164" t="s">
        <v>440</v>
      </c>
      <c r="C59" s="149" t="s">
        <v>441</v>
      </c>
      <c r="D59" s="163"/>
      <c r="E59" s="485">
        <v>163713531</v>
      </c>
      <c r="F59" s="485">
        <v>88581906</v>
      </c>
      <c r="G59" s="609">
        <v>88581906</v>
      </c>
      <c r="H59" s="606"/>
      <c r="I59" s="606"/>
    </row>
    <row r="60" spans="1:9" s="53" customFormat="1" ht="36.75" customHeight="1">
      <c r="A60" s="218">
        <v>9.1</v>
      </c>
      <c r="B60" s="219" t="s">
        <v>621</v>
      </c>
      <c r="C60" s="152">
        <v>319.10000000000002</v>
      </c>
      <c r="D60" s="204"/>
      <c r="E60" s="487">
        <v>67896268</v>
      </c>
      <c r="F60" s="487">
        <v>35166971</v>
      </c>
      <c r="G60" s="609">
        <v>35166971</v>
      </c>
      <c r="H60" s="608"/>
      <c r="I60" s="608"/>
    </row>
    <row r="61" spans="1:9" s="53" customFormat="1" ht="36.75" customHeight="1">
      <c r="A61" s="218">
        <v>9.1999999999999993</v>
      </c>
      <c r="B61" s="219" t="s">
        <v>622</v>
      </c>
      <c r="C61" s="152">
        <v>319.2</v>
      </c>
      <c r="D61" s="204"/>
      <c r="E61" s="487">
        <v>40817263</v>
      </c>
      <c r="F61" s="487">
        <v>20414935</v>
      </c>
      <c r="G61" s="609">
        <v>20414935</v>
      </c>
      <c r="H61" s="608"/>
      <c r="I61" s="608"/>
    </row>
    <row r="62" spans="1:9" s="53" customFormat="1" ht="36.75" customHeight="1">
      <c r="A62" s="220"/>
      <c r="B62" s="215" t="s">
        <v>442</v>
      </c>
      <c r="C62" s="199" t="s">
        <v>758</v>
      </c>
      <c r="D62" s="163"/>
      <c r="E62" s="488">
        <v>40000000</v>
      </c>
      <c r="F62" s="488">
        <v>20000000</v>
      </c>
      <c r="G62" s="609">
        <v>20000000</v>
      </c>
      <c r="H62" s="609"/>
      <c r="I62" s="609"/>
    </row>
    <row r="63" spans="1:9" s="53" customFormat="1" ht="36.75" customHeight="1">
      <c r="A63" s="220"/>
      <c r="B63" s="215" t="s">
        <v>443</v>
      </c>
      <c r="C63" s="199" t="s">
        <v>759</v>
      </c>
      <c r="D63" s="163"/>
      <c r="E63" s="488">
        <v>817263</v>
      </c>
      <c r="F63" s="488">
        <v>414935</v>
      </c>
      <c r="G63" s="609">
        <v>414935</v>
      </c>
      <c r="H63" s="609"/>
      <c r="I63" s="609"/>
    </row>
    <row r="64" spans="1:9" s="53" customFormat="1" ht="36.75" customHeight="1">
      <c r="A64" s="218">
        <v>9.3000000000000007</v>
      </c>
      <c r="B64" s="219" t="s">
        <v>623</v>
      </c>
      <c r="C64" s="152">
        <v>319.3</v>
      </c>
      <c r="D64" s="204"/>
      <c r="E64" s="487">
        <v>11000000</v>
      </c>
      <c r="F64" s="487">
        <v>5500000</v>
      </c>
      <c r="G64" s="609">
        <v>5500000</v>
      </c>
      <c r="H64" s="608"/>
      <c r="I64" s="608"/>
    </row>
    <row r="65" spans="1:9" s="53" customFormat="1" ht="36.75" customHeight="1">
      <c r="A65" s="218">
        <v>9.4</v>
      </c>
      <c r="B65" s="221" t="s">
        <v>624</v>
      </c>
      <c r="C65" s="152">
        <v>319.39999999999998</v>
      </c>
      <c r="D65" s="204"/>
      <c r="E65" s="487">
        <v>33000000</v>
      </c>
      <c r="F65" s="487">
        <v>16500000</v>
      </c>
      <c r="G65" s="609">
        <v>16500000</v>
      </c>
      <c r="H65" s="608"/>
      <c r="I65" s="608"/>
    </row>
    <row r="66" spans="1:9" s="53" customFormat="1" ht="36.75" customHeight="1">
      <c r="A66" s="218">
        <v>9.5</v>
      </c>
      <c r="B66" s="221" t="s">
        <v>625</v>
      </c>
      <c r="C66" s="152">
        <v>319.5</v>
      </c>
      <c r="D66" s="204"/>
      <c r="E66" s="487">
        <v>11000000</v>
      </c>
      <c r="F66" s="487">
        <v>11000000</v>
      </c>
      <c r="G66" s="609">
        <v>11000000</v>
      </c>
      <c r="H66" s="608"/>
      <c r="I66" s="608"/>
    </row>
    <row r="67" spans="1:9" s="53" customFormat="1" ht="36.75" customHeight="1">
      <c r="A67" s="211" t="s">
        <v>314</v>
      </c>
      <c r="B67" s="164" t="s">
        <v>444</v>
      </c>
      <c r="C67" s="149" t="s">
        <v>445</v>
      </c>
      <c r="D67" s="163"/>
      <c r="E67" s="485">
        <v>23794118</v>
      </c>
      <c r="F67" s="485">
        <v>85759266</v>
      </c>
      <c r="G67" s="609">
        <v>85759266</v>
      </c>
      <c r="H67" s="606"/>
      <c r="I67" s="606"/>
    </row>
    <row r="68" spans="1:9" s="53" customFormat="1" ht="36.75" customHeight="1">
      <c r="A68" s="211"/>
      <c r="B68" s="215" t="s">
        <v>170</v>
      </c>
      <c r="C68" s="153">
        <v>320.10000000000002</v>
      </c>
      <c r="D68" s="163"/>
      <c r="E68" s="486"/>
      <c r="F68" s="486"/>
      <c r="G68" s="168"/>
      <c r="H68" s="168"/>
      <c r="I68" s="168"/>
    </row>
    <row r="69" spans="1:9" s="53" customFormat="1" ht="36.75" customHeight="1">
      <c r="A69" s="211"/>
      <c r="B69" s="215" t="s">
        <v>446</v>
      </c>
      <c r="C69" s="153">
        <v>320.2</v>
      </c>
      <c r="D69" s="163"/>
      <c r="E69" s="486"/>
      <c r="F69" s="486"/>
      <c r="G69" s="168"/>
      <c r="H69" s="168"/>
      <c r="I69" s="168"/>
    </row>
    <row r="70" spans="1:9" s="53" customFormat="1" ht="49.9" customHeight="1">
      <c r="A70" s="211"/>
      <c r="B70" s="222" t="s">
        <v>765</v>
      </c>
      <c r="C70" s="153">
        <v>320.3</v>
      </c>
      <c r="D70" s="163"/>
      <c r="E70" s="486">
        <v>9151583</v>
      </c>
      <c r="F70" s="486">
        <v>9060203</v>
      </c>
      <c r="G70" s="609">
        <v>9060203</v>
      </c>
      <c r="H70" s="168"/>
      <c r="I70" s="168"/>
    </row>
    <row r="71" spans="1:9" s="53" customFormat="1" ht="45.6" customHeight="1">
      <c r="A71" s="211"/>
      <c r="B71" s="222" t="s">
        <v>766</v>
      </c>
      <c r="C71" s="153">
        <v>320.39999999999998</v>
      </c>
      <c r="D71" s="163"/>
      <c r="E71" s="486">
        <v>14642535</v>
      </c>
      <c r="F71" s="486">
        <v>76699063</v>
      </c>
      <c r="G71" s="609">
        <v>76699063</v>
      </c>
      <c r="H71" s="168"/>
      <c r="I71" s="168"/>
    </row>
    <row r="72" spans="1:9" s="53" customFormat="1" ht="36.75" customHeight="1">
      <c r="A72" s="211"/>
      <c r="B72" s="215" t="s">
        <v>171</v>
      </c>
      <c r="C72" s="153">
        <v>320.5</v>
      </c>
      <c r="D72" s="163"/>
      <c r="E72" s="486"/>
      <c r="F72" s="486"/>
      <c r="G72" s="168"/>
      <c r="H72" s="168"/>
      <c r="I72" s="168"/>
    </row>
    <row r="73" spans="1:9" s="53" customFormat="1" ht="36.75" customHeight="1">
      <c r="A73" s="211"/>
      <c r="B73" s="215" t="s">
        <v>273</v>
      </c>
      <c r="C73" s="153">
        <v>320.60000000000002</v>
      </c>
      <c r="D73" s="163"/>
      <c r="E73" s="486"/>
      <c r="F73" s="486"/>
      <c r="G73" s="168"/>
      <c r="H73" s="168"/>
      <c r="I73" s="168"/>
    </row>
    <row r="74" spans="1:9" s="53" customFormat="1" ht="36.75" customHeight="1">
      <c r="A74" s="211"/>
      <c r="B74" s="164" t="s">
        <v>447</v>
      </c>
      <c r="C74" s="149">
        <v>300</v>
      </c>
      <c r="D74" s="155"/>
      <c r="E74" s="485">
        <v>263411744</v>
      </c>
      <c r="F74" s="485">
        <v>228941172</v>
      </c>
      <c r="G74" s="609">
        <v>228941172</v>
      </c>
      <c r="H74" s="606"/>
      <c r="I74" s="606"/>
    </row>
    <row r="75" spans="1:9" s="53" customFormat="1" ht="56.25" customHeight="1">
      <c r="A75" s="212" t="s">
        <v>323</v>
      </c>
      <c r="B75" s="213" t="s">
        <v>448</v>
      </c>
      <c r="C75" s="155">
        <v>400</v>
      </c>
      <c r="D75" s="155"/>
      <c r="E75" s="485">
        <v>61578006755</v>
      </c>
      <c r="F75" s="485">
        <v>65070017350</v>
      </c>
      <c r="G75" s="606">
        <v>65070017350</v>
      </c>
      <c r="H75" s="606"/>
      <c r="I75" s="606"/>
    </row>
    <row r="76" spans="1:9" s="53" customFormat="1" ht="36.75" customHeight="1">
      <c r="A76" s="212" t="s">
        <v>280</v>
      </c>
      <c r="B76" s="213" t="s">
        <v>449</v>
      </c>
      <c r="C76" s="160" t="s">
        <v>450</v>
      </c>
      <c r="D76" s="163"/>
      <c r="E76" s="485">
        <v>56000000000</v>
      </c>
      <c r="F76" s="485">
        <v>56000000000</v>
      </c>
      <c r="G76" s="606">
        <v>56000000000</v>
      </c>
      <c r="H76" s="606"/>
      <c r="I76" s="606"/>
    </row>
    <row r="77" spans="1:9" s="158" customFormat="1" ht="36.75" customHeight="1">
      <c r="A77" s="223" t="s">
        <v>451</v>
      </c>
      <c r="B77" s="224" t="s">
        <v>626</v>
      </c>
      <c r="C77" s="152">
        <v>412</v>
      </c>
      <c r="D77" s="204"/>
      <c r="E77" s="487">
        <v>56000000000</v>
      </c>
      <c r="F77" s="487">
        <v>56000000000</v>
      </c>
      <c r="G77" s="608">
        <v>56000000000</v>
      </c>
      <c r="H77" s="608"/>
      <c r="I77" s="608"/>
    </row>
    <row r="78" spans="1:9" s="158" customFormat="1" ht="36.75" customHeight="1">
      <c r="A78" s="223" t="s">
        <v>452</v>
      </c>
      <c r="B78" s="224" t="s">
        <v>627</v>
      </c>
      <c r="C78" s="152">
        <v>413</v>
      </c>
      <c r="D78" s="204"/>
      <c r="E78" s="487"/>
      <c r="F78" s="487"/>
      <c r="G78" s="608"/>
      <c r="H78" s="608"/>
      <c r="I78" s="608"/>
    </row>
    <row r="79" spans="1:9" s="158" customFormat="1" ht="36.75" customHeight="1">
      <c r="A79" s="225" t="s">
        <v>281</v>
      </c>
      <c r="B79" s="213" t="s">
        <v>453</v>
      </c>
      <c r="C79" s="160" t="s">
        <v>454</v>
      </c>
      <c r="D79" s="199"/>
      <c r="E79" s="489">
        <v>808056200</v>
      </c>
      <c r="F79" s="485">
        <v>808056200</v>
      </c>
      <c r="G79" s="606">
        <v>808056200</v>
      </c>
      <c r="H79" s="606"/>
      <c r="I79" s="606"/>
    </row>
    <row r="80" spans="1:9" s="158" customFormat="1" ht="36.75" customHeight="1">
      <c r="A80" s="225" t="s">
        <v>282</v>
      </c>
      <c r="B80" s="226" t="s">
        <v>455</v>
      </c>
      <c r="C80" s="160" t="s">
        <v>456</v>
      </c>
      <c r="D80" s="199"/>
      <c r="E80" s="485">
        <v>4769950555</v>
      </c>
      <c r="F80" s="485">
        <v>8261961150</v>
      </c>
      <c r="G80" s="606">
        <v>8261961150</v>
      </c>
      <c r="H80" s="606"/>
      <c r="I80" s="606"/>
    </row>
    <row r="81" spans="1:9" s="158" customFormat="1" ht="68.25" customHeight="1">
      <c r="A81" s="212" t="s">
        <v>457</v>
      </c>
      <c r="B81" s="213" t="s">
        <v>458</v>
      </c>
      <c r="C81" s="160" t="s">
        <v>459</v>
      </c>
      <c r="D81" s="199"/>
      <c r="E81" s="639">
        <v>10996.07</v>
      </c>
      <c r="F81" s="490">
        <v>11579.2</v>
      </c>
      <c r="G81" s="610">
        <v>11619.64</v>
      </c>
      <c r="H81" s="610"/>
      <c r="I81" s="610"/>
    </row>
    <row r="82" spans="1:9" s="158" customFormat="1" ht="37.5" customHeight="1">
      <c r="A82" s="212" t="s">
        <v>460</v>
      </c>
      <c r="B82" s="213" t="s">
        <v>461</v>
      </c>
      <c r="C82" s="160" t="s">
        <v>462</v>
      </c>
      <c r="D82" s="199"/>
      <c r="E82" s="486"/>
      <c r="F82" s="486"/>
      <c r="G82" s="168"/>
      <c r="H82" s="168"/>
      <c r="I82" s="168"/>
    </row>
    <row r="83" spans="1:9" s="158" customFormat="1" ht="36.75" customHeight="1">
      <c r="A83" s="225" t="s">
        <v>280</v>
      </c>
      <c r="B83" s="213" t="s">
        <v>463</v>
      </c>
      <c r="C83" s="160" t="s">
        <v>464</v>
      </c>
      <c r="D83" s="199"/>
      <c r="E83" s="486"/>
      <c r="F83" s="486"/>
      <c r="G83" s="168"/>
      <c r="H83" s="168"/>
      <c r="I83" s="168"/>
    </row>
    <row r="84" spans="1:9" s="158" customFormat="1" ht="53.25" customHeight="1">
      <c r="A84" s="225" t="s">
        <v>281</v>
      </c>
      <c r="B84" s="213" t="s">
        <v>465</v>
      </c>
      <c r="C84" s="160" t="s">
        <v>466</v>
      </c>
      <c r="D84" s="199"/>
      <c r="E84" s="486"/>
      <c r="F84" s="486"/>
      <c r="G84" s="168"/>
      <c r="H84" s="168"/>
      <c r="I84" s="168"/>
    </row>
    <row r="85" spans="1:9" s="53" customFormat="1">
      <c r="A85" s="629"/>
      <c r="B85" s="165"/>
      <c r="C85" s="167"/>
      <c r="D85" s="167"/>
      <c r="E85" s="168"/>
      <c r="F85" s="168"/>
      <c r="G85" s="168"/>
      <c r="H85" s="168"/>
      <c r="I85" s="168"/>
    </row>
    <row r="86" spans="1:9" s="53" customFormat="1" ht="12.75" customHeight="1">
      <c r="A86" s="686" t="s">
        <v>467</v>
      </c>
      <c r="B86" s="686"/>
      <c r="C86" s="686"/>
      <c r="D86" s="686"/>
      <c r="E86" s="686"/>
      <c r="F86" s="686"/>
      <c r="G86" s="629"/>
      <c r="H86" s="629"/>
      <c r="I86" s="629"/>
    </row>
    <row r="87" spans="1:9" s="53" customFormat="1">
      <c r="A87" s="629"/>
      <c r="B87" s="443"/>
      <c r="C87" s="167"/>
      <c r="D87" s="167"/>
      <c r="E87" s="167"/>
      <c r="F87" s="145" t="s">
        <v>468</v>
      </c>
      <c r="G87" s="145"/>
      <c r="H87" s="145"/>
      <c r="I87" s="145"/>
    </row>
    <row r="88" spans="1:9" s="53" customFormat="1" ht="36.75" customHeight="1">
      <c r="A88" s="624" t="s">
        <v>379</v>
      </c>
      <c r="B88" s="625" t="s">
        <v>284</v>
      </c>
      <c r="C88" s="624" t="s">
        <v>380</v>
      </c>
      <c r="D88" s="624" t="s">
        <v>381</v>
      </c>
      <c r="E88" s="195" t="s">
        <v>287</v>
      </c>
      <c r="F88" s="195" t="s">
        <v>657</v>
      </c>
      <c r="G88" s="604"/>
      <c r="H88" s="604"/>
      <c r="I88" s="604"/>
    </row>
    <row r="89" spans="1:9" s="53" customFormat="1" ht="36.75" customHeight="1">
      <c r="A89" s="227" t="s">
        <v>280</v>
      </c>
      <c r="B89" s="196" t="s">
        <v>469</v>
      </c>
      <c r="C89" s="207" t="s">
        <v>470</v>
      </c>
      <c r="D89" s="624"/>
      <c r="E89" s="195"/>
      <c r="F89" s="476"/>
      <c r="G89" s="611"/>
      <c r="H89" s="611"/>
      <c r="I89" s="611"/>
    </row>
    <row r="90" spans="1:9" s="53" customFormat="1" ht="36.75" customHeight="1">
      <c r="A90" s="225" t="s">
        <v>281</v>
      </c>
      <c r="B90" s="213" t="s">
        <v>471</v>
      </c>
      <c r="C90" s="160" t="s">
        <v>472</v>
      </c>
      <c r="D90" s="163"/>
      <c r="E90" s="477"/>
      <c r="F90" s="477"/>
      <c r="G90" s="612"/>
      <c r="H90" s="612"/>
      <c r="I90" s="612"/>
    </row>
    <row r="91" spans="1:9" s="53" customFormat="1" ht="36.75" customHeight="1">
      <c r="A91" s="225" t="s">
        <v>282</v>
      </c>
      <c r="B91" s="213" t="s">
        <v>473</v>
      </c>
      <c r="C91" s="160" t="s">
        <v>474</v>
      </c>
      <c r="D91" s="163"/>
      <c r="E91" s="477"/>
      <c r="F91" s="477"/>
      <c r="G91" s="612"/>
      <c r="H91" s="612"/>
      <c r="I91" s="612"/>
    </row>
    <row r="92" spans="1:9" s="53" customFormat="1" ht="36" customHeight="1">
      <c r="A92" s="225" t="s">
        <v>419</v>
      </c>
      <c r="B92" s="213" t="s">
        <v>614</v>
      </c>
      <c r="C92" s="160" t="s">
        <v>475</v>
      </c>
      <c r="D92" s="163"/>
      <c r="E92" s="478">
        <v>5600000</v>
      </c>
      <c r="F92" s="478">
        <v>5600000</v>
      </c>
      <c r="G92" s="613"/>
      <c r="H92" s="613"/>
      <c r="I92" s="613"/>
    </row>
    <row r="93" spans="1:9" s="53" customFormat="1">
      <c r="A93" s="629"/>
      <c r="B93" s="165"/>
      <c r="C93" s="167"/>
      <c r="D93" s="167"/>
      <c r="E93" s="228"/>
      <c r="F93" s="228"/>
      <c r="G93" s="228"/>
      <c r="H93" s="228"/>
      <c r="I93" s="228"/>
    </row>
    <row r="94" spans="1:9" s="53" customFormat="1">
      <c r="A94" s="629"/>
      <c r="B94" s="165"/>
      <c r="C94" s="167"/>
      <c r="D94" s="167"/>
      <c r="E94" s="228"/>
      <c r="F94" s="228"/>
      <c r="G94" s="228"/>
      <c r="H94" s="228"/>
      <c r="I94" s="228"/>
    </row>
    <row r="95" spans="1:9" s="53" customFormat="1" ht="42" customHeight="1">
      <c r="A95" s="683" t="s">
        <v>975</v>
      </c>
      <c r="B95" s="683"/>
      <c r="C95" s="682" t="s">
        <v>982</v>
      </c>
      <c r="D95" s="689" t="s">
        <v>978</v>
      </c>
      <c r="E95" s="689"/>
      <c r="F95" s="682" t="s">
        <v>977</v>
      </c>
      <c r="G95" s="626"/>
      <c r="H95" s="626"/>
      <c r="I95" s="626"/>
    </row>
    <row r="96" spans="1:9" ht="15" customHeight="1">
      <c r="A96" s="510"/>
      <c r="B96" s="510"/>
      <c r="C96" s="682"/>
      <c r="D96" s="511"/>
      <c r="E96" s="511"/>
      <c r="F96" s="682"/>
      <c r="G96" s="626"/>
      <c r="H96" s="626"/>
      <c r="I96" s="626"/>
    </row>
    <row r="97" spans="1:9" ht="21" customHeight="1">
      <c r="A97" s="253"/>
      <c r="B97" s="614"/>
      <c r="C97" s="255"/>
      <c r="D97" s="229"/>
      <c r="E97" s="228"/>
      <c r="F97" s="111"/>
      <c r="G97" s="111"/>
      <c r="H97" s="111"/>
      <c r="I97" s="111"/>
    </row>
    <row r="98" spans="1:9" ht="21" customHeight="1">
      <c r="A98" s="253"/>
      <c r="B98" s="630"/>
      <c r="C98" s="255"/>
      <c r="D98" s="632"/>
      <c r="E98" s="632"/>
      <c r="F98" s="190"/>
      <c r="G98" s="190"/>
      <c r="H98" s="190"/>
      <c r="I98" s="190"/>
    </row>
    <row r="99" spans="1:9" ht="21" customHeight="1">
      <c r="A99" s="253"/>
      <c r="B99" s="630"/>
      <c r="C99" s="255"/>
      <c r="D99" s="632"/>
      <c r="E99" s="632"/>
      <c r="F99" s="190"/>
      <c r="G99" s="190"/>
      <c r="H99" s="190"/>
      <c r="I99" s="190"/>
    </row>
    <row r="100" spans="1:9" ht="21" customHeight="1">
      <c r="A100" s="253"/>
      <c r="B100" s="630"/>
      <c r="C100" s="255"/>
      <c r="D100" s="632"/>
      <c r="E100" s="632"/>
      <c r="F100" s="190"/>
      <c r="G100" s="190"/>
      <c r="H100" s="190"/>
      <c r="I100" s="190"/>
    </row>
    <row r="101" spans="1:9" ht="12.75" customHeight="1">
      <c r="A101" s="630"/>
      <c r="B101" s="630"/>
      <c r="C101" s="230"/>
      <c r="D101" s="632"/>
      <c r="E101" s="632"/>
      <c r="F101" s="190"/>
      <c r="G101" s="190"/>
      <c r="H101" s="190"/>
      <c r="I101" s="190"/>
    </row>
    <row r="102" spans="1:9" ht="16.5" customHeight="1">
      <c r="A102" s="191"/>
      <c r="B102" s="191"/>
      <c r="C102" s="231"/>
      <c r="D102" s="232"/>
      <c r="E102" s="232"/>
      <c r="F102" s="190"/>
      <c r="G102" s="190"/>
      <c r="H102" s="190"/>
      <c r="I102" s="190"/>
    </row>
    <row r="103" spans="1:9">
      <c r="A103" s="182"/>
      <c r="B103" s="183"/>
      <c r="C103" s="231"/>
      <c r="D103" s="232"/>
      <c r="E103" s="232"/>
      <c r="F103" s="232"/>
      <c r="G103" s="232"/>
      <c r="H103" s="232"/>
      <c r="I103" s="232"/>
    </row>
    <row r="104" spans="1:9">
      <c r="A104" s="170"/>
      <c r="B104" s="170"/>
      <c r="C104" s="233"/>
      <c r="D104" s="182"/>
      <c r="E104" s="170"/>
      <c r="F104" s="170"/>
      <c r="G104" s="170"/>
      <c r="H104" s="170"/>
      <c r="I104" s="170"/>
    </row>
    <row r="105" spans="1:9">
      <c r="A105" s="180"/>
      <c r="B105" s="180"/>
      <c r="C105" s="166"/>
      <c r="D105" s="188"/>
      <c r="E105" s="115"/>
      <c r="F105" s="115"/>
      <c r="G105" s="115"/>
      <c r="H105" s="115"/>
      <c r="I105" s="115"/>
    </row>
    <row r="106" spans="1:9">
      <c r="A106" s="174"/>
      <c r="B106" s="174"/>
      <c r="C106" s="192"/>
      <c r="D106" s="632"/>
      <c r="E106" s="138"/>
      <c r="F106" s="138"/>
      <c r="G106" s="138"/>
      <c r="H106" s="138"/>
      <c r="I106" s="138"/>
    </row>
    <row r="107" spans="1:9">
      <c r="A107" s="614"/>
      <c r="B107" s="182"/>
      <c r="C107" s="687"/>
      <c r="D107" s="687"/>
      <c r="E107" s="687"/>
      <c r="F107" s="687"/>
      <c r="G107" s="630"/>
      <c r="H107" s="630"/>
      <c r="I107" s="630"/>
    </row>
  </sheetData>
  <mergeCells count="14">
    <mergeCell ref="C107:F107"/>
    <mergeCell ref="C6:F6"/>
    <mergeCell ref="C7:F7"/>
    <mergeCell ref="C8:F8"/>
    <mergeCell ref="C10:F10"/>
    <mergeCell ref="C95:C96"/>
    <mergeCell ref="D95:E95"/>
    <mergeCell ref="F95:F96"/>
    <mergeCell ref="A95:B95"/>
    <mergeCell ref="A1:F1"/>
    <mergeCell ref="A2:F2"/>
    <mergeCell ref="A3:F3"/>
    <mergeCell ref="A4:F4"/>
    <mergeCell ref="A86:F8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88" hidden="1" customWidth="1"/>
    <col min="3" max="3" width="9.140625" style="388"/>
    <col min="4" max="4" width="3.42578125" style="388" customWidth="1"/>
    <col min="5" max="5" width="46.140625" style="388" customWidth="1"/>
    <col min="6" max="6" width="52.28515625" style="388" customWidth="1"/>
    <col min="7" max="8" width="32.5703125" style="388" customWidth="1"/>
    <col min="9" max="9" width="12.7109375" style="388" bestFit="1" customWidth="1"/>
    <col min="10" max="10" width="9.140625" style="388"/>
    <col min="11" max="11" width="19" style="388" bestFit="1" customWidth="1"/>
    <col min="12" max="12" width="18.5703125" style="388" bestFit="1" customWidth="1"/>
    <col min="13" max="16384" width="9.140625" style="388"/>
  </cols>
  <sheetData>
    <row r="1" spans="3:12" ht="30.75" customHeight="1">
      <c r="C1" s="691" t="s">
        <v>937</v>
      </c>
      <c r="D1" s="691"/>
      <c r="E1" s="691"/>
      <c r="F1" s="691"/>
      <c r="G1" s="691"/>
      <c r="H1" s="691"/>
      <c r="I1" s="387"/>
      <c r="J1" s="387"/>
      <c r="K1" s="387"/>
    </row>
    <row r="2" spans="3:12" ht="40.5" customHeight="1">
      <c r="C2" s="692" t="s">
        <v>476</v>
      </c>
      <c r="D2" s="692"/>
      <c r="E2" s="692"/>
      <c r="F2" s="692"/>
      <c r="G2" s="692"/>
      <c r="H2" s="692"/>
      <c r="I2" s="387"/>
      <c r="J2" s="387"/>
      <c r="K2" s="387"/>
    </row>
    <row r="3" spans="3:12">
      <c r="H3" s="389"/>
    </row>
    <row r="4" spans="3:12" ht="29.25" customHeight="1">
      <c r="C4" s="693" t="s">
        <v>477</v>
      </c>
      <c r="D4" s="693"/>
      <c r="E4" s="693"/>
      <c r="F4" s="693"/>
      <c r="G4" s="693"/>
      <c r="H4" s="693"/>
      <c r="I4" s="390"/>
      <c r="J4" s="390"/>
      <c r="K4" s="390"/>
    </row>
    <row r="5" spans="3:12" s="392" customFormat="1" ht="18" customHeight="1">
      <c r="C5" s="694" t="str">
        <f>'NGAY THANG'!C21</f>
        <v>Tại ngày 31 tháng 03 năm 2026 - As at 31 March 2026</v>
      </c>
      <c r="D5" s="694"/>
      <c r="E5" s="694"/>
      <c r="F5" s="694"/>
      <c r="G5" s="694"/>
      <c r="H5" s="694"/>
      <c r="I5" s="391"/>
      <c r="J5" s="391"/>
      <c r="K5" s="391"/>
    </row>
    <row r="6" spans="3:12">
      <c r="C6" s="393"/>
      <c r="D6" s="393"/>
      <c r="E6" s="394"/>
      <c r="F6" s="394"/>
      <c r="G6" s="395"/>
      <c r="H6" s="395"/>
      <c r="I6" s="394"/>
      <c r="J6" s="394"/>
      <c r="K6" s="394"/>
    </row>
    <row r="7" spans="3:12" s="398" customFormat="1" ht="32.25" customHeight="1">
      <c r="C7" s="99" t="s">
        <v>280</v>
      </c>
      <c r="D7" s="396"/>
      <c r="E7" s="397" t="s">
        <v>938</v>
      </c>
      <c r="F7" s="695" t="s">
        <v>939</v>
      </c>
      <c r="G7" s="695"/>
      <c r="H7" s="695"/>
      <c r="I7" s="73"/>
      <c r="J7" s="73"/>
      <c r="K7" s="73"/>
    </row>
    <row r="8" spans="3:12" s="398" customFormat="1" ht="32.25" customHeight="1">
      <c r="C8" s="99" t="s">
        <v>281</v>
      </c>
      <c r="D8" s="396"/>
      <c r="E8" s="397" t="s">
        <v>940</v>
      </c>
      <c r="F8" s="690" t="s">
        <v>941</v>
      </c>
      <c r="G8" s="690"/>
      <c r="H8" s="690"/>
      <c r="I8" s="73"/>
      <c r="J8" s="73"/>
      <c r="K8" s="73"/>
    </row>
    <row r="9" spans="3:12" s="398" customFormat="1" ht="32.25" customHeight="1">
      <c r="C9" s="99" t="s">
        <v>282</v>
      </c>
      <c r="D9" s="396"/>
      <c r="E9" s="397" t="s">
        <v>942</v>
      </c>
      <c r="F9" s="698" t="s">
        <v>943</v>
      </c>
      <c r="G9" s="698"/>
      <c r="H9" s="698"/>
      <c r="I9" s="73"/>
      <c r="J9" s="73"/>
      <c r="K9" s="73"/>
    </row>
    <row r="10" spans="3:12" s="398" customFormat="1" ht="32.25" customHeight="1">
      <c r="C10" s="100">
        <v>4</v>
      </c>
      <c r="D10" s="396"/>
      <c r="E10" s="399" t="s">
        <v>944</v>
      </c>
      <c r="F10" s="400" t="str">
        <f>'NGAY THANG'!C20</f>
        <v>Ngày 15 tháng 04 năm 2026
15/04/2026</v>
      </c>
      <c r="G10" s="400"/>
      <c r="H10" s="400"/>
      <c r="I10" s="73"/>
      <c r="J10" s="73"/>
      <c r="K10" s="73"/>
    </row>
    <row r="11" spans="3:12">
      <c r="C11" s="396"/>
      <c r="D11" s="396"/>
      <c r="E11" s="74"/>
      <c r="F11" s="74"/>
      <c r="G11" s="74"/>
      <c r="H11" s="401" t="s">
        <v>503</v>
      </c>
      <c r="I11" s="74"/>
      <c r="J11" s="74"/>
      <c r="K11" s="74"/>
    </row>
    <row r="12" spans="3:12" ht="33.75" customHeight="1">
      <c r="C12" s="402" t="s">
        <v>478</v>
      </c>
      <c r="D12" s="699" t="s">
        <v>479</v>
      </c>
      <c r="E12" s="700"/>
      <c r="F12" s="701"/>
      <c r="G12" s="403" t="s">
        <v>480</v>
      </c>
      <c r="H12" s="403" t="s">
        <v>481</v>
      </c>
      <c r="I12" s="404"/>
      <c r="J12" s="404"/>
      <c r="K12" s="404"/>
    </row>
    <row r="13" spans="3:12" ht="33" customHeight="1">
      <c r="C13" s="419" t="s">
        <v>59</v>
      </c>
      <c r="D13" s="702" t="s">
        <v>945</v>
      </c>
      <c r="E13" s="703"/>
      <c r="F13" s="703"/>
      <c r="G13" s="703"/>
      <c r="H13" s="704"/>
      <c r="I13" s="74"/>
      <c r="J13" s="74"/>
      <c r="K13" s="74"/>
    </row>
    <row r="14" spans="3:12" ht="33" customHeight="1">
      <c r="C14" s="418">
        <v>1</v>
      </c>
      <c r="D14" s="705" t="s">
        <v>946</v>
      </c>
      <c r="E14" s="706"/>
      <c r="F14" s="707"/>
      <c r="G14" s="405"/>
      <c r="H14" s="405"/>
      <c r="I14" s="74"/>
      <c r="J14" s="74"/>
      <c r="K14" s="74"/>
    </row>
    <row r="15" spans="3:12" ht="20.25" customHeight="1">
      <c r="C15" s="418">
        <v>1.1000000000000001</v>
      </c>
      <c r="D15" s="406"/>
      <c r="E15" s="696" t="s">
        <v>483</v>
      </c>
      <c r="F15" s="697"/>
      <c r="G15" s="75">
        <f>H19</f>
        <v>255443666060</v>
      </c>
      <c r="H15" s="75">
        <v>275746452655</v>
      </c>
      <c r="I15" s="74"/>
      <c r="J15" s="74"/>
      <c r="K15" s="76"/>
      <c r="L15" s="407"/>
    </row>
    <row r="16" spans="3:12" ht="20.25" customHeight="1">
      <c r="C16" s="418">
        <v>1.2</v>
      </c>
      <c r="D16" s="406"/>
      <c r="E16" s="696" t="s">
        <v>484</v>
      </c>
      <c r="F16" s="697"/>
      <c r="G16" s="75">
        <f>H20</f>
        <v>1627029720</v>
      </c>
      <c r="H16" s="75">
        <v>1756346832</v>
      </c>
      <c r="I16" s="417"/>
      <c r="J16" s="74"/>
      <c r="K16" s="76"/>
      <c r="L16" s="407"/>
    </row>
    <row r="17" spans="3:12" ht="20.25" customHeight="1">
      <c r="C17" s="418">
        <v>1.3</v>
      </c>
      <c r="D17" s="406"/>
      <c r="E17" s="696" t="s">
        <v>485</v>
      </c>
      <c r="F17" s="697"/>
      <c r="G17" s="77">
        <f>H21</f>
        <v>16270.29</v>
      </c>
      <c r="H17" s="77">
        <v>17563.46</v>
      </c>
      <c r="I17" s="74"/>
      <c r="J17" s="74"/>
      <c r="K17" s="76"/>
      <c r="L17" s="407"/>
    </row>
    <row r="18" spans="3:12" ht="33" customHeight="1">
      <c r="C18" s="418">
        <v>2</v>
      </c>
      <c r="D18" s="705" t="s">
        <v>947</v>
      </c>
      <c r="E18" s="706"/>
      <c r="F18" s="707"/>
      <c r="G18" s="408"/>
      <c r="H18" s="408"/>
      <c r="K18" s="76"/>
      <c r="L18" s="407"/>
    </row>
    <row r="19" spans="3:12" ht="20.25" customHeight="1">
      <c r="C19" s="418">
        <v>2.1</v>
      </c>
      <c r="D19" s="406"/>
      <c r="E19" s="696" t="s">
        <v>483</v>
      </c>
      <c r="F19" s="697"/>
      <c r="G19" s="116">
        <f>BCTaiSan_06134!D65</f>
        <v>61578006755</v>
      </c>
      <c r="H19" s="116">
        <v>255443666060</v>
      </c>
      <c r="I19" s="74"/>
      <c r="J19" s="74"/>
      <c r="K19" s="76"/>
      <c r="L19" s="407"/>
    </row>
    <row r="20" spans="3:12" ht="20.25" customHeight="1">
      <c r="C20" s="418">
        <v>2.2000000000000002</v>
      </c>
      <c r="D20" s="406"/>
      <c r="E20" s="696" t="s">
        <v>484</v>
      </c>
      <c r="F20" s="697"/>
      <c r="G20" s="75">
        <f>ROUNDDOWN(G19/BCTinhHinhTaiChinh_06105!E92*100000,0)</f>
        <v>1099607263</v>
      </c>
      <c r="H20" s="75">
        <v>1627029720</v>
      </c>
      <c r="I20" s="74"/>
      <c r="J20" s="74"/>
      <c r="K20" s="76"/>
      <c r="L20" s="407"/>
    </row>
    <row r="21" spans="3:12" ht="20.25" customHeight="1">
      <c r="C21" s="418">
        <v>2.2999999999999998</v>
      </c>
      <c r="D21" s="406"/>
      <c r="E21" s="696" t="s">
        <v>485</v>
      </c>
      <c r="F21" s="697"/>
      <c r="G21" s="117">
        <f>ROUNDDOWN(G19/BCTinhHinhTaiChinh_06105!E92,2)</f>
        <v>10996.07</v>
      </c>
      <c r="H21" s="117">
        <v>16270.29</v>
      </c>
      <c r="I21" s="74"/>
      <c r="J21" s="74"/>
      <c r="K21" s="76"/>
      <c r="L21" s="407"/>
    </row>
    <row r="22" spans="3:12" ht="32.25" customHeight="1">
      <c r="C22" s="418">
        <v>3</v>
      </c>
      <c r="D22" s="705" t="s">
        <v>955</v>
      </c>
      <c r="E22" s="706"/>
      <c r="F22" s="707"/>
      <c r="G22" s="421">
        <f>G19-G15</f>
        <v>-193865659305</v>
      </c>
      <c r="H22" s="345">
        <v>-20302786595</v>
      </c>
      <c r="K22" s="76"/>
      <c r="L22" s="407"/>
    </row>
    <row r="23" spans="3:12" ht="45" customHeight="1">
      <c r="C23" s="418">
        <v>3.1</v>
      </c>
      <c r="D23" s="409"/>
      <c r="E23" s="708" t="s">
        <v>954</v>
      </c>
      <c r="F23" s="709"/>
      <c r="G23" s="422">
        <f>B03_181!D16</f>
        <v>-3492010595</v>
      </c>
      <c r="H23" s="345">
        <v>-20302786595</v>
      </c>
      <c r="K23" s="76"/>
      <c r="L23" s="407"/>
    </row>
    <row r="24" spans="3:12" ht="35.25" customHeight="1">
      <c r="C24" s="418">
        <v>3.2</v>
      </c>
      <c r="D24" s="406"/>
      <c r="E24" s="714" t="s">
        <v>763</v>
      </c>
      <c r="F24" s="715"/>
      <c r="G24" s="422">
        <f>G22-G23</f>
        <v>-190373648710</v>
      </c>
      <c r="H24" s="118">
        <v>0</v>
      </c>
      <c r="K24" s="76"/>
      <c r="L24" s="407"/>
    </row>
    <row r="25" spans="3:12" ht="35.25" customHeight="1">
      <c r="C25" s="418">
        <v>3.3</v>
      </c>
      <c r="D25" s="406"/>
      <c r="E25" s="714" t="s">
        <v>486</v>
      </c>
      <c r="F25" s="715"/>
      <c r="G25" s="422">
        <v>0</v>
      </c>
      <c r="H25" s="118">
        <v>0</v>
      </c>
      <c r="K25" s="76"/>
      <c r="L25" s="407"/>
    </row>
    <row r="26" spans="3:12" ht="32.25" customHeight="1">
      <c r="C26" s="418">
        <v>4</v>
      </c>
      <c r="D26" s="705" t="s">
        <v>956</v>
      </c>
      <c r="E26" s="706"/>
      <c r="F26" s="706"/>
      <c r="G26" s="118">
        <f>G21-G17</f>
        <v>-5274.2200000000012</v>
      </c>
      <c r="H26" s="118">
        <v>-1293.1699999999983</v>
      </c>
      <c r="K26" s="76"/>
      <c r="L26" s="407"/>
    </row>
    <row r="27" spans="3:12" ht="32.25" customHeight="1">
      <c r="C27" s="418">
        <v>5</v>
      </c>
      <c r="D27" s="710" t="s">
        <v>957</v>
      </c>
      <c r="E27" s="711"/>
      <c r="F27" s="711"/>
      <c r="G27" s="410"/>
      <c r="H27" s="410"/>
      <c r="K27" s="76"/>
      <c r="L27" s="407"/>
    </row>
    <row r="28" spans="3:12" ht="18.75" customHeight="1">
      <c r="C28" s="418">
        <v>5.0999999999999996</v>
      </c>
      <c r="D28" s="406"/>
      <c r="E28" s="712" t="s">
        <v>487</v>
      </c>
      <c r="F28" s="713"/>
      <c r="G28" s="441">
        <v>347973766203</v>
      </c>
      <c r="H28" s="75">
        <v>347973766203</v>
      </c>
      <c r="K28" s="76"/>
      <c r="L28" s="407"/>
    </row>
    <row r="29" spans="3:12" ht="18.75" customHeight="1">
      <c r="C29" s="418">
        <v>5.2</v>
      </c>
      <c r="D29" s="406"/>
      <c r="E29" s="712" t="s">
        <v>488</v>
      </c>
      <c r="F29" s="713"/>
      <c r="G29" s="441">
        <v>137053702659</v>
      </c>
      <c r="H29" s="75">
        <v>254350640555</v>
      </c>
      <c r="K29" s="76"/>
      <c r="L29" s="407"/>
    </row>
    <row r="30" spans="3:12" ht="27" customHeight="1">
      <c r="C30" s="418">
        <v>6</v>
      </c>
      <c r="D30" s="716" t="s">
        <v>958</v>
      </c>
      <c r="E30" s="717"/>
      <c r="F30" s="718"/>
      <c r="G30" s="420"/>
      <c r="H30" s="420"/>
      <c r="K30" s="76"/>
      <c r="L30" s="407"/>
    </row>
    <row r="31" spans="3:12" ht="18.75" customHeight="1">
      <c r="C31" s="418">
        <v>6.1</v>
      </c>
      <c r="D31" s="406"/>
      <c r="E31" s="712" t="s">
        <v>959</v>
      </c>
      <c r="F31" s="713"/>
      <c r="G31" s="75"/>
      <c r="H31" s="75"/>
      <c r="K31" s="76"/>
      <c r="L31" s="407"/>
    </row>
    <row r="32" spans="3:12" ht="18.75" customHeight="1">
      <c r="C32" s="418">
        <v>6.2</v>
      </c>
      <c r="D32" s="406"/>
      <c r="E32" s="712" t="s">
        <v>960</v>
      </c>
      <c r="F32" s="713"/>
      <c r="G32" s="75"/>
      <c r="H32" s="75"/>
      <c r="K32" s="76"/>
      <c r="L32" s="407"/>
    </row>
    <row r="33" spans="3:12" ht="18.75" customHeight="1">
      <c r="C33" s="418">
        <v>6.3</v>
      </c>
      <c r="D33" s="406"/>
      <c r="E33" s="712" t="s">
        <v>961</v>
      </c>
      <c r="F33" s="713"/>
      <c r="G33" s="75"/>
      <c r="H33" s="75"/>
      <c r="K33" s="76"/>
      <c r="L33" s="407"/>
    </row>
    <row r="34" spans="3:12" ht="50.25" customHeight="1">
      <c r="C34" s="419" t="s">
        <v>87</v>
      </c>
      <c r="D34" s="719" t="s">
        <v>962</v>
      </c>
      <c r="E34" s="720"/>
      <c r="F34" s="720"/>
      <c r="G34" s="411"/>
      <c r="H34" s="411"/>
      <c r="K34" s="76"/>
      <c r="L34" s="407"/>
    </row>
    <row r="35" spans="3:12" ht="31.5" customHeight="1">
      <c r="C35" s="418">
        <v>1</v>
      </c>
      <c r="D35" s="705" t="s">
        <v>948</v>
      </c>
      <c r="E35" s="706"/>
      <c r="F35" s="707"/>
      <c r="G35" s="78">
        <f>H36</f>
        <v>19000</v>
      </c>
      <c r="H35" s="78">
        <v>17500</v>
      </c>
      <c r="K35" s="76"/>
      <c r="L35" s="407"/>
    </row>
    <row r="36" spans="3:12" ht="31.5" customHeight="1">
      <c r="C36" s="418">
        <v>2</v>
      </c>
      <c r="D36" s="705" t="s">
        <v>949</v>
      </c>
      <c r="E36" s="706"/>
      <c r="F36" s="707"/>
      <c r="G36" s="78">
        <v>14050</v>
      </c>
      <c r="H36" s="78">
        <v>19000</v>
      </c>
      <c r="K36" s="76"/>
      <c r="L36" s="407"/>
    </row>
    <row r="37" spans="3:12" ht="30.75" customHeight="1">
      <c r="C37" s="418">
        <v>3</v>
      </c>
      <c r="D37" s="705" t="s">
        <v>950</v>
      </c>
      <c r="E37" s="706"/>
      <c r="F37" s="707"/>
      <c r="G37" s="78">
        <f>G36-G35</f>
        <v>-4950</v>
      </c>
      <c r="H37" s="78">
        <v>1500</v>
      </c>
      <c r="K37" s="76"/>
      <c r="L37" s="407"/>
    </row>
    <row r="38" spans="3:12" ht="43.5" customHeight="1">
      <c r="C38" s="721">
        <v>4</v>
      </c>
      <c r="D38" s="705" t="s">
        <v>951</v>
      </c>
      <c r="E38" s="706"/>
      <c r="F38" s="706"/>
      <c r="G38" s="412"/>
      <c r="H38" s="412"/>
      <c r="K38" s="76"/>
      <c r="L38" s="407"/>
    </row>
    <row r="39" spans="3:12" ht="27.75" customHeight="1">
      <c r="C39" s="722"/>
      <c r="D39" s="406"/>
      <c r="E39" s="696" t="s">
        <v>490</v>
      </c>
      <c r="F39" s="697"/>
      <c r="G39" s="79">
        <f>G36-G21</f>
        <v>3053.9300000000003</v>
      </c>
      <c r="H39" s="79">
        <v>2729.7099999999991</v>
      </c>
      <c r="K39" s="76"/>
      <c r="L39" s="407"/>
    </row>
    <row r="40" spans="3:12" ht="32.25" customHeight="1">
      <c r="C40" s="723"/>
      <c r="D40" s="406"/>
      <c r="E40" s="696" t="s">
        <v>491</v>
      </c>
      <c r="F40" s="697"/>
      <c r="G40" s="80">
        <f>G39/G21</f>
        <v>0.27772922507768688</v>
      </c>
      <c r="H40" s="80">
        <v>0.16777267030888809</v>
      </c>
      <c r="I40" s="74"/>
      <c r="J40" s="74"/>
      <c r="K40" s="76"/>
      <c r="L40" s="407"/>
    </row>
    <row r="41" spans="3:12" ht="31.5" customHeight="1">
      <c r="C41" s="721">
        <v>5</v>
      </c>
      <c r="D41" s="705" t="s">
        <v>952</v>
      </c>
      <c r="E41" s="706"/>
      <c r="F41" s="706"/>
      <c r="G41" s="412"/>
      <c r="H41" s="412"/>
      <c r="I41" s="74"/>
      <c r="J41" s="74"/>
      <c r="K41" s="76"/>
      <c r="L41" s="407"/>
    </row>
    <row r="42" spans="3:12" ht="18.75" customHeight="1">
      <c r="C42" s="722"/>
      <c r="D42" s="406"/>
      <c r="E42" s="696" t="s">
        <v>487</v>
      </c>
      <c r="F42" s="697"/>
      <c r="G42" s="386">
        <v>23690</v>
      </c>
      <c r="H42" s="386">
        <v>23690</v>
      </c>
      <c r="I42" s="74"/>
      <c r="J42" s="74"/>
      <c r="K42" s="76"/>
      <c r="L42" s="407"/>
    </row>
    <row r="43" spans="3:12" ht="18.75" customHeight="1">
      <c r="C43" s="723"/>
      <c r="D43" s="406"/>
      <c r="E43" s="696" t="s">
        <v>488</v>
      </c>
      <c r="F43" s="697"/>
      <c r="G43" s="386">
        <v>11010</v>
      </c>
      <c r="H43" s="386">
        <v>16470</v>
      </c>
      <c r="I43" s="74"/>
      <c r="J43" s="74"/>
      <c r="K43" s="76"/>
      <c r="L43" s="407"/>
    </row>
    <row r="44" spans="3:12">
      <c r="C44" s="74"/>
      <c r="D44" s="74"/>
      <c r="E44" s="413"/>
      <c r="F44" s="413"/>
      <c r="G44" s="74"/>
      <c r="H44" s="74"/>
      <c r="I44" s="74"/>
      <c r="J44" s="74"/>
      <c r="K44" s="74"/>
    </row>
    <row r="45" spans="3:12" ht="0.75" customHeight="1">
      <c r="C45" s="81"/>
      <c r="D45" s="74"/>
      <c r="E45" s="413"/>
      <c r="F45" s="413"/>
      <c r="G45" s="74"/>
      <c r="H45" s="74"/>
      <c r="I45" s="74"/>
      <c r="J45" s="74"/>
      <c r="K45" s="74"/>
    </row>
    <row r="46" spans="3:12" s="398" customFormat="1" hidden="1">
      <c r="C46" s="414"/>
      <c r="D46" s="724"/>
      <c r="E46" s="724"/>
      <c r="F46" s="724"/>
      <c r="G46" s="724"/>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3" t="s">
        <v>664</v>
      </c>
      <c r="D58" s="97"/>
      <c r="E58" s="97"/>
      <c r="F58" s="94"/>
      <c r="G58" s="113" t="s">
        <v>377</v>
      </c>
      <c r="H58" s="97"/>
      <c r="I58" s="86"/>
      <c r="J58" s="93"/>
      <c r="K58" s="93"/>
    </row>
    <row r="59" spans="3:11" ht="15.75" customHeight="1">
      <c r="C59" s="114" t="s">
        <v>953</v>
      </c>
      <c r="D59" s="92"/>
      <c r="E59" s="92"/>
      <c r="F59" s="94"/>
      <c r="G59" s="115"/>
      <c r="H59" s="98"/>
      <c r="I59" s="86"/>
      <c r="J59" s="93"/>
      <c r="K59" s="93"/>
    </row>
    <row r="60" spans="3:11">
      <c r="C60" s="415" t="s">
        <v>661</v>
      </c>
      <c r="D60" s="416"/>
      <c r="E60" s="416"/>
      <c r="F60" s="389"/>
      <c r="G60" s="415"/>
      <c r="H60" s="416"/>
    </row>
  </sheetData>
  <mergeCells count="42">
    <mergeCell ref="C41:C43"/>
    <mergeCell ref="D41:F41"/>
    <mergeCell ref="E42:F42"/>
    <mergeCell ref="E43:F43"/>
    <mergeCell ref="D46:G46"/>
    <mergeCell ref="D34:F34"/>
    <mergeCell ref="D35:F35"/>
    <mergeCell ref="D36:F36"/>
    <mergeCell ref="D37:F37"/>
    <mergeCell ref="C38:C40"/>
    <mergeCell ref="D38:F38"/>
    <mergeCell ref="E39:F39"/>
    <mergeCell ref="E40:F40"/>
    <mergeCell ref="D22:F22"/>
    <mergeCell ref="E23:F23"/>
    <mergeCell ref="D27:F27"/>
    <mergeCell ref="E32:F32"/>
    <mergeCell ref="E33:F33"/>
    <mergeCell ref="E24:F24"/>
    <mergeCell ref="E25:F25"/>
    <mergeCell ref="D26:F26"/>
    <mergeCell ref="E28:F28"/>
    <mergeCell ref="E29:F29"/>
    <mergeCell ref="E31:F31"/>
    <mergeCell ref="D30:F30"/>
    <mergeCell ref="E21:F21"/>
    <mergeCell ref="F9:H9"/>
    <mergeCell ref="D12:F12"/>
    <mergeCell ref="D13:H13"/>
    <mergeCell ref="D14:F14"/>
    <mergeCell ref="E15:F15"/>
    <mergeCell ref="E16:F16"/>
    <mergeCell ref="E17:F17"/>
    <mergeCell ref="D18:F18"/>
    <mergeCell ref="E19:F19"/>
    <mergeCell ref="E20:F20"/>
    <mergeCell ref="F8:H8"/>
    <mergeCell ref="C1:H1"/>
    <mergeCell ref="C2:H2"/>
    <mergeCell ref="C4:H4"/>
    <mergeCell ref="C5:H5"/>
    <mergeCell ref="F7:H7"/>
  </mergeCells>
  <pageMargins left="0.35" right="0.24" top="0.35" bottom="0.15" header="0.3" footer="0.3"/>
  <pageSetup scale="5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view="pageBreakPreview" topLeftCell="B7" zoomScaleSheetLayoutView="100" workbookViewId="0">
      <selection activeCell="F9" sqref="F1:K1048576"/>
    </sheetView>
  </sheetViews>
  <sheetFormatPr defaultColWidth="9.140625" defaultRowHeight="15"/>
  <cols>
    <col min="1" max="1" width="7.7109375" style="235" customWidth="1"/>
    <col min="2" max="2" width="9.140625" style="235" customWidth="1"/>
    <col min="3" max="3" width="41" style="235" customWidth="1"/>
    <col min="4" max="4" width="33" style="235" customWidth="1"/>
    <col min="5" max="5" width="36.28515625" style="235" customWidth="1"/>
    <col min="6" max="16384" width="9.140625" style="235"/>
  </cols>
  <sheetData>
    <row r="1" spans="1:8" s="515" customFormat="1" ht="47.25" customHeight="1">
      <c r="A1" s="672" t="s">
        <v>633</v>
      </c>
      <c r="B1" s="672"/>
      <c r="C1" s="672"/>
      <c r="D1" s="672"/>
      <c r="E1" s="672"/>
    </row>
    <row r="2" spans="1:8" s="515" customFormat="1" ht="25.5" customHeight="1">
      <c r="A2" s="673" t="s">
        <v>634</v>
      </c>
      <c r="B2" s="673"/>
      <c r="C2" s="673"/>
      <c r="D2" s="673"/>
      <c r="E2" s="673"/>
    </row>
    <row r="3" spans="1:8" ht="34.9" customHeight="1">
      <c r="A3" s="674" t="s">
        <v>635</v>
      </c>
      <c r="B3" s="674"/>
      <c r="C3" s="674"/>
      <c r="D3" s="674"/>
      <c r="E3" s="674"/>
    </row>
    <row r="4" spans="1:8" ht="20.45" customHeight="1">
      <c r="A4" s="731" t="s">
        <v>1141</v>
      </c>
      <c r="B4" s="731"/>
      <c r="C4" s="731"/>
      <c r="D4" s="731"/>
      <c r="E4" s="731"/>
    </row>
    <row r="5" spans="1:8" ht="10.9" customHeight="1">
      <c r="A5" s="502"/>
      <c r="B5" s="502"/>
      <c r="C5" s="502"/>
      <c r="D5" s="502"/>
      <c r="E5" s="502"/>
    </row>
    <row r="6" spans="1:8" ht="29.25" customHeight="1">
      <c r="A6" s="545"/>
      <c r="B6" s="142" t="s">
        <v>280</v>
      </c>
      <c r="C6" s="193" t="s">
        <v>539</v>
      </c>
      <c r="D6" s="730" t="s">
        <v>1132</v>
      </c>
      <c r="E6" s="730"/>
    </row>
    <row r="7" spans="1:8" ht="15" customHeight="1">
      <c r="A7" s="512"/>
      <c r="B7" s="142" t="s">
        <v>281</v>
      </c>
      <c r="C7" s="193" t="s">
        <v>541</v>
      </c>
      <c r="D7" s="730" t="s">
        <v>667</v>
      </c>
      <c r="E7" s="730"/>
    </row>
    <row r="8" spans="1:8" ht="25.5">
      <c r="A8" s="545"/>
      <c r="B8" s="142" t="s">
        <v>282</v>
      </c>
      <c r="C8" s="193" t="s">
        <v>542</v>
      </c>
      <c r="D8" s="730" t="s">
        <v>1129</v>
      </c>
      <c r="E8" s="730"/>
    </row>
    <row r="9" spans="1:8" ht="25.5">
      <c r="A9" s="513"/>
      <c r="B9" s="144" t="s">
        <v>419</v>
      </c>
      <c r="C9" s="539" t="s">
        <v>987</v>
      </c>
      <c r="D9" s="540" t="s">
        <v>1128</v>
      </c>
      <c r="E9" s="53"/>
    </row>
    <row r="10" spans="1:8" ht="25.5">
      <c r="A10" s="545"/>
      <c r="B10" s="144" t="s">
        <v>422</v>
      </c>
      <c r="C10" s="193" t="s">
        <v>543</v>
      </c>
      <c r="D10" s="671" t="s">
        <v>1146</v>
      </c>
      <c r="E10" s="671"/>
    </row>
    <row r="11" spans="1:8" ht="16.149999999999999" customHeight="1">
      <c r="A11" s="514"/>
      <c r="B11" s="514"/>
      <c r="C11" s="514"/>
      <c r="D11" s="514"/>
      <c r="E11" s="515" t="s">
        <v>503</v>
      </c>
    </row>
    <row r="12" spans="1:8" ht="6.6" customHeight="1"/>
    <row r="13" spans="1:8" ht="22.15" customHeight="1">
      <c r="A13" s="732" t="s">
        <v>636</v>
      </c>
      <c r="B13" s="733"/>
      <c r="C13" s="444" t="s">
        <v>637</v>
      </c>
      <c r="D13" s="444" t="s">
        <v>1143</v>
      </c>
      <c r="E13" s="444" t="s">
        <v>1138</v>
      </c>
    </row>
    <row r="14" spans="1:8" ht="24.6" customHeight="1">
      <c r="A14" s="734"/>
      <c r="B14" s="734"/>
      <c r="C14" s="734"/>
      <c r="D14" s="734"/>
      <c r="E14" s="734"/>
    </row>
    <row r="15" spans="1:8" s="517" customFormat="1" ht="30" customHeight="1">
      <c r="A15" s="726" t="s">
        <v>59</v>
      </c>
      <c r="B15" s="726"/>
      <c r="C15" s="516" t="s">
        <v>638</v>
      </c>
      <c r="D15" s="494">
        <v>65070017350</v>
      </c>
      <c r="E15" s="494">
        <v>59053957496</v>
      </c>
      <c r="H15" s="585"/>
    </row>
    <row r="16" spans="1:8" s="517" customFormat="1" ht="28.15" customHeight="1">
      <c r="A16" s="726" t="s">
        <v>87</v>
      </c>
      <c r="B16" s="726"/>
      <c r="C16" s="516" t="s">
        <v>639</v>
      </c>
      <c r="D16" s="494">
        <v>-3492010595</v>
      </c>
      <c r="E16" s="494">
        <v>208003654</v>
      </c>
      <c r="H16" s="585"/>
    </row>
    <row r="17" spans="1:8" s="517" customFormat="1" ht="50.45" customHeight="1">
      <c r="A17" s="726"/>
      <c r="B17" s="518" t="s">
        <v>88</v>
      </c>
      <c r="C17" s="516" t="s">
        <v>640</v>
      </c>
      <c r="D17" s="495">
        <v>-3492010595</v>
      </c>
      <c r="E17" s="495">
        <v>208003654</v>
      </c>
      <c r="H17" s="585"/>
    </row>
    <row r="18" spans="1:8" s="517" customFormat="1" ht="46.9" customHeight="1">
      <c r="A18" s="726"/>
      <c r="B18" s="518" t="s">
        <v>89</v>
      </c>
      <c r="C18" s="516" t="s">
        <v>641</v>
      </c>
      <c r="D18" s="495"/>
      <c r="E18" s="495"/>
      <c r="H18" s="585"/>
    </row>
    <row r="19" spans="1:8" s="517" customFormat="1" ht="51" customHeight="1">
      <c r="A19" s="726" t="s">
        <v>61</v>
      </c>
      <c r="B19" s="726"/>
      <c r="C19" s="516" t="s">
        <v>642</v>
      </c>
      <c r="D19" s="494"/>
      <c r="E19" s="495">
        <v>5808056200</v>
      </c>
      <c r="H19" s="585"/>
    </row>
    <row r="20" spans="1:8" s="517" customFormat="1" ht="29.45" customHeight="1">
      <c r="A20" s="726"/>
      <c r="B20" s="518" t="s">
        <v>643</v>
      </c>
      <c r="C20" s="516" t="s">
        <v>644</v>
      </c>
      <c r="D20" s="495"/>
      <c r="E20" s="495">
        <v>5808056200</v>
      </c>
      <c r="H20" s="585"/>
    </row>
    <row r="21" spans="1:8" s="517" customFormat="1" ht="25.15" customHeight="1">
      <c r="A21" s="726"/>
      <c r="B21" s="518" t="s">
        <v>645</v>
      </c>
      <c r="C21" s="516" t="s">
        <v>646</v>
      </c>
      <c r="D21" s="495"/>
      <c r="E21" s="495"/>
      <c r="H21" s="585"/>
    </row>
    <row r="22" spans="1:8" s="517" customFormat="1" ht="27" customHeight="1">
      <c r="A22" s="726" t="s">
        <v>91</v>
      </c>
      <c r="B22" s="726"/>
      <c r="C22" s="516" t="s">
        <v>647</v>
      </c>
      <c r="D22" s="494">
        <v>61578006755</v>
      </c>
      <c r="E22" s="494">
        <v>65070017350</v>
      </c>
      <c r="H22" s="585"/>
    </row>
    <row r="24" spans="1:8">
      <c r="A24" s="445"/>
      <c r="B24" s="445"/>
      <c r="C24" s="423"/>
      <c r="D24" s="727"/>
      <c r="E24" s="727"/>
    </row>
    <row r="25" spans="1:8" ht="33" customHeight="1">
      <c r="A25" s="728" t="s">
        <v>648</v>
      </c>
      <c r="B25" s="728"/>
      <c r="C25" s="729" t="s">
        <v>983</v>
      </c>
      <c r="D25" s="497" t="s">
        <v>984</v>
      </c>
      <c r="E25" s="497" t="s">
        <v>985</v>
      </c>
    </row>
    <row r="26" spans="1:8">
      <c r="A26" s="423"/>
      <c r="B26" s="423"/>
      <c r="C26" s="729"/>
      <c r="D26" s="424"/>
      <c r="E26" s="424"/>
    </row>
    <row r="27" spans="1:8">
      <c r="A27" s="423"/>
      <c r="B27" s="423"/>
      <c r="C27" s="423"/>
      <c r="D27" s="423"/>
      <c r="E27" s="423"/>
    </row>
    <row r="28" spans="1:8">
      <c r="A28" s="423"/>
      <c r="B28" s="423"/>
      <c r="C28" s="423"/>
      <c r="D28" s="423"/>
      <c r="E28" s="423"/>
    </row>
    <row r="29" spans="1:8">
      <c r="A29" s="423"/>
      <c r="B29" s="423"/>
      <c r="C29" s="423"/>
      <c r="D29" s="423"/>
      <c r="E29" s="423"/>
    </row>
    <row r="30" spans="1:8">
      <c r="A30" s="423"/>
      <c r="B30" s="423"/>
      <c r="C30" s="423"/>
      <c r="D30" s="423"/>
      <c r="E30" s="423"/>
    </row>
    <row r="31" spans="1:8">
      <c r="A31" s="423"/>
      <c r="B31" s="423"/>
      <c r="C31" s="423"/>
      <c r="D31" s="725"/>
      <c r="E31" s="725"/>
    </row>
    <row r="32" spans="1:8">
      <c r="A32" s="446"/>
      <c r="B32" s="446"/>
      <c r="C32" s="446"/>
      <c r="D32" s="446"/>
      <c r="E32" s="446"/>
    </row>
  </sheetData>
  <mergeCells count="20">
    <mergeCell ref="D8:E8"/>
    <mergeCell ref="D10:E10"/>
    <mergeCell ref="A16:B16"/>
    <mergeCell ref="A1:E1"/>
    <mergeCell ref="A2:E2"/>
    <mergeCell ref="A3:E3"/>
    <mergeCell ref="A4:E4"/>
    <mergeCell ref="A13:B13"/>
    <mergeCell ref="A14:E14"/>
    <mergeCell ref="A15:B15"/>
    <mergeCell ref="D6:E6"/>
    <mergeCell ref="D7:E7"/>
    <mergeCell ref="D31:E31"/>
    <mergeCell ref="A17:A18"/>
    <mergeCell ref="A19:B19"/>
    <mergeCell ref="A20:A21"/>
    <mergeCell ref="A22:B22"/>
    <mergeCell ref="D24:E24"/>
    <mergeCell ref="A25:B25"/>
    <mergeCell ref="C25:C26"/>
  </mergeCells>
  <pageMargins left="0.7" right="0.7" top="0.75" bottom="0.75" header="0.3" footer="0.3"/>
  <pageSetup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zoomScaleSheetLayoutView="100" workbookViewId="0">
      <selection activeCell="H1" sqref="H1:Q1048576"/>
    </sheetView>
  </sheetViews>
  <sheetFormatPr defaultColWidth="8.85546875" defaultRowHeight="11.25"/>
  <cols>
    <col min="1" max="1" width="8.28515625" style="453" customWidth="1"/>
    <col min="2" max="2" width="35.85546875" style="453" customWidth="1"/>
    <col min="3" max="3" width="11.5703125" style="453" customWidth="1"/>
    <col min="4" max="4" width="13.28515625" style="453" customWidth="1"/>
    <col min="5" max="5" width="14.42578125" style="453" customWidth="1"/>
    <col min="6" max="6" width="21.7109375" style="453" customWidth="1"/>
    <col min="7" max="7" width="22.42578125" style="453" customWidth="1"/>
    <col min="8" max="16384" width="8.85546875" style="453"/>
  </cols>
  <sheetData>
    <row r="1" spans="1:7" s="451" customFormat="1" ht="42" customHeight="1">
      <c r="A1" s="672" t="s">
        <v>649</v>
      </c>
      <c r="B1" s="672"/>
      <c r="C1" s="672"/>
      <c r="D1" s="672"/>
      <c r="E1" s="672"/>
      <c r="F1" s="672"/>
      <c r="G1" s="672"/>
    </row>
    <row r="2" spans="1:7" s="451" customFormat="1" ht="18" customHeight="1">
      <c r="A2" s="673" t="s">
        <v>634</v>
      </c>
      <c r="B2" s="673"/>
      <c r="C2" s="673"/>
      <c r="D2" s="673"/>
      <c r="E2" s="673"/>
      <c r="F2" s="673"/>
      <c r="G2" s="673"/>
    </row>
    <row r="3" spans="1:7" s="447" customFormat="1" ht="10.5">
      <c r="A3" s="673"/>
      <c r="B3" s="673"/>
      <c r="C3" s="673"/>
      <c r="D3" s="673"/>
      <c r="E3" s="673"/>
      <c r="F3" s="673"/>
      <c r="G3" s="673"/>
    </row>
    <row r="4" spans="1:7" s="447" customFormat="1" ht="32.25" customHeight="1">
      <c r="A4" s="735" t="s">
        <v>650</v>
      </c>
      <c r="B4" s="735"/>
      <c r="C4" s="735"/>
      <c r="D4" s="735"/>
      <c r="E4" s="735"/>
      <c r="F4" s="735"/>
      <c r="G4" s="735"/>
    </row>
    <row r="5" spans="1:7" s="447" customFormat="1" ht="14.25" customHeight="1">
      <c r="A5" s="731" t="s">
        <v>1141</v>
      </c>
      <c r="B5" s="731"/>
      <c r="C5" s="731"/>
      <c r="D5" s="731"/>
      <c r="E5" s="731"/>
      <c r="F5" s="731"/>
      <c r="G5" s="731"/>
    </row>
    <row r="6" spans="1:7" s="447" customFormat="1" ht="10.5">
      <c r="A6" s="448"/>
      <c r="B6" s="449"/>
      <c r="C6" s="449"/>
      <c r="E6" s="450"/>
      <c r="F6" s="450"/>
    </row>
    <row r="7" spans="1:7" s="546" customFormat="1" ht="25.5">
      <c r="A7" s="144" t="s">
        <v>280</v>
      </c>
      <c r="B7" s="193" t="s">
        <v>539</v>
      </c>
      <c r="C7" s="730" t="s">
        <v>1132</v>
      </c>
      <c r="D7" s="730"/>
      <c r="E7" s="730"/>
      <c r="F7" s="730"/>
      <c r="G7" s="730"/>
    </row>
    <row r="8" spans="1:7" s="546" customFormat="1" ht="25.5">
      <c r="A8" s="144" t="s">
        <v>281</v>
      </c>
      <c r="B8" s="193" t="s">
        <v>541</v>
      </c>
      <c r="C8" s="730" t="s">
        <v>988</v>
      </c>
      <c r="D8" s="738"/>
      <c r="E8" s="738"/>
      <c r="F8" s="738"/>
      <c r="G8" s="738"/>
    </row>
    <row r="9" spans="1:7" s="546" customFormat="1" ht="25.5">
      <c r="A9" s="144" t="s">
        <v>282</v>
      </c>
      <c r="B9" s="193" t="s">
        <v>542</v>
      </c>
      <c r="C9" s="730" t="s">
        <v>1129</v>
      </c>
      <c r="D9" s="738"/>
      <c r="E9" s="738"/>
      <c r="F9" s="738"/>
      <c r="G9" s="738"/>
    </row>
    <row r="10" spans="1:7" s="546" customFormat="1" ht="27.75" customHeight="1">
      <c r="A10" s="144" t="s">
        <v>419</v>
      </c>
      <c r="B10" s="539" t="s">
        <v>987</v>
      </c>
      <c r="C10" s="739" t="s">
        <v>1128</v>
      </c>
      <c r="D10" s="739"/>
      <c r="E10" s="739"/>
      <c r="F10" s="739"/>
      <c r="G10" s="739"/>
    </row>
    <row r="11" spans="1:7" s="546" customFormat="1" ht="25.5">
      <c r="A11" s="144" t="s">
        <v>422</v>
      </c>
      <c r="B11" s="193" t="s">
        <v>543</v>
      </c>
      <c r="C11" s="671" t="s">
        <v>1146</v>
      </c>
      <c r="D11" s="671"/>
      <c r="E11" s="671"/>
      <c r="F11" s="671"/>
      <c r="G11" s="671"/>
    </row>
    <row r="12" spans="1:7" s="447" customFormat="1" ht="10.5">
      <c r="G12" s="451" t="s">
        <v>503</v>
      </c>
    </row>
    <row r="13" spans="1:7" s="447" customFormat="1" ht="9" customHeight="1">
      <c r="A13" s="452"/>
    </row>
    <row r="14" spans="1:7" ht="57" customHeight="1">
      <c r="A14" s="584" t="s">
        <v>43</v>
      </c>
      <c r="B14" s="584" t="s">
        <v>197</v>
      </c>
      <c r="C14" s="584" t="s">
        <v>198</v>
      </c>
      <c r="D14" s="584" t="s">
        <v>199</v>
      </c>
      <c r="E14" s="584" t="s">
        <v>200</v>
      </c>
      <c r="F14" s="584" t="s">
        <v>201</v>
      </c>
      <c r="G14" s="584" t="s">
        <v>202</v>
      </c>
    </row>
    <row r="15" spans="1:7" ht="22.9" customHeight="1">
      <c r="A15" s="584" t="s">
        <v>59</v>
      </c>
      <c r="B15" s="244" t="s">
        <v>860</v>
      </c>
      <c r="C15" s="584"/>
      <c r="D15" s="584"/>
      <c r="E15" s="584"/>
      <c r="F15" s="584"/>
      <c r="G15" s="584"/>
    </row>
    <row r="16" spans="1:7" s="479" customFormat="1" ht="63.75">
      <c r="A16" s="372" t="s">
        <v>87</v>
      </c>
      <c r="B16" s="107" t="s">
        <v>886</v>
      </c>
      <c r="C16" s="107">
        <v>2246</v>
      </c>
      <c r="D16" s="344"/>
      <c r="E16" s="107"/>
      <c r="F16" s="425"/>
      <c r="G16" s="426"/>
    </row>
    <row r="17" spans="1:7" s="479" customFormat="1" ht="12.75">
      <c r="A17" s="586">
        <v>1</v>
      </c>
      <c r="B17" s="587" t="s">
        <v>804</v>
      </c>
      <c r="C17" s="588">
        <v>2246.1</v>
      </c>
      <c r="D17" s="496">
        <v>177800</v>
      </c>
      <c r="E17" s="496">
        <v>23550</v>
      </c>
      <c r="F17" s="496">
        <v>4187190000</v>
      </c>
      <c r="G17" s="427">
        <v>6.7708505102736419E-2</v>
      </c>
    </row>
    <row r="18" spans="1:7" s="479" customFormat="1" ht="12.75">
      <c r="A18" s="586">
        <v>2</v>
      </c>
      <c r="B18" s="587" t="s">
        <v>1134</v>
      </c>
      <c r="C18" s="589">
        <v>2246.1999999999998</v>
      </c>
      <c r="D18" s="496">
        <v>5600</v>
      </c>
      <c r="E18" s="496">
        <v>129100</v>
      </c>
      <c r="F18" s="496">
        <v>722960000</v>
      </c>
      <c r="G18" s="427">
        <v>1.1690546846232037E-2</v>
      </c>
    </row>
    <row r="19" spans="1:7" s="479" customFormat="1" ht="12.75">
      <c r="A19" s="586">
        <v>3</v>
      </c>
      <c r="B19" s="587" t="s">
        <v>1135</v>
      </c>
      <c r="C19" s="589">
        <v>2246.3000000000002</v>
      </c>
      <c r="D19" s="496">
        <v>12600</v>
      </c>
      <c r="E19" s="496">
        <v>85400</v>
      </c>
      <c r="F19" s="496">
        <v>1076040000</v>
      </c>
      <c r="G19" s="427">
        <v>1.7399988973690828E-2</v>
      </c>
    </row>
    <row r="20" spans="1:7" s="479" customFormat="1" ht="12.75">
      <c r="A20" s="586">
        <v>4</v>
      </c>
      <c r="B20" s="587" t="s">
        <v>805</v>
      </c>
      <c r="C20" s="589">
        <v>2246.4</v>
      </c>
      <c r="D20" s="496">
        <v>40498</v>
      </c>
      <c r="E20" s="496">
        <v>34600</v>
      </c>
      <c r="F20" s="496">
        <v>1401230800</v>
      </c>
      <c r="G20" s="427">
        <v>2.2658451795096814E-2</v>
      </c>
    </row>
    <row r="21" spans="1:7" s="479" customFormat="1" ht="12.75">
      <c r="A21" s="586">
        <v>5</v>
      </c>
      <c r="B21" s="587" t="s">
        <v>806</v>
      </c>
      <c r="C21" s="589">
        <v>2246.5</v>
      </c>
      <c r="D21" s="496">
        <v>109840</v>
      </c>
      <c r="E21" s="496">
        <v>74700</v>
      </c>
      <c r="F21" s="496">
        <v>8205048000</v>
      </c>
      <c r="G21" s="427">
        <v>0.13267884532973123</v>
      </c>
    </row>
    <row r="22" spans="1:7" s="479" customFormat="1" ht="12.75">
      <c r="A22" s="586">
        <v>6</v>
      </c>
      <c r="B22" s="587" t="s">
        <v>807</v>
      </c>
      <c r="C22" s="589">
        <v>2246.6</v>
      </c>
      <c r="D22" s="496">
        <v>59700</v>
      </c>
      <c r="E22" s="496">
        <v>79500</v>
      </c>
      <c r="F22" s="496">
        <v>4746150000</v>
      </c>
      <c r="G22" s="427">
        <v>7.6747107605184495E-2</v>
      </c>
    </row>
    <row r="23" spans="1:7" s="479" customFormat="1" ht="12.75">
      <c r="A23" s="586">
        <v>7</v>
      </c>
      <c r="B23" s="587" t="s">
        <v>808</v>
      </c>
      <c r="C23" s="589">
        <v>2246.6999999999998</v>
      </c>
      <c r="D23" s="496">
        <v>105697</v>
      </c>
      <c r="E23" s="496">
        <v>25450</v>
      </c>
      <c r="F23" s="496">
        <v>2689988650</v>
      </c>
      <c r="G23" s="427">
        <v>4.3498171861039998E-2</v>
      </c>
    </row>
    <row r="24" spans="1:7" s="479" customFormat="1" ht="12.75">
      <c r="A24" s="586">
        <v>8</v>
      </c>
      <c r="B24" s="587" t="s">
        <v>815</v>
      </c>
      <c r="C24" s="589">
        <v>2246.8000000000002</v>
      </c>
      <c r="D24" s="496">
        <v>79200</v>
      </c>
      <c r="E24" s="496">
        <v>26000</v>
      </c>
      <c r="F24" s="496">
        <v>2059200000</v>
      </c>
      <c r="G24" s="427">
        <v>3.3298071906828881E-2</v>
      </c>
    </row>
    <row r="25" spans="1:7" s="479" customFormat="1" ht="12.75">
      <c r="A25" s="586">
        <v>9</v>
      </c>
      <c r="B25" s="587" t="s">
        <v>809</v>
      </c>
      <c r="C25" s="589">
        <v>2246.9</v>
      </c>
      <c r="D25" s="496">
        <v>164900</v>
      </c>
      <c r="E25" s="496">
        <v>26450</v>
      </c>
      <c r="F25" s="496">
        <v>4361605000</v>
      </c>
      <c r="G25" s="427">
        <v>7.0528864082743004E-2</v>
      </c>
    </row>
    <row r="26" spans="1:7" s="479" customFormat="1" ht="12.75">
      <c r="A26" s="586">
        <v>10</v>
      </c>
      <c r="B26" s="587" t="s">
        <v>936</v>
      </c>
      <c r="C26" s="588" t="s">
        <v>1026</v>
      </c>
      <c r="D26" s="496">
        <v>91580</v>
      </c>
      <c r="E26" s="496">
        <v>11550</v>
      </c>
      <c r="F26" s="496">
        <v>1057749000</v>
      </c>
      <c r="G26" s="427">
        <v>1.7104216327397215E-2</v>
      </c>
    </row>
    <row r="27" spans="1:7" s="479" customFormat="1" ht="12.75">
      <c r="A27" s="586">
        <v>11</v>
      </c>
      <c r="B27" s="587" t="s">
        <v>810</v>
      </c>
      <c r="C27" s="589">
        <v>2246.11</v>
      </c>
      <c r="D27" s="496">
        <v>118600</v>
      </c>
      <c r="E27" s="496">
        <v>81800</v>
      </c>
      <c r="F27" s="496">
        <v>9701480000</v>
      </c>
      <c r="G27" s="427">
        <v>0.15687673788008075</v>
      </c>
    </row>
    <row r="28" spans="1:7" s="479" customFormat="1" ht="12.75">
      <c r="A28" s="586">
        <v>12</v>
      </c>
      <c r="B28" s="587" t="s">
        <v>811</v>
      </c>
      <c r="C28" s="589">
        <v>2246.12</v>
      </c>
      <c r="D28" s="496">
        <v>76186</v>
      </c>
      <c r="E28" s="496">
        <v>29000</v>
      </c>
      <c r="F28" s="496">
        <v>2209394000</v>
      </c>
      <c r="G28" s="427">
        <v>3.5726767813964791E-2</v>
      </c>
    </row>
    <row r="29" spans="1:7" s="479" customFormat="1" ht="12.75">
      <c r="A29" s="586">
        <v>13</v>
      </c>
      <c r="B29" s="587" t="s">
        <v>1136</v>
      </c>
      <c r="C29" s="589">
        <v>2246.13</v>
      </c>
      <c r="D29" s="496">
        <v>26000</v>
      </c>
      <c r="E29" s="496">
        <v>11150</v>
      </c>
      <c r="F29" s="496">
        <v>289900000</v>
      </c>
      <c r="G29" s="427">
        <v>4.6877967394083593E-3</v>
      </c>
    </row>
    <row r="30" spans="1:7" s="479" customFormat="1" ht="12.75">
      <c r="A30" s="586">
        <v>14</v>
      </c>
      <c r="B30" s="587" t="s">
        <v>812</v>
      </c>
      <c r="C30" s="589">
        <v>2246.14</v>
      </c>
      <c r="D30" s="496">
        <v>61200</v>
      </c>
      <c r="E30" s="496">
        <v>108000</v>
      </c>
      <c r="F30" s="496">
        <v>6609600000</v>
      </c>
      <c r="G30" s="427">
        <v>0.10687982521142977</v>
      </c>
    </row>
    <row r="31" spans="1:7" s="479" customFormat="1" ht="12.75">
      <c r="A31" s="586">
        <v>15</v>
      </c>
      <c r="B31" s="587" t="s">
        <v>1137</v>
      </c>
      <c r="C31" s="589">
        <v>2246.15</v>
      </c>
      <c r="D31" s="496">
        <v>36500</v>
      </c>
      <c r="E31" s="496">
        <v>68500</v>
      </c>
      <c r="F31" s="496">
        <v>2500250000</v>
      </c>
      <c r="G31" s="427">
        <v>4.0430023448450328E-2</v>
      </c>
    </row>
    <row r="32" spans="1:7" s="479" customFormat="1" ht="12.75">
      <c r="A32" s="586">
        <v>16</v>
      </c>
      <c r="B32" s="587" t="s">
        <v>813</v>
      </c>
      <c r="C32" s="589">
        <v>2246.16</v>
      </c>
      <c r="D32" s="496">
        <v>162000</v>
      </c>
      <c r="E32" s="496">
        <v>30700</v>
      </c>
      <c r="F32" s="496">
        <v>4973400000</v>
      </c>
      <c r="G32" s="427">
        <v>8.04218292644827E-2</v>
      </c>
    </row>
    <row r="33" spans="1:7" s="479" customFormat="1" ht="12.75">
      <c r="A33" s="586">
        <v>17</v>
      </c>
      <c r="B33" s="587" t="s">
        <v>897</v>
      </c>
      <c r="C33" s="589">
        <v>2246.17</v>
      </c>
      <c r="D33" s="496">
        <v>64905</v>
      </c>
      <c r="E33" s="496">
        <v>16300</v>
      </c>
      <c r="F33" s="496">
        <v>1057951500</v>
      </c>
      <c r="G33" s="427">
        <v>1.7107490831846095E-2</v>
      </c>
    </row>
    <row r="34" spans="1:7" s="479" customFormat="1" ht="12.75">
      <c r="A34" s="586">
        <v>18</v>
      </c>
      <c r="B34" s="587" t="s">
        <v>814</v>
      </c>
      <c r="C34" s="589">
        <v>2246.1799999999998</v>
      </c>
      <c r="D34" s="496">
        <v>146300</v>
      </c>
      <c r="E34" s="496">
        <v>26700</v>
      </c>
      <c r="F34" s="496">
        <v>3906210000</v>
      </c>
      <c r="G34" s="427">
        <v>6.316494826300216E-2</v>
      </c>
    </row>
    <row r="35" spans="1:7" s="479" customFormat="1" ht="25.5">
      <c r="A35" s="285"/>
      <c r="B35" s="107" t="s">
        <v>203</v>
      </c>
      <c r="C35" s="107">
        <v>2247</v>
      </c>
      <c r="D35" s="344">
        <v>1539106</v>
      </c>
      <c r="E35" s="344"/>
      <c r="F35" s="344">
        <v>61755346950</v>
      </c>
      <c r="G35" s="430">
        <v>0.99860818928334583</v>
      </c>
    </row>
    <row r="36" spans="1:7" s="479" customFormat="1" ht="76.5">
      <c r="A36" s="107" t="s">
        <v>61</v>
      </c>
      <c r="B36" s="107" t="s">
        <v>861</v>
      </c>
      <c r="C36" s="107">
        <v>2248</v>
      </c>
      <c r="D36" s="344"/>
      <c r="E36" s="346"/>
      <c r="F36" s="344"/>
      <c r="G36" s="430">
        <v>0</v>
      </c>
    </row>
    <row r="37" spans="1:7" s="480" customFormat="1" ht="25.5">
      <c r="A37" s="107"/>
      <c r="B37" s="107" t="s">
        <v>203</v>
      </c>
      <c r="C37" s="107">
        <v>2249</v>
      </c>
      <c r="D37" s="590"/>
      <c r="E37" s="590"/>
      <c r="F37" s="590"/>
      <c r="G37" s="427">
        <v>0</v>
      </c>
    </row>
    <row r="38" spans="1:7" s="480" customFormat="1" ht="25.5">
      <c r="A38" s="107"/>
      <c r="B38" s="107" t="s">
        <v>204</v>
      </c>
      <c r="C38" s="107">
        <v>2250</v>
      </c>
      <c r="D38" s="344">
        <v>1539106</v>
      </c>
      <c r="E38" s="344"/>
      <c r="F38" s="344">
        <v>61755346950</v>
      </c>
      <c r="G38" s="430">
        <v>0.99860818928334594</v>
      </c>
    </row>
    <row r="39" spans="1:7" s="480" customFormat="1" ht="25.5">
      <c r="A39" s="107" t="s">
        <v>60</v>
      </c>
      <c r="B39" s="107" t="s">
        <v>205</v>
      </c>
      <c r="C39" s="107">
        <v>2251</v>
      </c>
      <c r="D39" s="344"/>
      <c r="E39" s="346"/>
      <c r="F39" s="344"/>
      <c r="G39" s="427">
        <v>0</v>
      </c>
    </row>
    <row r="40" spans="1:7" s="480" customFormat="1" ht="25.5">
      <c r="A40" s="285"/>
      <c r="B40" s="107" t="s">
        <v>203</v>
      </c>
      <c r="C40" s="107">
        <v>2252</v>
      </c>
      <c r="D40" s="590"/>
      <c r="E40" s="590"/>
      <c r="F40" s="590"/>
      <c r="G40" s="427">
        <v>0</v>
      </c>
    </row>
    <row r="41" spans="1:7" s="481" customFormat="1" ht="26.25" customHeight="1">
      <c r="A41" s="107" t="s">
        <v>92</v>
      </c>
      <c r="B41" s="107" t="s">
        <v>206</v>
      </c>
      <c r="C41" s="107">
        <v>2253</v>
      </c>
      <c r="D41" s="346"/>
      <c r="E41" s="346"/>
      <c r="F41" s="346"/>
      <c r="G41" s="427">
        <v>0</v>
      </c>
    </row>
    <row r="42" spans="1:7" s="479" customFormat="1" ht="12.75">
      <c r="A42" s="285">
        <v>1</v>
      </c>
      <c r="B42" s="285" t="s">
        <v>935</v>
      </c>
      <c r="C42" s="285">
        <v>2253.1</v>
      </c>
      <c r="D42" s="591"/>
      <c r="E42" s="591"/>
      <c r="F42" s="592"/>
      <c r="G42" s="427">
        <v>0</v>
      </c>
    </row>
    <row r="43" spans="1:7" s="479" customFormat="1" ht="25.5">
      <c r="A43" s="285">
        <v>2</v>
      </c>
      <c r="B43" s="285" t="s">
        <v>862</v>
      </c>
      <c r="C43" s="285">
        <v>2253.1999999999998</v>
      </c>
      <c r="D43" s="587"/>
      <c r="E43" s="593"/>
      <c r="F43" s="592"/>
      <c r="G43" s="427">
        <v>0</v>
      </c>
    </row>
    <row r="44" spans="1:7" s="479" customFormat="1" ht="25.5">
      <c r="A44" s="285"/>
      <c r="B44" s="107" t="s">
        <v>203</v>
      </c>
      <c r="C44" s="107">
        <v>2254</v>
      </c>
      <c r="D44" s="594"/>
      <c r="E44" s="595"/>
      <c r="F44" s="348"/>
      <c r="G44" s="427">
        <v>0</v>
      </c>
    </row>
    <row r="45" spans="1:7" s="479" customFormat="1" ht="25.5">
      <c r="A45" s="285"/>
      <c r="B45" s="107" t="s">
        <v>241</v>
      </c>
      <c r="C45" s="107">
        <v>2255</v>
      </c>
      <c r="D45" s="344">
        <v>1539106</v>
      </c>
      <c r="E45" s="344"/>
      <c r="F45" s="344">
        <v>61755346950</v>
      </c>
      <c r="G45" s="430">
        <v>0.99860818928334594</v>
      </c>
    </row>
    <row r="46" spans="1:7" s="479" customFormat="1" ht="25.5" customHeight="1">
      <c r="A46" s="107" t="s">
        <v>93</v>
      </c>
      <c r="B46" s="107" t="s">
        <v>242</v>
      </c>
      <c r="C46" s="107">
        <v>2256</v>
      </c>
      <c r="D46" s="344"/>
      <c r="E46" s="346"/>
      <c r="F46" s="344"/>
      <c r="G46" s="427">
        <v>0</v>
      </c>
    </row>
    <row r="47" spans="1:7" s="481" customFormat="1" ht="12.75">
      <c r="A47" s="285">
        <v>1</v>
      </c>
      <c r="B47" s="285" t="s">
        <v>934</v>
      </c>
      <c r="C47" s="285">
        <v>2256.1</v>
      </c>
      <c r="D47" s="349"/>
      <c r="E47" s="349"/>
      <c r="F47" s="596">
        <v>36500000</v>
      </c>
      <c r="G47" s="427">
        <v>5.9021932041533327E-4</v>
      </c>
    </row>
    <row r="48" spans="1:7" s="481" customFormat="1" ht="51">
      <c r="A48" s="285">
        <v>2</v>
      </c>
      <c r="B48" s="285" t="s">
        <v>611</v>
      </c>
      <c r="C48" s="285">
        <v>2256.1999999999998</v>
      </c>
      <c r="D48" s="349"/>
      <c r="E48" s="349"/>
      <c r="F48" s="596"/>
      <c r="G48" s="427">
        <v>0</v>
      </c>
    </row>
    <row r="49" spans="1:7" s="479" customFormat="1" ht="38.25">
      <c r="A49" s="108">
        <v>3</v>
      </c>
      <c r="B49" s="108" t="s">
        <v>547</v>
      </c>
      <c r="C49" s="108">
        <v>2256.3000000000002</v>
      </c>
      <c r="D49" s="493"/>
      <c r="E49" s="493"/>
      <c r="F49" s="597"/>
      <c r="G49" s="427">
        <v>0</v>
      </c>
    </row>
    <row r="50" spans="1:7" s="479" customFormat="1" ht="25.5">
      <c r="A50" s="108">
        <v>4</v>
      </c>
      <c r="B50" s="108" t="s">
        <v>616</v>
      </c>
      <c r="C50" s="108">
        <v>2256.4</v>
      </c>
      <c r="D50" s="493"/>
      <c r="E50" s="493"/>
      <c r="F50" s="597">
        <v>24863010</v>
      </c>
      <c r="G50" s="427">
        <v>4.020446264569763E-4</v>
      </c>
    </row>
    <row r="51" spans="1:7" s="479" customFormat="1" ht="25.5">
      <c r="A51" s="107"/>
      <c r="B51" s="107" t="s">
        <v>203</v>
      </c>
      <c r="C51" s="107">
        <v>2257</v>
      </c>
      <c r="D51" s="346"/>
      <c r="E51" s="346"/>
      <c r="F51" s="348">
        <v>61363010</v>
      </c>
      <c r="G51" s="430">
        <v>9.9226394687230968E-4</v>
      </c>
    </row>
    <row r="52" spans="1:7" s="481" customFormat="1" ht="25.5">
      <c r="A52" s="107" t="s">
        <v>62</v>
      </c>
      <c r="B52" s="107" t="s">
        <v>240</v>
      </c>
      <c r="C52" s="107">
        <v>2258</v>
      </c>
      <c r="D52" s="346"/>
      <c r="E52" s="346"/>
      <c r="F52" s="344"/>
      <c r="G52" s="427">
        <v>0</v>
      </c>
    </row>
    <row r="53" spans="1:7" s="481" customFormat="1" ht="25.5">
      <c r="A53" s="108" t="s">
        <v>771</v>
      </c>
      <c r="B53" s="108" t="s">
        <v>863</v>
      </c>
      <c r="C53" s="285">
        <v>2259</v>
      </c>
      <c r="D53" s="349"/>
      <c r="E53" s="349"/>
      <c r="F53" s="596">
        <v>24708539</v>
      </c>
      <c r="G53" s="427">
        <v>3.9954676978180159E-4</v>
      </c>
    </row>
    <row r="54" spans="1:7" s="479" customFormat="1" ht="25.5">
      <c r="A54" s="108" t="s">
        <v>291</v>
      </c>
      <c r="B54" s="108" t="s">
        <v>867</v>
      </c>
      <c r="C54" s="285">
        <v>2259.1</v>
      </c>
      <c r="D54" s="346"/>
      <c r="E54" s="346"/>
      <c r="F54" s="596">
        <v>24708539</v>
      </c>
      <c r="G54" s="427">
        <v>3.9954676978180159E-4</v>
      </c>
    </row>
    <row r="55" spans="1:7" ht="25.5">
      <c r="A55" s="108" t="s">
        <v>294</v>
      </c>
      <c r="B55" s="108" t="s">
        <v>868</v>
      </c>
      <c r="C55" s="285">
        <v>2259.1999999999998</v>
      </c>
      <c r="D55" s="349"/>
      <c r="E55" s="349"/>
      <c r="F55" s="349"/>
      <c r="G55" s="427">
        <v>0</v>
      </c>
    </row>
    <row r="56" spans="1:7" ht="51">
      <c r="A56" s="108">
        <v>2</v>
      </c>
      <c r="B56" s="108" t="s">
        <v>864</v>
      </c>
      <c r="C56" s="285">
        <v>2259.3000000000002</v>
      </c>
      <c r="D56" s="349"/>
      <c r="E56" s="349"/>
      <c r="F56" s="349"/>
      <c r="G56" s="427">
        <v>0</v>
      </c>
    </row>
    <row r="57" spans="1:7" ht="25.5">
      <c r="A57" s="108">
        <v>3</v>
      </c>
      <c r="B57" s="108" t="s">
        <v>865</v>
      </c>
      <c r="C57" s="285">
        <v>2260</v>
      </c>
      <c r="D57" s="349"/>
      <c r="E57" s="349"/>
      <c r="F57" s="596"/>
      <c r="G57" s="427">
        <v>0</v>
      </c>
    </row>
    <row r="58" spans="1:7" ht="25.5">
      <c r="A58" s="108">
        <v>4</v>
      </c>
      <c r="B58" s="108" t="s">
        <v>866</v>
      </c>
      <c r="C58" s="285">
        <v>2261</v>
      </c>
      <c r="D58" s="349"/>
      <c r="E58" s="349"/>
      <c r="F58" s="596"/>
      <c r="G58" s="427">
        <v>0</v>
      </c>
    </row>
    <row r="59" spans="1:7" ht="25.5">
      <c r="A59" s="285"/>
      <c r="B59" s="107" t="s">
        <v>203</v>
      </c>
      <c r="C59" s="107">
        <v>2262</v>
      </c>
      <c r="D59" s="346"/>
      <c r="E59" s="346"/>
      <c r="F59" s="348">
        <v>24708539</v>
      </c>
      <c r="G59" s="430">
        <v>3.9954676978180159E-4</v>
      </c>
    </row>
    <row r="60" spans="1:7" ht="25.5">
      <c r="A60" s="107" t="s">
        <v>62</v>
      </c>
      <c r="B60" s="107" t="s">
        <v>239</v>
      </c>
      <c r="C60" s="107">
        <v>2263</v>
      </c>
      <c r="D60" s="344">
        <v>1539106</v>
      </c>
      <c r="E60" s="346"/>
      <c r="F60" s="590">
        <v>61841418499</v>
      </c>
      <c r="G60" s="430">
        <v>1</v>
      </c>
    </row>
    <row r="61" spans="1:7" ht="21" customHeight="1">
      <c r="A61" s="482" t="s">
        <v>651</v>
      </c>
      <c r="B61" s="454"/>
      <c r="C61" s="454"/>
      <c r="D61" s="482" t="s">
        <v>981</v>
      </c>
      <c r="E61" s="736" t="s">
        <v>652</v>
      </c>
      <c r="F61" s="737"/>
      <c r="G61" s="456" t="s">
        <v>188</v>
      </c>
    </row>
    <row r="62" spans="1:7">
      <c r="A62" s="455" t="s">
        <v>653</v>
      </c>
      <c r="B62" s="457"/>
      <c r="C62" s="457"/>
      <c r="D62" s="455" t="s">
        <v>653</v>
      </c>
      <c r="E62" s="741" t="s">
        <v>653</v>
      </c>
      <c r="F62" s="741"/>
      <c r="G62" s="455" t="s">
        <v>654</v>
      </c>
    </row>
    <row r="63" spans="1:7">
      <c r="A63" s="455"/>
      <c r="B63" s="455"/>
      <c r="C63" s="455"/>
      <c r="D63" s="458"/>
      <c r="E63" s="455"/>
      <c r="F63" s="455"/>
      <c r="G63" s="455"/>
    </row>
    <row r="64" spans="1:7">
      <c r="A64" s="455"/>
      <c r="B64" s="455"/>
      <c r="C64" s="455"/>
      <c r="D64" s="458"/>
      <c r="E64" s="455"/>
      <c r="F64" s="455"/>
      <c r="G64" s="455"/>
    </row>
    <row r="65" spans="1:7">
      <c r="A65" s="455"/>
      <c r="B65" s="455"/>
      <c r="C65" s="455"/>
      <c r="D65" s="458"/>
      <c r="E65" s="455"/>
      <c r="F65" s="455"/>
      <c r="G65" s="455"/>
    </row>
    <row r="66" spans="1:7">
      <c r="A66" s="455"/>
      <c r="B66" s="455"/>
      <c r="C66" s="455"/>
      <c r="D66" s="458"/>
      <c r="E66" s="455"/>
      <c r="F66" s="455"/>
      <c r="G66" s="455"/>
    </row>
    <row r="67" spans="1:7">
      <c r="A67" s="459"/>
      <c r="B67" s="459"/>
      <c r="C67" s="459"/>
      <c r="D67" s="460"/>
      <c r="E67" s="459"/>
      <c r="F67" s="459"/>
      <c r="G67" s="459"/>
    </row>
    <row r="68" spans="1:7">
      <c r="A68" s="459"/>
      <c r="B68" s="459"/>
      <c r="C68" s="459"/>
      <c r="D68" s="460"/>
      <c r="E68" s="459"/>
      <c r="F68" s="459"/>
      <c r="G68" s="459"/>
    </row>
    <row r="69" spans="1:7">
      <c r="A69" s="459"/>
      <c r="B69" s="459"/>
      <c r="C69" s="459"/>
      <c r="D69" s="460"/>
      <c r="E69" s="459"/>
      <c r="F69" s="459"/>
      <c r="G69" s="459"/>
    </row>
    <row r="70" spans="1:7">
      <c r="A70" s="742"/>
      <c r="B70" s="742"/>
      <c r="C70" s="482"/>
      <c r="D70" s="461"/>
      <c r="E70" s="742"/>
      <c r="F70" s="742"/>
      <c r="G70" s="742"/>
    </row>
    <row r="71" spans="1:7" ht="15.75" customHeight="1">
      <c r="A71" s="743"/>
      <c r="B71" s="743"/>
      <c r="C71" s="483"/>
      <c r="D71" s="460"/>
      <c r="E71" s="462"/>
      <c r="F71" s="462"/>
      <c r="G71" s="462"/>
    </row>
    <row r="72" spans="1:7">
      <c r="A72" s="740"/>
      <c r="B72" s="740"/>
      <c r="C72" s="484"/>
      <c r="D72" s="458"/>
      <c r="E72" s="740"/>
      <c r="F72" s="740"/>
      <c r="G72" s="740"/>
    </row>
  </sheetData>
  <mergeCells count="16">
    <mergeCell ref="A72:B72"/>
    <mergeCell ref="E72:G72"/>
    <mergeCell ref="E62:F62"/>
    <mergeCell ref="A70:B70"/>
    <mergeCell ref="E70:G70"/>
    <mergeCell ref="A71:B71"/>
    <mergeCell ref="A1:G1"/>
    <mergeCell ref="A2:G3"/>
    <mergeCell ref="A4:G4"/>
    <mergeCell ref="A5:G5"/>
    <mergeCell ref="E61:F61"/>
    <mergeCell ref="C7:G7"/>
    <mergeCell ref="C8:G8"/>
    <mergeCell ref="C9:G9"/>
    <mergeCell ref="C10:G10"/>
    <mergeCell ref="C11:G1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abSelected="1" view="pageBreakPreview" zoomScaleSheetLayoutView="100" workbookViewId="0">
      <selection activeCell="D12" sqref="D12"/>
    </sheetView>
  </sheetViews>
  <sheetFormatPr defaultColWidth="9.140625" defaultRowHeight="12.75"/>
  <cols>
    <col min="1" max="1" width="6.85546875" style="246" customWidth="1"/>
    <col min="2" max="2" width="48.28515625" style="137" customWidth="1"/>
    <col min="3" max="3" width="12.140625" style="137" customWidth="1"/>
    <col min="4" max="4" width="25.7109375" style="247" customWidth="1"/>
    <col min="5" max="5" width="26.85546875" style="247" customWidth="1"/>
    <col min="6" max="6" width="26.5703125" style="137" customWidth="1"/>
    <col min="7" max="12" width="0" style="137" hidden="1" customWidth="1"/>
    <col min="13" max="16384" width="9.140625" style="137"/>
  </cols>
  <sheetData>
    <row r="1" spans="1:12" s="515" customFormat="1" ht="30" customHeight="1">
      <c r="A1" s="672" t="s">
        <v>858</v>
      </c>
      <c r="B1" s="672"/>
      <c r="C1" s="672"/>
      <c r="D1" s="672"/>
      <c r="E1" s="672"/>
      <c r="F1" s="672"/>
    </row>
    <row r="2" spans="1:12" s="515" customFormat="1" ht="30" customHeight="1">
      <c r="A2" s="673" t="s">
        <v>859</v>
      </c>
      <c r="B2" s="673"/>
      <c r="C2" s="673"/>
      <c r="D2" s="673"/>
      <c r="E2" s="673"/>
      <c r="F2" s="673"/>
    </row>
    <row r="3" spans="1:12" ht="39.75" customHeight="1">
      <c r="A3" s="674" t="s">
        <v>795</v>
      </c>
      <c r="B3" s="674"/>
      <c r="C3" s="674"/>
      <c r="D3" s="674"/>
      <c r="E3" s="674"/>
      <c r="F3" s="674"/>
    </row>
    <row r="4" spans="1:12">
      <c r="A4" s="744" t="s">
        <v>1141</v>
      </c>
      <c r="B4" s="676"/>
      <c r="C4" s="676"/>
      <c r="D4" s="676"/>
      <c r="E4" s="676"/>
      <c r="F4" s="676"/>
    </row>
    <row r="5" spans="1:12">
      <c r="A5" s="501"/>
      <c r="B5" s="501"/>
      <c r="C5" s="501"/>
      <c r="D5" s="501"/>
      <c r="E5" s="501"/>
      <c r="F5" s="501"/>
    </row>
    <row r="6" spans="1:12" s="138" customFormat="1" ht="28.5" customHeight="1">
      <c r="A6" s="144" t="s">
        <v>280</v>
      </c>
      <c r="B6" s="193" t="s">
        <v>539</v>
      </c>
      <c r="C6" s="730" t="s">
        <v>1132</v>
      </c>
      <c r="D6" s="730"/>
      <c r="E6" s="730"/>
      <c r="F6" s="730"/>
      <c r="G6" s="547"/>
    </row>
    <row r="7" spans="1:12" s="138" customFormat="1" ht="28.5" customHeight="1">
      <c r="A7" s="144" t="s">
        <v>281</v>
      </c>
      <c r="B7" s="193" t="s">
        <v>541</v>
      </c>
      <c r="C7" s="730" t="s">
        <v>988</v>
      </c>
      <c r="D7" s="730"/>
      <c r="E7" s="730"/>
      <c r="F7" s="730"/>
      <c r="G7" s="548"/>
    </row>
    <row r="8" spans="1:12" s="138" customFormat="1" ht="28.5" customHeight="1">
      <c r="A8" s="144" t="s">
        <v>282</v>
      </c>
      <c r="B8" s="193" t="s">
        <v>542</v>
      </c>
      <c r="C8" s="730" t="s">
        <v>1129</v>
      </c>
      <c r="D8" s="730"/>
      <c r="E8" s="730"/>
      <c r="F8" s="730"/>
      <c r="G8" s="548"/>
    </row>
    <row r="9" spans="1:12" s="138" customFormat="1" ht="28.5" customHeight="1">
      <c r="A9" s="144" t="s">
        <v>419</v>
      </c>
      <c r="B9" s="539" t="s">
        <v>987</v>
      </c>
      <c r="C9" s="739" t="s">
        <v>1128</v>
      </c>
      <c r="D9" s="739"/>
      <c r="E9" s="739"/>
      <c r="F9" s="739"/>
      <c r="G9" s="540"/>
    </row>
    <row r="10" spans="1:12" ht="25.5">
      <c r="A10" s="144" t="s">
        <v>422</v>
      </c>
      <c r="B10" s="193" t="s">
        <v>543</v>
      </c>
      <c r="C10" s="671" t="s">
        <v>1147</v>
      </c>
      <c r="D10" s="671"/>
      <c r="E10" s="671"/>
      <c r="F10" s="671"/>
      <c r="G10" s="370"/>
    </row>
    <row r="11" spans="1:12" ht="18" customHeight="1">
      <c r="A11" s="238" t="s">
        <v>801</v>
      </c>
      <c r="B11" s="238"/>
      <c r="C11" s="238"/>
      <c r="D11" s="238"/>
      <c r="E11" s="238"/>
      <c r="F11" s="239" t="s">
        <v>503</v>
      </c>
    </row>
    <row r="12" spans="1:12" ht="38.25">
      <c r="A12" s="506" t="s">
        <v>217</v>
      </c>
      <c r="B12" s="506" t="s">
        <v>218</v>
      </c>
      <c r="C12" s="506" t="s">
        <v>198</v>
      </c>
      <c r="D12" s="241" t="s">
        <v>219</v>
      </c>
      <c r="E12" s="241" t="s">
        <v>220</v>
      </c>
      <c r="F12" s="506" t="s">
        <v>609</v>
      </c>
    </row>
    <row r="13" spans="1:12" ht="25.5">
      <c r="A13" s="498" t="s">
        <v>59</v>
      </c>
      <c r="B13" s="101" t="s">
        <v>209</v>
      </c>
      <c r="C13" s="101" t="s">
        <v>0</v>
      </c>
      <c r="D13" s="243"/>
      <c r="E13" s="243"/>
      <c r="F13" s="305"/>
    </row>
    <row r="14" spans="1:12" ht="31.5" customHeight="1">
      <c r="A14" s="134" t="s">
        <v>79</v>
      </c>
      <c r="B14" s="103" t="s">
        <v>190</v>
      </c>
      <c r="C14" s="103" t="s">
        <v>1</v>
      </c>
      <c r="D14" s="110">
        <v>24708539</v>
      </c>
      <c r="E14" s="110">
        <v>307545922</v>
      </c>
      <c r="F14" s="109"/>
      <c r="G14" s="137">
        <v>4117426003</v>
      </c>
      <c r="H14" s="137">
        <v>4092717464</v>
      </c>
      <c r="I14" s="137">
        <v>1359422692</v>
      </c>
      <c r="J14" s="137">
        <v>4117426003</v>
      </c>
      <c r="K14" s="137">
        <v>1334714153</v>
      </c>
      <c r="L14" s="137">
        <v>3809880081</v>
      </c>
    </row>
    <row r="15" spans="1:12" ht="21" customHeight="1">
      <c r="A15" s="134"/>
      <c r="B15" s="103" t="s">
        <v>898</v>
      </c>
      <c r="C15" s="103" t="s">
        <v>899</v>
      </c>
      <c r="D15" s="110"/>
      <c r="E15" s="110"/>
      <c r="F15" s="109"/>
      <c r="G15" s="137">
        <v>0</v>
      </c>
      <c r="H15" s="137">
        <v>0</v>
      </c>
      <c r="I15" s="137">
        <v>0</v>
      </c>
      <c r="J15" s="137">
        <v>0</v>
      </c>
      <c r="K15" s="137">
        <v>0</v>
      </c>
      <c r="L15" s="137">
        <v>0</v>
      </c>
    </row>
    <row r="16" spans="1:12" ht="25.5">
      <c r="A16" s="134"/>
      <c r="B16" s="103" t="s">
        <v>192</v>
      </c>
      <c r="C16" s="103" t="s">
        <v>2</v>
      </c>
      <c r="D16" s="110">
        <v>24708539</v>
      </c>
      <c r="E16" s="110">
        <v>307545921</v>
      </c>
      <c r="F16" s="109"/>
      <c r="G16" s="137">
        <v>3178564141</v>
      </c>
      <c r="H16" s="137">
        <v>3153855602</v>
      </c>
      <c r="I16" s="137">
        <v>1359420199</v>
      </c>
      <c r="J16" s="137">
        <v>3178564141</v>
      </c>
      <c r="K16" s="137">
        <v>1334711660</v>
      </c>
      <c r="L16" s="137">
        <v>2871018220</v>
      </c>
    </row>
    <row r="17" spans="1:12" ht="33" customHeight="1">
      <c r="A17" s="134"/>
      <c r="B17" s="103" t="s">
        <v>971</v>
      </c>
      <c r="C17" s="103" t="s">
        <v>3</v>
      </c>
      <c r="D17" s="110"/>
      <c r="E17" s="110">
        <v>1</v>
      </c>
      <c r="F17" s="109"/>
      <c r="G17" s="137">
        <v>938861862</v>
      </c>
      <c r="H17" s="137">
        <v>938861862</v>
      </c>
      <c r="I17" s="137">
        <v>2493</v>
      </c>
      <c r="J17" s="137">
        <v>938861862</v>
      </c>
      <c r="K17" s="137">
        <v>2493</v>
      </c>
      <c r="L17" s="137">
        <v>938861861</v>
      </c>
    </row>
    <row r="18" spans="1:12" ht="30" customHeight="1">
      <c r="A18" s="134"/>
      <c r="B18" s="103" t="s">
        <v>193</v>
      </c>
      <c r="C18" s="103" t="s">
        <v>3</v>
      </c>
      <c r="D18" s="243"/>
      <c r="E18" s="243"/>
      <c r="F18" s="109"/>
      <c r="H18" s="137">
        <v>0</v>
      </c>
      <c r="K18" s="137">
        <v>0</v>
      </c>
      <c r="L18" s="137">
        <v>0</v>
      </c>
    </row>
    <row r="19" spans="1:12" ht="25.5">
      <c r="A19" s="134" t="s">
        <v>80</v>
      </c>
      <c r="B19" s="103" t="s">
        <v>194</v>
      </c>
      <c r="C19" s="103" t="s">
        <v>4</v>
      </c>
      <c r="D19" s="110">
        <v>61755346950</v>
      </c>
      <c r="E19" s="110">
        <v>64991412600</v>
      </c>
      <c r="F19" s="109"/>
      <c r="G19" s="137">
        <v>57822550000</v>
      </c>
      <c r="H19" s="137">
        <v>-3932796950</v>
      </c>
      <c r="I19" s="137">
        <v>60991575400</v>
      </c>
      <c r="J19" s="137">
        <v>57822550000</v>
      </c>
      <c r="K19" s="137">
        <v>-763771550</v>
      </c>
      <c r="L19" s="137">
        <v>-7168862600</v>
      </c>
    </row>
    <row r="20" spans="1:12" ht="25.5">
      <c r="A20" s="134"/>
      <c r="B20" s="103" t="s">
        <v>151</v>
      </c>
      <c r="C20" s="103" t="s">
        <v>77</v>
      </c>
      <c r="D20" s="110">
        <v>61755346950</v>
      </c>
      <c r="E20" s="110">
        <v>64991412600</v>
      </c>
      <c r="F20" s="109"/>
      <c r="G20" s="137">
        <v>57822550000</v>
      </c>
      <c r="H20" s="137">
        <v>-3932796950</v>
      </c>
      <c r="I20" s="137">
        <v>60991575400</v>
      </c>
      <c r="J20" s="137">
        <v>57822550000</v>
      </c>
      <c r="K20" s="137">
        <v>-763771550</v>
      </c>
      <c r="L20" s="137">
        <v>-7168862600</v>
      </c>
    </row>
    <row r="21" spans="1:12" ht="29.25" customHeight="1">
      <c r="A21" s="134"/>
      <c r="B21" s="103" t="s">
        <v>387</v>
      </c>
      <c r="C21" s="103" t="s">
        <v>78</v>
      </c>
      <c r="D21" s="110"/>
      <c r="E21" s="110"/>
      <c r="F21" s="109"/>
      <c r="G21" s="137">
        <v>0</v>
      </c>
      <c r="H21" s="137">
        <v>0</v>
      </c>
      <c r="I21" s="137">
        <v>0</v>
      </c>
      <c r="J21" s="137">
        <v>0</v>
      </c>
      <c r="K21" s="137">
        <v>0</v>
      </c>
      <c r="L21" s="137">
        <v>0</v>
      </c>
    </row>
    <row r="22" spans="1:12" ht="44.25" customHeight="1">
      <c r="A22" s="134" t="s">
        <v>81</v>
      </c>
      <c r="B22" s="103" t="s">
        <v>823</v>
      </c>
      <c r="C22" s="103" t="s">
        <v>5</v>
      </c>
      <c r="D22" s="243"/>
      <c r="E22" s="243"/>
      <c r="F22" s="109"/>
      <c r="G22" s="137">
        <v>0</v>
      </c>
      <c r="H22" s="137">
        <v>0</v>
      </c>
      <c r="I22" s="137">
        <v>0</v>
      </c>
      <c r="J22" s="137">
        <v>0</v>
      </c>
      <c r="K22" s="137">
        <v>0</v>
      </c>
      <c r="L22" s="137">
        <v>0</v>
      </c>
    </row>
    <row r="23" spans="1:12" ht="31.5" customHeight="1">
      <c r="A23" s="134" t="s">
        <v>82</v>
      </c>
      <c r="B23" s="103" t="s">
        <v>195</v>
      </c>
      <c r="C23" s="103" t="s">
        <v>6</v>
      </c>
      <c r="D23" s="110">
        <v>36500000</v>
      </c>
      <c r="E23" s="110"/>
      <c r="F23" s="109"/>
      <c r="G23" s="137">
        <v>0</v>
      </c>
      <c r="H23" s="137">
        <v>-36500000</v>
      </c>
      <c r="I23" s="137">
        <v>7320000</v>
      </c>
      <c r="J23" s="137">
        <v>0</v>
      </c>
      <c r="K23" s="137">
        <v>-29180000</v>
      </c>
      <c r="L23" s="137">
        <v>0</v>
      </c>
    </row>
    <row r="24" spans="1:12" ht="34.5" customHeight="1">
      <c r="A24" s="134"/>
      <c r="B24" s="103" t="s">
        <v>152</v>
      </c>
      <c r="C24" s="103" t="s">
        <v>816</v>
      </c>
      <c r="D24" s="110"/>
      <c r="E24" s="110"/>
      <c r="F24" s="109"/>
      <c r="H24" s="137">
        <v>0</v>
      </c>
      <c r="K24" s="137">
        <v>0</v>
      </c>
      <c r="L24" s="137">
        <v>0</v>
      </c>
    </row>
    <row r="25" spans="1:12" ht="25.5">
      <c r="A25" s="134"/>
      <c r="B25" s="103" t="s">
        <v>153</v>
      </c>
      <c r="C25" s="103" t="s">
        <v>817</v>
      </c>
      <c r="D25" s="110">
        <v>36500000</v>
      </c>
      <c r="E25" s="110"/>
      <c r="F25" s="109"/>
      <c r="G25" s="137">
        <v>0</v>
      </c>
      <c r="H25" s="137">
        <v>-36500000</v>
      </c>
      <c r="I25" s="137">
        <v>7320000</v>
      </c>
      <c r="J25" s="137">
        <v>0</v>
      </c>
      <c r="K25" s="137">
        <v>-29180000</v>
      </c>
      <c r="L25" s="137">
        <v>0</v>
      </c>
    </row>
    <row r="26" spans="1:12" ht="29.25" customHeight="1">
      <c r="A26" s="134" t="s">
        <v>83</v>
      </c>
      <c r="B26" s="103" t="s">
        <v>207</v>
      </c>
      <c r="C26" s="103" t="s">
        <v>7</v>
      </c>
      <c r="D26" s="110"/>
      <c r="E26" s="110"/>
      <c r="F26" s="109"/>
      <c r="G26" s="137">
        <v>0</v>
      </c>
      <c r="H26" s="137">
        <v>0</v>
      </c>
      <c r="I26" s="137">
        <v>0</v>
      </c>
      <c r="J26" s="137">
        <v>0</v>
      </c>
      <c r="K26" s="137">
        <v>0</v>
      </c>
      <c r="L26" s="137">
        <v>0</v>
      </c>
    </row>
    <row r="27" spans="1:12" ht="29.25" customHeight="1">
      <c r="A27" s="134" t="s">
        <v>84</v>
      </c>
      <c r="B27" s="103" t="s">
        <v>824</v>
      </c>
      <c r="C27" s="103" t="s">
        <v>818</v>
      </c>
      <c r="D27" s="110"/>
      <c r="E27" s="110"/>
      <c r="F27" s="109"/>
      <c r="G27" s="137">
        <v>0</v>
      </c>
      <c r="H27" s="137">
        <v>0</v>
      </c>
      <c r="I27" s="137">
        <v>0</v>
      </c>
      <c r="J27" s="137">
        <v>0</v>
      </c>
      <c r="K27" s="137">
        <v>0</v>
      </c>
      <c r="L27" s="137">
        <v>0</v>
      </c>
    </row>
    <row r="28" spans="1:12" ht="36.75" customHeight="1">
      <c r="A28" s="134" t="s">
        <v>85</v>
      </c>
      <c r="B28" s="103" t="s">
        <v>208</v>
      </c>
      <c r="C28" s="103" t="s">
        <v>8</v>
      </c>
      <c r="D28" s="110"/>
      <c r="E28" s="110"/>
      <c r="F28" s="109"/>
      <c r="G28" s="137">
        <v>0</v>
      </c>
      <c r="H28" s="137">
        <v>0</v>
      </c>
      <c r="I28" s="137">
        <v>0</v>
      </c>
      <c r="J28" s="137">
        <v>0</v>
      </c>
      <c r="K28" s="137">
        <v>0</v>
      </c>
      <c r="L28" s="137">
        <v>0</v>
      </c>
    </row>
    <row r="29" spans="1:12" ht="31.5" customHeight="1">
      <c r="A29" s="134" t="s">
        <v>86</v>
      </c>
      <c r="B29" s="103" t="s">
        <v>210</v>
      </c>
      <c r="C29" s="103" t="s">
        <v>9</v>
      </c>
      <c r="D29" s="110"/>
      <c r="E29" s="110"/>
      <c r="F29" s="109"/>
      <c r="G29" s="137">
        <v>0</v>
      </c>
      <c r="H29" s="137">
        <v>0</v>
      </c>
      <c r="I29" s="137">
        <v>0</v>
      </c>
      <c r="J29" s="137">
        <v>0</v>
      </c>
      <c r="K29" s="137">
        <v>0</v>
      </c>
      <c r="L29" s="137">
        <v>0</v>
      </c>
    </row>
    <row r="30" spans="1:12" ht="37.5" customHeight="1">
      <c r="A30" s="134" t="s">
        <v>819</v>
      </c>
      <c r="B30" s="103" t="s">
        <v>211</v>
      </c>
      <c r="C30" s="103" t="s">
        <v>10</v>
      </c>
      <c r="D30" s="110">
        <v>24863010</v>
      </c>
      <c r="E30" s="110"/>
      <c r="F30" s="109"/>
      <c r="G30" s="137">
        <v>0</v>
      </c>
      <c r="H30" s="137">
        <v>-24863010</v>
      </c>
      <c r="I30" s="137">
        <v>0</v>
      </c>
      <c r="J30" s="137">
        <v>0</v>
      </c>
      <c r="K30" s="137">
        <v>-24863010</v>
      </c>
      <c r="L30" s="137">
        <v>0</v>
      </c>
    </row>
    <row r="31" spans="1:12" ht="38.25">
      <c r="A31" s="134"/>
      <c r="B31" s="103" t="s">
        <v>767</v>
      </c>
      <c r="C31" s="103" t="s">
        <v>820</v>
      </c>
      <c r="D31" s="110">
        <v>24863010</v>
      </c>
      <c r="E31" s="110"/>
      <c r="F31" s="109"/>
      <c r="G31" s="137">
        <v>0</v>
      </c>
      <c r="H31" s="137">
        <v>-24863010</v>
      </c>
      <c r="I31" s="137">
        <v>0</v>
      </c>
      <c r="J31" s="137">
        <v>0</v>
      </c>
      <c r="K31" s="137">
        <v>-24863010</v>
      </c>
      <c r="L31" s="137">
        <v>0</v>
      </c>
    </row>
    <row r="32" spans="1:12" ht="25.5">
      <c r="A32" s="134" t="s">
        <v>821</v>
      </c>
      <c r="B32" s="101" t="s">
        <v>212</v>
      </c>
      <c r="C32" s="101" t="s">
        <v>11</v>
      </c>
      <c r="D32" s="243">
        <v>61841418499</v>
      </c>
      <c r="E32" s="243">
        <v>65298958522</v>
      </c>
      <c r="F32" s="352"/>
      <c r="G32" s="137">
        <v>61939976003</v>
      </c>
      <c r="H32" s="137">
        <v>98557504</v>
      </c>
      <c r="I32" s="137">
        <v>62358318092</v>
      </c>
      <c r="J32" s="137">
        <v>61939976003</v>
      </c>
      <c r="K32" s="137">
        <v>516899593</v>
      </c>
      <c r="L32" s="137">
        <v>-3358982519</v>
      </c>
    </row>
    <row r="33" spans="1:12" ht="27.75" customHeight="1">
      <c r="A33" s="498" t="s">
        <v>87</v>
      </c>
      <c r="B33" s="101" t="s">
        <v>213</v>
      </c>
      <c r="C33" s="101" t="s">
        <v>12</v>
      </c>
      <c r="D33" s="243"/>
      <c r="E33" s="243"/>
      <c r="F33" s="109"/>
      <c r="H33" s="137">
        <v>0</v>
      </c>
      <c r="K33" s="137">
        <v>0</v>
      </c>
      <c r="L33" s="137">
        <v>0</v>
      </c>
    </row>
    <row r="34" spans="1:12" ht="36" customHeight="1">
      <c r="A34" s="134" t="s">
        <v>88</v>
      </c>
      <c r="B34" s="103" t="s">
        <v>825</v>
      </c>
      <c r="C34" s="101" t="s">
        <v>13</v>
      </c>
      <c r="D34" s="243"/>
      <c r="E34" s="243"/>
      <c r="F34" s="109"/>
      <c r="G34" s="137">
        <v>0</v>
      </c>
      <c r="H34" s="137">
        <v>0</v>
      </c>
      <c r="I34" s="137">
        <v>0</v>
      </c>
      <c r="J34" s="137">
        <v>0</v>
      </c>
      <c r="K34" s="137">
        <v>0</v>
      </c>
      <c r="L34" s="137">
        <v>0</v>
      </c>
    </row>
    <row r="35" spans="1:12" ht="36" customHeight="1">
      <c r="A35" s="134" t="s">
        <v>89</v>
      </c>
      <c r="B35" s="103" t="s">
        <v>214</v>
      </c>
      <c r="C35" s="103" t="s">
        <v>14</v>
      </c>
      <c r="D35" s="110"/>
      <c r="E35" s="110"/>
      <c r="F35" s="109"/>
      <c r="G35" s="137">
        <v>0</v>
      </c>
      <c r="H35" s="137">
        <v>0</v>
      </c>
      <c r="I35" s="137">
        <v>0</v>
      </c>
      <c r="J35" s="137">
        <v>0</v>
      </c>
      <c r="K35" s="137">
        <v>0</v>
      </c>
      <c r="L35" s="137">
        <v>0</v>
      </c>
    </row>
    <row r="36" spans="1:12" ht="27" customHeight="1">
      <c r="A36" s="134"/>
      <c r="B36" s="103" t="s">
        <v>154</v>
      </c>
      <c r="C36" s="103" t="s">
        <v>822</v>
      </c>
      <c r="D36" s="110"/>
      <c r="E36" s="110"/>
      <c r="F36" s="109"/>
      <c r="H36" s="137">
        <v>0</v>
      </c>
      <c r="K36" s="137">
        <v>0</v>
      </c>
      <c r="L36" s="137">
        <v>0</v>
      </c>
    </row>
    <row r="37" spans="1:12" ht="25.5">
      <c r="A37" s="134" t="s">
        <v>90</v>
      </c>
      <c r="B37" s="103" t="s">
        <v>215</v>
      </c>
      <c r="C37" s="103" t="s">
        <v>15</v>
      </c>
      <c r="D37" s="110">
        <v>263411744</v>
      </c>
      <c r="E37" s="110">
        <v>228941172</v>
      </c>
      <c r="F37" s="109"/>
      <c r="G37" s="137">
        <v>359359178</v>
      </c>
      <c r="H37" s="137">
        <v>95947434</v>
      </c>
      <c r="I37" s="137">
        <v>113432713</v>
      </c>
      <c r="J37" s="137">
        <v>359359178</v>
      </c>
      <c r="K37" s="137">
        <v>-149979031</v>
      </c>
      <c r="L37" s="137">
        <v>130418006</v>
      </c>
    </row>
    <row r="38" spans="1:12" ht="33" customHeight="1">
      <c r="A38" s="134"/>
      <c r="B38" s="103" t="s">
        <v>155</v>
      </c>
      <c r="C38" s="103" t="s">
        <v>826</v>
      </c>
      <c r="D38" s="110"/>
      <c r="E38" s="110"/>
      <c r="F38" s="109"/>
      <c r="G38" s="137">
        <v>327032700</v>
      </c>
      <c r="H38" s="137">
        <v>327032700</v>
      </c>
      <c r="I38" s="137">
        <v>0</v>
      </c>
      <c r="J38" s="137">
        <v>327032700</v>
      </c>
      <c r="K38" s="137">
        <v>0</v>
      </c>
      <c r="L38" s="137">
        <v>327032700</v>
      </c>
    </row>
    <row r="39" spans="1:12" ht="33" customHeight="1">
      <c r="A39" s="134"/>
      <c r="B39" s="105" t="s">
        <v>172</v>
      </c>
      <c r="C39" s="103" t="s">
        <v>827</v>
      </c>
      <c r="D39" s="110"/>
      <c r="E39" s="110"/>
      <c r="F39" s="109"/>
      <c r="H39" s="137">
        <v>0</v>
      </c>
      <c r="K39" s="137">
        <v>0</v>
      </c>
      <c r="L39" s="137">
        <v>0</v>
      </c>
    </row>
    <row r="40" spans="1:12" ht="33" customHeight="1">
      <c r="A40" s="134"/>
      <c r="B40" s="105" t="s">
        <v>173</v>
      </c>
      <c r="C40" s="103" t="s">
        <v>828</v>
      </c>
      <c r="D40" s="110"/>
      <c r="E40" s="110"/>
      <c r="F40" s="109"/>
      <c r="H40" s="137">
        <v>0</v>
      </c>
      <c r="K40" s="137">
        <v>0</v>
      </c>
      <c r="L40" s="137">
        <v>0</v>
      </c>
    </row>
    <row r="41" spans="1:12" ht="33" customHeight="1">
      <c r="A41" s="134"/>
      <c r="B41" s="105" t="s">
        <v>628</v>
      </c>
      <c r="C41" s="103" t="s">
        <v>829</v>
      </c>
      <c r="D41" s="110"/>
      <c r="E41" s="110"/>
      <c r="F41" s="109"/>
      <c r="G41" s="137">
        <v>0</v>
      </c>
      <c r="H41" s="137">
        <v>0</v>
      </c>
      <c r="I41" s="137">
        <v>0</v>
      </c>
      <c r="J41" s="137">
        <v>0</v>
      </c>
      <c r="K41" s="137">
        <v>0</v>
      </c>
      <c r="L41" s="137">
        <v>0</v>
      </c>
    </row>
    <row r="42" spans="1:12" ht="33" customHeight="1">
      <c r="A42" s="134"/>
      <c r="B42" s="105" t="s">
        <v>743</v>
      </c>
      <c r="C42" s="103" t="s">
        <v>830</v>
      </c>
      <c r="D42" s="110"/>
      <c r="E42" s="110"/>
      <c r="F42" s="109"/>
      <c r="G42" s="137">
        <v>327032700</v>
      </c>
      <c r="H42" s="137">
        <v>327032700</v>
      </c>
      <c r="I42" s="137">
        <v>0</v>
      </c>
      <c r="J42" s="137">
        <v>327032700</v>
      </c>
      <c r="K42" s="137">
        <v>0</v>
      </c>
      <c r="L42" s="137">
        <v>327032700</v>
      </c>
    </row>
    <row r="43" spans="1:12" ht="33" customHeight="1">
      <c r="A43" s="134"/>
      <c r="B43" s="103" t="s">
        <v>629</v>
      </c>
      <c r="C43" s="103" t="s">
        <v>831</v>
      </c>
      <c r="D43" s="110"/>
      <c r="E43" s="110"/>
      <c r="F43" s="109"/>
      <c r="G43" s="137">
        <v>0</v>
      </c>
      <c r="H43" s="137">
        <v>0</v>
      </c>
      <c r="I43" s="137">
        <v>0</v>
      </c>
      <c r="J43" s="137">
        <v>0</v>
      </c>
      <c r="K43" s="137">
        <v>0</v>
      </c>
      <c r="L43" s="137">
        <v>0</v>
      </c>
    </row>
    <row r="44" spans="1:12" ht="25.5">
      <c r="A44" s="134"/>
      <c r="B44" s="103" t="s">
        <v>156</v>
      </c>
      <c r="C44" s="103" t="s">
        <v>832</v>
      </c>
      <c r="D44" s="110">
        <v>11000000</v>
      </c>
      <c r="E44" s="110">
        <v>11000000</v>
      </c>
      <c r="F44" s="109"/>
      <c r="G44" s="137">
        <v>0</v>
      </c>
      <c r="H44" s="137">
        <v>-11000000</v>
      </c>
      <c r="I44" s="137">
        <v>0</v>
      </c>
      <c r="J44" s="137">
        <v>0</v>
      </c>
      <c r="K44" s="137">
        <v>-11000000</v>
      </c>
      <c r="L44" s="137">
        <v>-11000000</v>
      </c>
    </row>
    <row r="45" spans="1:12" ht="36" customHeight="1">
      <c r="A45" s="134"/>
      <c r="B45" s="103" t="s">
        <v>157</v>
      </c>
      <c r="C45" s="103" t="s">
        <v>833</v>
      </c>
      <c r="D45" s="110"/>
      <c r="E45" s="110"/>
      <c r="F45" s="109"/>
      <c r="G45" s="137">
        <v>0</v>
      </c>
      <c r="H45" s="137">
        <v>0</v>
      </c>
      <c r="I45" s="137">
        <v>0</v>
      </c>
      <c r="J45" s="137">
        <v>0</v>
      </c>
      <c r="K45" s="137">
        <v>0</v>
      </c>
      <c r="L45" s="137">
        <v>0</v>
      </c>
    </row>
    <row r="46" spans="1:12" ht="31.5" customHeight="1">
      <c r="A46" s="134"/>
      <c r="B46" s="103" t="s">
        <v>158</v>
      </c>
      <c r="C46" s="103" t="s">
        <v>834</v>
      </c>
      <c r="D46" s="110">
        <v>67896268</v>
      </c>
      <c r="E46" s="110">
        <v>35166971</v>
      </c>
      <c r="F46" s="109"/>
      <c r="G46" s="137">
        <v>10127178</v>
      </c>
      <c r="H46" s="137">
        <v>-57769090</v>
      </c>
      <c r="I46" s="137">
        <v>33747493</v>
      </c>
      <c r="J46" s="137">
        <v>10127178</v>
      </c>
      <c r="K46" s="137">
        <v>-34148775</v>
      </c>
      <c r="L46" s="137">
        <v>-25039793</v>
      </c>
    </row>
    <row r="47" spans="1:12" ht="28.5" customHeight="1">
      <c r="A47" s="134"/>
      <c r="B47" s="103" t="s">
        <v>159</v>
      </c>
      <c r="C47" s="103" t="s">
        <v>836</v>
      </c>
      <c r="D47" s="110">
        <v>33000000</v>
      </c>
      <c r="E47" s="110">
        <v>16500000</v>
      </c>
      <c r="F47" s="109"/>
      <c r="G47" s="137">
        <v>6387097</v>
      </c>
      <c r="H47" s="137">
        <v>-26612903</v>
      </c>
      <c r="I47" s="137">
        <v>22887097</v>
      </c>
      <c r="J47" s="137">
        <v>6387097</v>
      </c>
      <c r="K47" s="137">
        <v>-10112903</v>
      </c>
      <c r="L47" s="137">
        <v>-10112903</v>
      </c>
    </row>
    <row r="48" spans="1:12" ht="38.25">
      <c r="A48" s="134"/>
      <c r="B48" s="103" t="s">
        <v>160</v>
      </c>
      <c r="C48" s="103" t="s">
        <v>835</v>
      </c>
      <c r="D48" s="110">
        <v>51817263</v>
      </c>
      <c r="E48" s="110">
        <v>25914935</v>
      </c>
      <c r="F48" s="109"/>
      <c r="G48" s="137">
        <v>10005751</v>
      </c>
      <c r="H48" s="137">
        <v>-41811512</v>
      </c>
      <c r="I48" s="137">
        <v>35991671</v>
      </c>
      <c r="J48" s="137">
        <v>10005751</v>
      </c>
      <c r="K48" s="137">
        <v>-15825592</v>
      </c>
      <c r="L48" s="137">
        <v>-15909184</v>
      </c>
    </row>
    <row r="49" spans="1:12" ht="23.25" customHeight="1">
      <c r="A49" s="134"/>
      <c r="B49" s="105" t="s">
        <v>161</v>
      </c>
      <c r="C49" s="103" t="s">
        <v>837</v>
      </c>
      <c r="D49" s="110">
        <v>40817263</v>
      </c>
      <c r="E49" s="110">
        <v>20414935</v>
      </c>
      <c r="F49" s="109"/>
      <c r="G49" s="137">
        <v>7876719</v>
      </c>
      <c r="H49" s="137">
        <v>-32940544</v>
      </c>
      <c r="I49" s="137">
        <v>28362639</v>
      </c>
      <c r="J49" s="137">
        <v>7876719</v>
      </c>
      <c r="K49" s="137">
        <v>-12454624</v>
      </c>
      <c r="L49" s="137">
        <v>-12538216</v>
      </c>
    </row>
    <row r="50" spans="1:12" ht="33.75" customHeight="1">
      <c r="A50" s="134"/>
      <c r="B50" s="105" t="s">
        <v>162</v>
      </c>
      <c r="C50" s="103" t="s">
        <v>838</v>
      </c>
      <c r="D50" s="110">
        <v>11000000</v>
      </c>
      <c r="E50" s="110">
        <v>5500000</v>
      </c>
      <c r="F50" s="109"/>
      <c r="G50" s="137">
        <v>2129032</v>
      </c>
      <c r="H50" s="137">
        <v>-8870968</v>
      </c>
      <c r="I50" s="137">
        <v>7629032</v>
      </c>
      <c r="J50" s="137">
        <v>2129032</v>
      </c>
      <c r="K50" s="137">
        <v>-3370968</v>
      </c>
      <c r="L50" s="137">
        <v>-3370968</v>
      </c>
    </row>
    <row r="51" spans="1:12" ht="33" customHeight="1">
      <c r="A51" s="134"/>
      <c r="B51" s="105" t="s">
        <v>163</v>
      </c>
      <c r="C51" s="103" t="s">
        <v>839</v>
      </c>
      <c r="D51" s="110"/>
      <c r="E51" s="110"/>
      <c r="F51" s="109"/>
      <c r="G51" s="137">
        <v>0</v>
      </c>
      <c r="H51" s="137">
        <v>0</v>
      </c>
      <c r="I51" s="137">
        <v>0</v>
      </c>
      <c r="J51" s="137">
        <v>0</v>
      </c>
      <c r="K51" s="137">
        <v>0</v>
      </c>
      <c r="L51" s="137">
        <v>0</v>
      </c>
    </row>
    <row r="52" spans="1:12" ht="33" customHeight="1">
      <c r="A52" s="134"/>
      <c r="B52" s="103" t="s">
        <v>164</v>
      </c>
      <c r="C52" s="103" t="s">
        <v>840</v>
      </c>
      <c r="D52" s="110">
        <v>33000000</v>
      </c>
      <c r="E52" s="110">
        <v>33000000</v>
      </c>
      <c r="F52" s="109"/>
      <c r="G52" s="137">
        <v>5806452</v>
      </c>
      <c r="H52" s="137">
        <v>-27193548</v>
      </c>
      <c r="I52" s="137">
        <v>20806452</v>
      </c>
      <c r="J52" s="137">
        <v>5806452</v>
      </c>
      <c r="K52" s="137">
        <v>-12193548</v>
      </c>
      <c r="L52" s="137">
        <v>-27193548</v>
      </c>
    </row>
    <row r="53" spans="1:12" ht="31.5" customHeight="1">
      <c r="A53" s="134"/>
      <c r="B53" s="103" t="s">
        <v>165</v>
      </c>
      <c r="C53" s="103" t="s">
        <v>841</v>
      </c>
      <c r="D53" s="110">
        <v>42904095</v>
      </c>
      <c r="E53" s="110">
        <v>21600000</v>
      </c>
      <c r="F53" s="109"/>
      <c r="G53" s="137">
        <v>0</v>
      </c>
      <c r="H53" s="137">
        <v>-42904095</v>
      </c>
      <c r="I53" s="137">
        <v>0</v>
      </c>
      <c r="J53" s="137">
        <v>0</v>
      </c>
      <c r="K53" s="137">
        <v>-42904095</v>
      </c>
      <c r="L53" s="137">
        <v>-21600000</v>
      </c>
    </row>
    <row r="54" spans="1:12" ht="31.5" customHeight="1">
      <c r="A54" s="134"/>
      <c r="B54" s="103" t="s">
        <v>166</v>
      </c>
      <c r="C54" s="103" t="s">
        <v>842</v>
      </c>
      <c r="D54" s="110"/>
      <c r="E54" s="110"/>
      <c r="F54" s="109"/>
      <c r="H54" s="137">
        <v>0</v>
      </c>
      <c r="K54" s="137">
        <v>0</v>
      </c>
      <c r="L54" s="137">
        <v>0</v>
      </c>
    </row>
    <row r="55" spans="1:12" ht="34.5" customHeight="1">
      <c r="A55" s="134"/>
      <c r="B55" s="103" t="s">
        <v>167</v>
      </c>
      <c r="C55" s="103" t="s">
        <v>843</v>
      </c>
      <c r="D55" s="110"/>
      <c r="E55" s="110"/>
      <c r="F55" s="109"/>
      <c r="G55" s="137">
        <v>0</v>
      </c>
      <c r="H55" s="137">
        <v>0</v>
      </c>
      <c r="I55" s="137">
        <v>0</v>
      </c>
      <c r="J55" s="137">
        <v>0</v>
      </c>
      <c r="K55" s="137">
        <v>0</v>
      </c>
      <c r="L55" s="137">
        <v>0</v>
      </c>
    </row>
    <row r="56" spans="1:12" ht="51">
      <c r="A56" s="134"/>
      <c r="B56" s="103" t="s">
        <v>168</v>
      </c>
      <c r="C56" s="103" t="s">
        <v>844</v>
      </c>
      <c r="D56" s="110"/>
      <c r="E56" s="110"/>
      <c r="F56" s="109"/>
      <c r="G56" s="137">
        <v>0</v>
      </c>
      <c r="H56" s="137">
        <v>0</v>
      </c>
      <c r="I56" s="137">
        <v>0</v>
      </c>
      <c r="J56" s="137">
        <v>0</v>
      </c>
      <c r="K56" s="137">
        <v>0</v>
      </c>
      <c r="L56" s="137">
        <v>0</v>
      </c>
    </row>
    <row r="57" spans="1:12" ht="31.5" customHeight="1">
      <c r="A57" s="134"/>
      <c r="B57" s="103" t="s">
        <v>169</v>
      </c>
      <c r="C57" s="103" t="s">
        <v>845</v>
      </c>
      <c r="D57" s="110">
        <v>23794118</v>
      </c>
      <c r="E57" s="110">
        <v>85759266</v>
      </c>
      <c r="F57" s="109"/>
      <c r="G57" s="137">
        <v>0</v>
      </c>
      <c r="H57" s="137">
        <v>-23794118</v>
      </c>
      <c r="I57" s="137">
        <v>0</v>
      </c>
      <c r="J57" s="137">
        <v>0</v>
      </c>
      <c r="K57" s="137">
        <v>-23794118</v>
      </c>
      <c r="L57" s="137">
        <v>-85759266</v>
      </c>
    </row>
    <row r="58" spans="1:12" ht="36" customHeight="1">
      <c r="A58" s="134"/>
      <c r="B58" s="105" t="s">
        <v>170</v>
      </c>
      <c r="C58" s="103" t="s">
        <v>846</v>
      </c>
      <c r="D58" s="110"/>
      <c r="E58" s="110"/>
      <c r="F58" s="109"/>
      <c r="H58" s="137">
        <v>0</v>
      </c>
      <c r="K58" s="137">
        <v>0</v>
      </c>
      <c r="L58" s="137">
        <v>0</v>
      </c>
    </row>
    <row r="59" spans="1:12" ht="35.25" customHeight="1">
      <c r="A59" s="134"/>
      <c r="B59" s="105" t="s">
        <v>171</v>
      </c>
      <c r="C59" s="103" t="s">
        <v>847</v>
      </c>
      <c r="D59" s="110"/>
      <c r="E59" s="110"/>
      <c r="F59" s="109"/>
      <c r="H59" s="137">
        <v>0</v>
      </c>
      <c r="K59" s="137">
        <v>0</v>
      </c>
      <c r="L59" s="137">
        <v>0</v>
      </c>
    </row>
    <row r="60" spans="1:12" ht="41.25" customHeight="1">
      <c r="A60" s="134"/>
      <c r="B60" s="54" t="s">
        <v>765</v>
      </c>
      <c r="C60" s="103" t="s">
        <v>848</v>
      </c>
      <c r="D60" s="110">
        <v>9151583</v>
      </c>
      <c r="E60" s="110">
        <v>9060203</v>
      </c>
      <c r="F60" s="109"/>
      <c r="H60" s="137">
        <v>-9151583</v>
      </c>
      <c r="K60" s="137">
        <v>-9151583</v>
      </c>
      <c r="L60" s="137">
        <v>-9060203</v>
      </c>
    </row>
    <row r="61" spans="1:12" ht="35.25" customHeight="1">
      <c r="A61" s="134"/>
      <c r="B61" s="54" t="s">
        <v>766</v>
      </c>
      <c r="C61" s="103" t="s">
        <v>849</v>
      </c>
      <c r="D61" s="110">
        <v>14642535</v>
      </c>
      <c r="E61" s="110">
        <v>76699063</v>
      </c>
      <c r="F61" s="109"/>
      <c r="H61" s="137">
        <v>-14642535</v>
      </c>
      <c r="K61" s="137">
        <v>-14642535</v>
      </c>
      <c r="L61" s="137">
        <v>-76699063</v>
      </c>
    </row>
    <row r="62" spans="1:12" ht="31.5" customHeight="1">
      <c r="A62" s="134"/>
      <c r="B62" s="54" t="s">
        <v>265</v>
      </c>
      <c r="C62" s="103" t="s">
        <v>850</v>
      </c>
      <c r="D62" s="110"/>
      <c r="E62" s="110"/>
      <c r="F62" s="109"/>
      <c r="H62" s="137">
        <v>0</v>
      </c>
      <c r="K62" s="137">
        <v>0</v>
      </c>
      <c r="L62" s="137">
        <v>0</v>
      </c>
    </row>
    <row r="63" spans="1:12" ht="36.75" customHeight="1">
      <c r="A63" s="134"/>
      <c r="B63" s="54" t="s">
        <v>273</v>
      </c>
      <c r="C63" s="103" t="s">
        <v>851</v>
      </c>
      <c r="D63" s="110"/>
      <c r="E63" s="110"/>
      <c r="F63" s="109"/>
      <c r="H63" s="137">
        <v>0</v>
      </c>
      <c r="K63" s="137">
        <v>0</v>
      </c>
      <c r="L63" s="137">
        <v>0</v>
      </c>
    </row>
    <row r="64" spans="1:12" ht="31.5" customHeight="1">
      <c r="A64" s="498" t="s">
        <v>852</v>
      </c>
      <c r="B64" s="101" t="s">
        <v>216</v>
      </c>
      <c r="C64" s="101" t="s">
        <v>16</v>
      </c>
      <c r="D64" s="243">
        <v>263411744</v>
      </c>
      <c r="E64" s="243">
        <v>228941172</v>
      </c>
      <c r="F64" s="352"/>
      <c r="G64" s="137">
        <v>359359178</v>
      </c>
      <c r="H64" s="137">
        <v>95947434</v>
      </c>
      <c r="I64" s="137">
        <v>113432713</v>
      </c>
      <c r="J64" s="137">
        <v>359359178</v>
      </c>
      <c r="K64" s="137">
        <v>-149979031</v>
      </c>
      <c r="L64" s="137">
        <v>130418006</v>
      </c>
    </row>
    <row r="65" spans="1:12" ht="33" customHeight="1">
      <c r="A65" s="498"/>
      <c r="B65" s="101" t="s">
        <v>892</v>
      </c>
      <c r="C65" s="101" t="s">
        <v>17</v>
      </c>
      <c r="D65" s="243">
        <v>61578006755</v>
      </c>
      <c r="E65" s="243">
        <v>65070017350</v>
      </c>
      <c r="F65" s="352"/>
      <c r="G65" s="137">
        <v>61580616825</v>
      </c>
      <c r="H65" s="137">
        <v>2610070</v>
      </c>
      <c r="I65" s="137">
        <v>62244885379</v>
      </c>
      <c r="J65" s="137">
        <v>61580616825</v>
      </c>
      <c r="K65" s="137">
        <v>666878624</v>
      </c>
      <c r="L65" s="137">
        <v>-3489400525</v>
      </c>
    </row>
    <row r="66" spans="1:12" ht="34.5" customHeight="1">
      <c r="A66" s="498"/>
      <c r="B66" s="101" t="s">
        <v>522</v>
      </c>
      <c r="C66" s="101" t="s">
        <v>18</v>
      </c>
      <c r="D66" s="243">
        <v>5600000</v>
      </c>
      <c r="E66" s="243">
        <v>5600000</v>
      </c>
      <c r="F66" s="352"/>
      <c r="G66" s="137">
        <v>6100000</v>
      </c>
      <c r="H66" s="137">
        <v>500000</v>
      </c>
      <c r="I66" s="137">
        <v>6100000</v>
      </c>
      <c r="J66" s="137">
        <v>6100000</v>
      </c>
      <c r="K66" s="137">
        <v>500000</v>
      </c>
      <c r="L66" s="137">
        <v>500000</v>
      </c>
    </row>
    <row r="67" spans="1:12" ht="31.5" customHeight="1">
      <c r="A67" s="498"/>
      <c r="B67" s="101" t="s">
        <v>893</v>
      </c>
      <c r="C67" s="101" t="s">
        <v>19</v>
      </c>
      <c r="D67" s="491">
        <v>10996.07</v>
      </c>
      <c r="E67" s="491">
        <v>11619.64</v>
      </c>
      <c r="F67" s="352"/>
      <c r="G67" s="137">
        <v>10095.18</v>
      </c>
      <c r="H67" s="137">
        <v>-900.88999999999942</v>
      </c>
      <c r="I67" s="137">
        <v>10204.07</v>
      </c>
      <c r="J67" s="137">
        <v>10095.18</v>
      </c>
      <c r="K67" s="137">
        <v>-792</v>
      </c>
      <c r="L67" s="137">
        <v>-1524.4599999999991</v>
      </c>
    </row>
    <row r="68" spans="1:12">
      <c r="A68" s="245"/>
      <c r="B68" s="244"/>
      <c r="C68" s="244"/>
      <c r="D68" s="243"/>
      <c r="E68" s="243"/>
      <c r="F68" s="109"/>
      <c r="H68" s="137">
        <v>0</v>
      </c>
    </row>
    <row r="69" spans="1:12" ht="11.25" customHeight="1">
      <c r="F69" s="242"/>
    </row>
    <row r="70" spans="1:12" ht="5.25" customHeight="1">
      <c r="A70" s="137"/>
      <c r="B70" s="248"/>
      <c r="C70" s="249"/>
      <c r="D70" s="137"/>
      <c r="E70" s="137"/>
    </row>
    <row r="71" spans="1:12" ht="12.75" customHeight="1">
      <c r="A71" s="250" t="s">
        <v>373</v>
      </c>
      <c r="B71" s="250"/>
      <c r="C71" s="237"/>
      <c r="D71" s="251" t="s">
        <v>504</v>
      </c>
      <c r="E71" s="251"/>
      <c r="F71" s="251"/>
    </row>
    <row r="72" spans="1:12">
      <c r="A72" s="174" t="s">
        <v>375</v>
      </c>
      <c r="B72" s="174"/>
      <c r="C72" s="237"/>
      <c r="D72" s="252" t="s">
        <v>376</v>
      </c>
      <c r="E72" s="251"/>
      <c r="F72" s="251"/>
    </row>
    <row r="73" spans="1:12">
      <c r="A73" s="253"/>
      <c r="B73" s="253"/>
      <c r="C73" s="254"/>
      <c r="D73" s="255"/>
      <c r="E73" s="255"/>
      <c r="F73" s="237"/>
    </row>
    <row r="74" spans="1:12">
      <c r="A74" s="253"/>
      <c r="B74" s="253"/>
      <c r="C74" s="254"/>
      <c r="D74" s="255"/>
      <c r="E74" s="255"/>
      <c r="F74" s="237"/>
    </row>
    <row r="75" spans="1:12">
      <c r="A75" s="253"/>
      <c r="B75" s="253"/>
      <c r="C75" s="254"/>
      <c r="D75" s="255"/>
      <c r="E75" s="255"/>
      <c r="F75" s="237"/>
    </row>
    <row r="76" spans="1:12">
      <c r="A76" s="253"/>
      <c r="B76" s="253"/>
      <c r="C76" s="254"/>
      <c r="D76" s="255"/>
      <c r="E76" s="255"/>
      <c r="F76" s="237"/>
    </row>
    <row r="77" spans="1:12">
      <c r="A77" s="253"/>
      <c r="B77" s="253"/>
      <c r="C77" s="254"/>
      <c r="D77" s="255"/>
      <c r="E77" s="255"/>
      <c r="F77" s="237"/>
    </row>
    <row r="78" spans="1:12">
      <c r="A78" s="253"/>
      <c r="B78" s="253"/>
      <c r="C78" s="254"/>
      <c r="D78" s="255"/>
      <c r="E78" s="255"/>
      <c r="F78" s="237"/>
    </row>
    <row r="79" spans="1:12" ht="65.25" customHeight="1">
      <c r="A79" s="519"/>
      <c r="B79" s="519"/>
      <c r="C79" s="254"/>
      <c r="D79" s="520"/>
      <c r="E79" s="520"/>
      <c r="F79" s="521"/>
    </row>
    <row r="80" spans="1:12">
      <c r="A80" s="170" t="s">
        <v>664</v>
      </c>
      <c r="B80" s="170"/>
      <c r="C80" s="237"/>
      <c r="D80" s="170" t="s">
        <v>1120</v>
      </c>
      <c r="E80" s="170"/>
      <c r="F80" s="170"/>
    </row>
    <row r="81" spans="1:6">
      <c r="A81" s="180" t="s">
        <v>1144</v>
      </c>
      <c r="B81" s="180"/>
      <c r="C81" s="237"/>
      <c r="D81" s="180" t="s">
        <v>1130</v>
      </c>
      <c r="E81" s="180"/>
      <c r="F81" s="180"/>
    </row>
    <row r="82" spans="1:6">
      <c r="A82" s="174" t="s">
        <v>661</v>
      </c>
      <c r="B82" s="174"/>
      <c r="C82" s="237"/>
      <c r="D82" s="174" t="s">
        <v>989</v>
      </c>
      <c r="E82" s="174"/>
      <c r="F82" s="174"/>
    </row>
  </sheetData>
  <mergeCells count="9">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4" fitToHeight="3"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zN/fA47LoofgGz5SnoK7etVvz5OKsXvUr2zQXEWH8XA=</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22v3ecFS1WUH/lmb2yj0yoLhbFUyctG5vf7MPJ/aho0=</DigestValue>
    </Reference>
  </SignedInfo>
  <SignatureValue>EqKod9hobVhSV4E31bLS3iAsgwxYQOPZ7A6xQayxvXgWINWFzi8Ede8LbCpf9sY0y/f7lRT7s2Bp
W7r0aI90nby7Fnja79CK0BRmHV/N91Y5fvmf2cZ2dSJZgb6GuoKbtEjw0zyye7CeVOeNnPtz2YXL
yX+sO0b9jM9eEjMR0Xclgm70Ee9YDkMXYtOUFEx+F3kdCxfFMcmonbZx4p4gkiq3IXsWZ+4bbXY3
3f+7kXuRdKUNkfC5UVjc+a64hmJuF8JjaD0fUJcjnxyHV1FDnCVwfXlAdMs5RNhSPubBHfkEDvaV
1Yae9jnGGp7aTfL4zZ2CIa3dxOEDwUT+NpS9Aw==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+CibseRlX8xLDT59dI6rg6PxBT8+n4fNgNUTI/m+CRk=</DigestValue>
      </Reference>
      <Reference URI="/xl/comments1.xml?ContentType=application/vnd.openxmlformats-officedocument.spreadsheetml.comments+xml">
        <DigestMethod Algorithm="http://www.w3.org/2001/04/xmlenc#sha256"/>
        <DigestValue>sdc9bGoI3UGxuRA8367Ic9+1J/yp2ooFhaAEoL/j2SQ=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BK6HqaPy2i5feWlIP9rQpch7UiQc4wahqtgkyjVFZf4=</DigestValue>
      </Reference>
      <Reference URI="/xl/drawings/drawing10.xml?ContentType=application/vnd.openxmlformats-officedocument.drawing+xml">
        <DigestMethod Algorithm="http://www.w3.org/2001/04/xmlenc#sha256"/>
        <DigestValue>8OOBBp0RZYbL8sOnp4cGpVxk6Q04Lnj/4sJuN2v/cJU=</DigestValue>
      </Reference>
      <Reference URI="/xl/drawings/drawing11.xml?ContentType=application/vnd.openxmlformats-officedocument.drawing+xml">
        <DigestMethod Algorithm="http://www.w3.org/2001/04/xmlenc#sha256"/>
        <DigestValue>j/cMstsSC8SD9RR/z1a2+Pjka0xnn5Nbxa2i7/ek2Sg=</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MEiPSiVQjpf6yLaOdouUekGj3HnDoY3PJ4fPR8lo4E4=</DigestValue>
      </Reference>
      <Reference URI="/xl/drawings/drawing3.xml?ContentType=application/vnd.openxmlformats-officedocument.drawing+xml">
        <DigestMethod Algorithm="http://www.w3.org/2001/04/xmlenc#sha256"/>
        <DigestValue>y/MmR87JoE1NdvA3B/bOBCJAEP5SMBKHj3HFPZi1qcE=</DigestValue>
      </Reference>
      <Reference URI="/xl/drawings/drawing4.xml?ContentType=application/vnd.openxmlformats-officedocument.drawing+xml">
        <DigestMethod Algorithm="http://www.w3.org/2001/04/xmlenc#sha256"/>
        <DigestValue>yWonN5kAPhL8Ls/t4kPnp3GCexi1tLdNPIWZg4i8Z7U=</DigestValue>
      </Reference>
      <Reference URI="/xl/drawings/drawing5.xml?ContentType=application/vnd.openxmlformats-officedocument.drawing+xml">
        <DigestMethod Algorithm="http://www.w3.org/2001/04/xmlenc#sha256"/>
        <DigestValue>TRFWiuZZTZg22Cz8sxjqPeb9ud6q9FaNkyPdtKs1j4k=</DigestValue>
      </Reference>
      <Reference URI="/xl/drawings/drawing6.xml?ContentType=application/vnd.openxmlformats-officedocument.drawing+xml">
        <DigestMethod Algorithm="http://www.w3.org/2001/04/xmlenc#sha256"/>
        <DigestValue>5P1d0tgXjNzs4cIzvEqPsAy/YcCG8NjArx/z9PM2wiA=</DigestValue>
      </Reference>
      <Reference URI="/xl/drawings/drawing7.xml?ContentType=application/vnd.openxmlformats-officedocument.drawing+xml">
        <DigestMethod Algorithm="http://www.w3.org/2001/04/xmlenc#sha256"/>
        <DigestValue>I1fBxsKJBn912bP/QTfiPGWLJz0iinBRvAPNQthBjHc=</DigestValue>
      </Reference>
      <Reference URI="/xl/drawings/drawing8.xml?ContentType=application/vnd.openxmlformats-officedocument.drawing+xml">
        <DigestMethod Algorithm="http://www.w3.org/2001/04/xmlenc#sha256"/>
        <DigestValue>Meb8Cip8t09qPYtmgHguRs36rNc/DokLtrHLoUkEVkQ=</DigestValue>
      </Reference>
      <Reference URI="/xl/drawings/drawing9.xml?ContentType=application/vnd.openxmlformats-officedocument.drawing+xml">
        <DigestMethod Algorithm="http://www.w3.org/2001/04/xmlenc#sha256"/>
        <DigestValue>ZFX6YlA1bYw7S5CNReSIyCwC2mNrZrQrn4s5320Ru+k=</DigestValue>
      </Reference>
      <Reference URI="/xl/drawings/vmlDrawing1.vml?ContentType=application/vnd.openxmlformats-officedocument.vmlDrawing">
        <DigestMethod Algorithm="http://www.w3.org/2001/04/xmlenc#sha256"/>
        <DigestValue>Kiv8jEwcormqvrVUVQ7kxTr07Rexj39Ul2ho468tYH0=</DigestValue>
      </Reference>
      <Reference URI="/xl/media/image1.jpeg?ContentType=image/jpeg">
        <DigestMethod Algorithm="http://www.w3.org/2001/04/xmlenc#sha256"/>
        <DigestValue>OlJEfVowwZEbHc8lWptPZXVKXjiC3MnUpQZJwISomPk=</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rmsuaqQb1K+H/TFJSXCKND92WCiacQUFR+vbe4YvWTg=</DigestValue>
      </Reference>
      <Reference URI="/xl/media/image5.jpeg?ContentType=image/jpeg">
        <DigestMethod Algorithm="http://www.w3.org/2001/04/xmlenc#sha256"/>
        <DigestValue>dhFROWC89eFl2i22FxaMg9SyScoU84Ii5TJcdsRyepk=</DigestValue>
      </Reference>
      <Reference URI="/xl/media/image6.jpeg?ContentType=image/jpeg">
        <DigestMethod Algorithm="http://www.w3.org/2001/04/xmlenc#sha256"/>
        <DigestValue>jDtYE4cemuzqEakx0FqY6vd/DtLL/8ye0JtdBVrW61U=</DigestValue>
      </Reference>
      <Reference URI="/xl/media/image7.jpeg?ContentType=image/jpeg">
        <DigestMethod Algorithm="http://www.w3.org/2001/04/xmlenc#sha256"/>
        <DigestValue>9VDw/+fUIcKNlK3ywQjsCzXuNAYe75KEPOQkfV4S1xY=</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W2/lak6c6RTUTmAx7SjcBIhLdXOROxdw/Q8iV4noXbc=</DigestValue>
      </Reference>
      <Reference URI="/xl/printerSettings/printerSettings11.bin?ContentType=application/vnd.openxmlformats-officedocument.spreadsheetml.printerSettings">
        <DigestMethod Algorithm="http://www.w3.org/2001/04/xmlenc#sha256"/>
        <DigestValue>rBRKHWB9X5hlP/XOgjUYTpIZCkTI0QlYXMKlwdwoS/w=</DigestValue>
      </Reference>
      <Reference URI="/xl/printerSettings/printerSettings12.bin?ContentType=application/vnd.openxmlformats-officedocument.spreadsheetml.printerSettings">
        <DigestMethod Algorithm="http://www.w3.org/2001/04/xmlenc#sha256"/>
        <DigestValue>W2/lak6c6RTUTmAx7SjcBIhLdXOROxdw/Q8iV4noXbc=</DigestValue>
      </Reference>
      <Reference URI="/xl/printerSettings/printerSettings13.bin?ContentType=application/vnd.openxmlformats-officedocument.spreadsheetml.printerSettings">
        <DigestMethod Algorithm="http://www.w3.org/2001/04/xmlenc#sha256"/>
        <DigestValue>87rMp8JtC00XSiiHbbd4y4nDArSNjGOXNLbB0XrWS9o=</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W2/lak6c6RTUTmAx7SjcBIhLdXOROxdw/Q8iV4noXbc=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W2/lak6c6RTUTmAx7SjcBIhLdXOROxdw/Q8iV4noXbc=</DigestValue>
      </Reference>
      <Reference URI="/xl/printerSettings/printerSettings21.bin?ContentType=application/vnd.openxmlformats-officedocument.spreadsheetml.printerSettings">
        <DigestMethod Algorithm="http://www.w3.org/2001/04/xmlenc#sha256"/>
        <DigestValue>W2/lak6c6RTUTmAx7SjcBIhLdXOROxdw/Q8iV4noXbc=</DigestValue>
      </Reference>
      <Reference URI="/xl/printerSettings/printerSettings3.bin?ContentType=application/vnd.openxmlformats-officedocument.spreadsheetml.printerSettings">
        <DigestMethod Algorithm="http://www.w3.org/2001/04/xmlenc#sha256"/>
        <DigestValue>2wP5sutWWOiUl3LQi7oEspS5z9URNNgfe/aQXZP2H/I=</DigestValue>
      </Reference>
      <Reference URI="/xl/printerSettings/printerSettings4.bin?ContentType=application/vnd.openxmlformats-officedocument.spreadsheetml.printerSettings">
        <DigestMethod Algorithm="http://www.w3.org/2001/04/xmlenc#sha256"/>
        <DigestValue>Q8zyv6DUwT70JJoZR2F06ihpKNpK5gw3sS5zzJfkv0A=</DigestValue>
      </Reference>
      <Reference URI="/xl/printerSettings/printerSettings5.bin?ContentType=application/vnd.openxmlformats-officedocument.spreadsheetml.printerSettings">
        <DigestMethod Algorithm="http://www.w3.org/2001/04/xmlenc#sha256"/>
        <DigestValue>W2/lak6c6RTUTmAx7SjcBIhLdXOROxdw/Q8iV4noXbc=</DigestValue>
      </Reference>
      <Reference URI="/xl/printerSettings/printerSettings6.bin?ContentType=application/vnd.openxmlformats-officedocument.spreadsheetml.printerSettings">
        <DigestMethod Algorithm="http://www.w3.org/2001/04/xmlenc#sha256"/>
        <DigestValue>W2/lak6c6RTUTmAx7SjcBIhLdXOROxdw/Q8iV4noXbc=</DigestValue>
      </Reference>
      <Reference URI="/xl/printerSettings/printerSettings7.bin?ContentType=application/vnd.openxmlformats-officedocument.spreadsheetml.printerSettings">
        <DigestMethod Algorithm="http://www.w3.org/2001/04/xmlenc#sha256"/>
        <DigestValue>W2/lak6c6RTUTmAx7SjcBIhLdXOROxdw/Q8iV4noXbc=</DigestValue>
      </Reference>
      <Reference URI="/xl/printerSettings/printerSettings8.bin?ContentType=application/vnd.openxmlformats-officedocument.spreadsheetml.printerSettings">
        <DigestMethod Algorithm="http://www.w3.org/2001/04/xmlenc#sha256"/>
        <DigestValue>W2/lak6c6RTUTmAx7SjcBIhLdXOROxdw/Q8iV4noXbc=</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JjNbRCcNMbqhYp818H7vSTuz40RCqlQZnU9gHGo8WDo=</DigestValue>
      </Reference>
      <Reference URI="/xl/styles.xml?ContentType=application/vnd.openxmlformats-officedocument.spreadsheetml.styles+xml">
        <DigestMethod Algorithm="http://www.w3.org/2001/04/xmlenc#sha256"/>
        <DigestValue>ZEU2tZvCwksZRBUe306eH9/D2KplBl+gMT+RSYbOX0Q=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SOQWJw5oV/au/0PEfXnx1aDD8g613XdSoiabl6Nr6yk=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baaP7rBAhipoM50O+vuMAH05jAdRdbd7qlCmhXlLn1c=</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JBppwyNbBMqXTKW91InQxkdbPvXHpLYe1vprLrHLCB8=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kBro7V0UUNZkAXoXQ7XuRJRqZJszHbHJoL3w6sHO2GU=</DigestValue>
      </Reference>
      <Reference URI="/xl/worksheets/sheet10.xml?ContentType=application/vnd.openxmlformats-officedocument.spreadsheetml.worksheet+xml">
        <DigestMethod Algorithm="http://www.w3.org/2001/04/xmlenc#sha256"/>
        <DigestValue>UyMk/4KIdwG4Fc5ngXPLdT2P/RfDaAD+jLtq2iYFleo=</DigestValue>
      </Reference>
      <Reference URI="/xl/worksheets/sheet11.xml?ContentType=application/vnd.openxmlformats-officedocument.spreadsheetml.worksheet+xml">
        <DigestMethod Algorithm="http://www.w3.org/2001/04/xmlenc#sha256"/>
        <DigestValue>oKL/q23B5bHJJ6VqCWekDkO8QU8lFXDd0IEASnPFfEY=</DigestValue>
      </Reference>
      <Reference URI="/xl/worksheets/sheet12.xml?ContentType=application/vnd.openxmlformats-officedocument.spreadsheetml.worksheet+xml">
        <DigestMethod Algorithm="http://www.w3.org/2001/04/xmlenc#sha256"/>
        <DigestValue>qMKex3cFiC3dEbtNkLYni952VsTLM9TO2HjihFTR05M=</DigestValue>
      </Reference>
      <Reference URI="/xl/worksheets/sheet13.xml?ContentType=application/vnd.openxmlformats-officedocument.spreadsheetml.worksheet+xml">
        <DigestMethod Algorithm="http://www.w3.org/2001/04/xmlenc#sha256"/>
        <DigestValue>hZ2X8ax/nNtUc5cPB+rL6Y81TDPbFxQDb7VKqniN/Oo=</DigestValue>
      </Reference>
      <Reference URI="/xl/worksheets/sheet14.xml?ContentType=application/vnd.openxmlformats-officedocument.spreadsheetml.worksheet+xml">
        <DigestMethod Algorithm="http://www.w3.org/2001/04/xmlenc#sha256"/>
        <DigestValue>xPwdDfWVsCdLT1Kt05pGyQAIrMaiNxvZmrHBwV7p8Wg=</DigestValue>
      </Reference>
      <Reference URI="/xl/worksheets/sheet15.xml?ContentType=application/vnd.openxmlformats-officedocument.spreadsheetml.worksheet+xml">
        <DigestMethod Algorithm="http://www.w3.org/2001/04/xmlenc#sha256"/>
        <DigestValue>fq7w0sLhWHIolPcfkM9S45WPC6azYuY7h3nwmEajLfs=</DigestValue>
      </Reference>
      <Reference URI="/xl/worksheets/sheet16.xml?ContentType=application/vnd.openxmlformats-officedocument.spreadsheetml.worksheet+xml">
        <DigestMethod Algorithm="http://www.w3.org/2001/04/xmlenc#sha256"/>
        <DigestValue>uiFaPtsecLUCac7FsbTqH7+mDH5ITLCDvC2hDEJCxK0=</DigestValue>
      </Reference>
      <Reference URI="/xl/worksheets/sheet17.xml?ContentType=application/vnd.openxmlformats-officedocument.spreadsheetml.worksheet+xml">
        <DigestMethod Algorithm="http://www.w3.org/2001/04/xmlenc#sha256"/>
        <DigestValue>NdFYeop0LZPL2rHQHy9UqWy0ZmoiwZ1fh3Y9/Z45Zm4=</DigestValue>
      </Reference>
      <Reference URI="/xl/worksheets/sheet18.xml?ContentType=application/vnd.openxmlformats-officedocument.spreadsheetml.worksheet+xml">
        <DigestMethod Algorithm="http://www.w3.org/2001/04/xmlenc#sha256"/>
        <DigestValue>xw8Yv0WF9sTtME1dLW9A2DfHVNmSSjCfrGnct0VCV6Q=</DigestValue>
      </Reference>
      <Reference URI="/xl/worksheets/sheet19.xml?ContentType=application/vnd.openxmlformats-officedocument.spreadsheetml.worksheet+xml">
        <DigestMethod Algorithm="http://www.w3.org/2001/04/xmlenc#sha256"/>
        <DigestValue>i+Yj3jmFY6yzEz1vz/EXmjoO1cQrlKC2DPGT9gVp0ew=</DigestValue>
      </Reference>
      <Reference URI="/xl/worksheets/sheet2.xml?ContentType=application/vnd.openxmlformats-officedocument.spreadsheetml.worksheet+xml">
        <DigestMethod Algorithm="http://www.w3.org/2001/04/xmlenc#sha256"/>
        <DigestValue>Xdn/D+W8ASky4YNBeP4A+Gim6z5pW9MbMYdWtvVv5Yg=</DigestValue>
      </Reference>
      <Reference URI="/xl/worksheets/sheet20.xml?ContentType=application/vnd.openxmlformats-officedocument.spreadsheetml.worksheet+xml">
        <DigestMethod Algorithm="http://www.w3.org/2001/04/xmlenc#sha256"/>
        <DigestValue>Zyycz2FDdof0fjLE3sNvqrUUWjTrPpZC1QTuPUcKnXI=</DigestValue>
      </Reference>
      <Reference URI="/xl/worksheets/sheet21.xml?ContentType=application/vnd.openxmlformats-officedocument.spreadsheetml.worksheet+xml">
        <DigestMethod Algorithm="http://www.w3.org/2001/04/xmlenc#sha256"/>
        <DigestValue>bX1XkX8uAiN7PE1EGyA1bd3M8Zf9hf1yVqE4Gn3/nNE=</DigestValue>
      </Reference>
      <Reference URI="/xl/worksheets/sheet22.xml?ContentType=application/vnd.openxmlformats-officedocument.spreadsheetml.worksheet+xml">
        <DigestMethod Algorithm="http://www.w3.org/2001/04/xmlenc#sha256"/>
        <DigestValue>JZwmmILHF4DAt1BuwDS4+LtpOu5EDDvTZyjiS/sf2T0=</DigestValue>
      </Reference>
      <Reference URI="/xl/worksheets/sheet23.xml?ContentType=application/vnd.openxmlformats-officedocument.spreadsheetml.worksheet+xml">
        <DigestMethod Algorithm="http://www.w3.org/2001/04/xmlenc#sha256"/>
        <DigestValue>Q0EnmHFiRfvCB/9vju1XqB2pQDTquh20CtoVRMNgCNM=</DigestValue>
      </Reference>
      <Reference URI="/xl/worksheets/sheet24.xml?ContentType=application/vnd.openxmlformats-officedocument.spreadsheetml.worksheet+xml">
        <DigestMethod Algorithm="http://www.w3.org/2001/04/xmlenc#sha256"/>
        <DigestValue>VWYHnnfUrQNRKb98SXotNJOX6soZshtZcwF8CUDpFzk=</DigestValue>
      </Reference>
      <Reference URI="/xl/worksheets/sheet25.xml?ContentType=application/vnd.openxmlformats-officedocument.spreadsheetml.worksheet+xml">
        <DigestMethod Algorithm="http://www.w3.org/2001/04/xmlenc#sha256"/>
        <DigestValue>cFzQ6vvJXhrBzDiJ4j4e6X5lU1bPaQRbQqjgVxJU0R4=</DigestValue>
      </Reference>
      <Reference URI="/xl/worksheets/sheet26.xml?ContentType=application/vnd.openxmlformats-officedocument.spreadsheetml.worksheet+xml">
        <DigestMethod Algorithm="http://www.w3.org/2001/04/xmlenc#sha256"/>
        <DigestValue>ZliaUpf1AKM7L4eaiMJ7ePDkICijvnUi+TJRlQuQd8k=</DigestValue>
      </Reference>
      <Reference URI="/xl/worksheets/sheet3.xml?ContentType=application/vnd.openxmlformats-officedocument.spreadsheetml.worksheet+xml">
        <DigestMethod Algorithm="http://www.w3.org/2001/04/xmlenc#sha256"/>
        <DigestValue>/D0nw8e0tTz1tAOpzdpQTziCpCK9iwvBbnwBm9VmpBc=</DigestValue>
      </Reference>
      <Reference URI="/xl/worksheets/sheet4.xml?ContentType=application/vnd.openxmlformats-officedocument.spreadsheetml.worksheet+xml">
        <DigestMethod Algorithm="http://www.w3.org/2001/04/xmlenc#sha256"/>
        <DigestValue>O0wsUrFdhcT+QrGAG/C5EgTVSjOCzLkftiw9fDZ8dRc=</DigestValue>
      </Reference>
      <Reference URI="/xl/worksheets/sheet5.xml?ContentType=application/vnd.openxmlformats-officedocument.spreadsheetml.worksheet+xml">
        <DigestMethod Algorithm="http://www.w3.org/2001/04/xmlenc#sha256"/>
        <DigestValue>8jYRtAE5DvpKZ0NB5u0PyyXuKR5h19fJcxOssJM4w6E=</DigestValue>
      </Reference>
      <Reference URI="/xl/worksheets/sheet6.xml?ContentType=application/vnd.openxmlformats-officedocument.spreadsheetml.worksheet+xml">
        <DigestMethod Algorithm="http://www.w3.org/2001/04/xmlenc#sha256"/>
        <DigestValue>UYY0ofogQzxrlWMMF3jJTplm5fhuF2weQEWbWIpcp1w=</DigestValue>
      </Reference>
      <Reference URI="/xl/worksheets/sheet7.xml?ContentType=application/vnd.openxmlformats-officedocument.spreadsheetml.worksheet+xml">
        <DigestMethod Algorithm="http://www.w3.org/2001/04/xmlenc#sha256"/>
        <DigestValue>Xanfd9JFXgpPL/pLD7Xu/X/gVNlSqKGdvO3kc2t1z/w=</DigestValue>
      </Reference>
      <Reference URI="/xl/worksheets/sheet8.xml?ContentType=application/vnd.openxmlformats-officedocument.spreadsheetml.worksheet+xml">
        <DigestMethod Algorithm="http://www.w3.org/2001/04/xmlenc#sha256"/>
        <DigestValue>WTdjoaNauNRDe+lV8LJ6fNceqGUzNcR8d+NBVZP61mg=</DigestValue>
      </Reference>
      <Reference URI="/xl/worksheets/sheet9.xml?ContentType=application/vnd.openxmlformats-officedocument.spreadsheetml.worksheet+xml">
        <DigestMethod Algorithm="http://www.w3.org/2001/04/xmlenc#sha256"/>
        <DigestValue>SD5M7O2V1jqOaQJH4z4JTxw/9SUgM4s9pfQKDG66lM4=</DigestValue>
      </Reference>
    </Manifest>
    <SignatureProperties>
      <SignatureProperty Id="idSignatureTime" Target="#idPackageSignature">
        <mdssi:SignatureTime xmlns:mdssi="http://schemas.openxmlformats.org/package/2006/digital-signature">
          <mdssi:Format>YYYY-MM-DDThh:mm:ssTZD</mdssi:Format>
          <mdssi:Value>2026-04-17T07:21:52Z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2026-04-17T07:21:52Z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LkSNWw5nRBe7vbTawY+mArBfj0xDAbSJX1qyql6dRqg=</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8MFKL07+2ICnyF/5Q9odARWeXtlQDAgoXgykK2KEPME=</DigestValue>
    </Reference>
  </SignedInfo>
  <SignatureValue>guuAnRs7C2/mutoSeB1eyBLkrnLiVCrEIbiUxRQix0b8vKO1m6hq9dLHAw9PoXPSTqeGw4G85dnc
OK6pv5XVxnsrIW4P+hV5Tr79p7ptOVyWDGtiVF+I4HG1jWiGdOMjGN53BMilT1Qrs5hJLBkq/Czf
9ac7zHjDLAd21OX0gFzAlBsrL6gWt63kg9+M0jmxHjUMyIjIDWTnqVBn5Hzq70mFkVkNP1re75mb
egqliY6dxpWj/xWAwQgjkITOlhnN2nu9WpPXE5maCauKC+cNKDDy8BlbINIk4kFdhuQ4lN0Hp/5x
oAkMJcq3vZ+roo0YONC2NiqWwLFmTiKfyXrFwg==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+CibseRlX8xLDT59dI6rg6PxBT8+n4fNgNUTI/m+CRk=</DigestValue>
      </Reference>
      <Reference URI="/xl/comments1.xml?ContentType=application/vnd.openxmlformats-officedocument.spreadsheetml.comments+xml">
        <DigestMethod Algorithm="http://www.w3.org/2001/04/xmlenc#sha256"/>
        <DigestValue>sdc9bGoI3UGxuRA8367Ic9+1J/yp2ooFhaAEoL/j2SQ=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BK6HqaPy2i5feWlIP9rQpch7UiQc4wahqtgkyjVFZf4=</DigestValue>
      </Reference>
      <Reference URI="/xl/drawings/drawing10.xml?ContentType=application/vnd.openxmlformats-officedocument.drawing+xml">
        <DigestMethod Algorithm="http://www.w3.org/2001/04/xmlenc#sha256"/>
        <DigestValue>8OOBBp0RZYbL8sOnp4cGpVxk6Q04Lnj/4sJuN2v/cJU=</DigestValue>
      </Reference>
      <Reference URI="/xl/drawings/drawing11.xml?ContentType=application/vnd.openxmlformats-officedocument.drawing+xml">
        <DigestMethod Algorithm="http://www.w3.org/2001/04/xmlenc#sha256"/>
        <DigestValue>j/cMstsSC8SD9RR/z1a2+Pjka0xnn5Nbxa2i7/ek2Sg=</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MEiPSiVQjpf6yLaOdouUekGj3HnDoY3PJ4fPR8lo4E4=</DigestValue>
      </Reference>
      <Reference URI="/xl/drawings/drawing3.xml?ContentType=application/vnd.openxmlformats-officedocument.drawing+xml">
        <DigestMethod Algorithm="http://www.w3.org/2001/04/xmlenc#sha256"/>
        <DigestValue>y/MmR87JoE1NdvA3B/bOBCJAEP5SMBKHj3HFPZi1qcE=</DigestValue>
      </Reference>
      <Reference URI="/xl/drawings/drawing4.xml?ContentType=application/vnd.openxmlformats-officedocument.drawing+xml">
        <DigestMethod Algorithm="http://www.w3.org/2001/04/xmlenc#sha256"/>
        <DigestValue>yWonN5kAPhL8Ls/t4kPnp3GCexi1tLdNPIWZg4i8Z7U=</DigestValue>
      </Reference>
      <Reference URI="/xl/drawings/drawing5.xml?ContentType=application/vnd.openxmlformats-officedocument.drawing+xml">
        <DigestMethod Algorithm="http://www.w3.org/2001/04/xmlenc#sha256"/>
        <DigestValue>TRFWiuZZTZg22Cz8sxjqPeb9ud6q9FaNkyPdtKs1j4k=</DigestValue>
      </Reference>
      <Reference URI="/xl/drawings/drawing6.xml?ContentType=application/vnd.openxmlformats-officedocument.drawing+xml">
        <DigestMethod Algorithm="http://www.w3.org/2001/04/xmlenc#sha256"/>
        <DigestValue>5P1d0tgXjNzs4cIzvEqPsAy/YcCG8NjArx/z9PM2wiA=</DigestValue>
      </Reference>
      <Reference URI="/xl/drawings/drawing7.xml?ContentType=application/vnd.openxmlformats-officedocument.drawing+xml">
        <DigestMethod Algorithm="http://www.w3.org/2001/04/xmlenc#sha256"/>
        <DigestValue>I1fBxsKJBn912bP/QTfiPGWLJz0iinBRvAPNQthBjHc=</DigestValue>
      </Reference>
      <Reference URI="/xl/drawings/drawing8.xml?ContentType=application/vnd.openxmlformats-officedocument.drawing+xml">
        <DigestMethod Algorithm="http://www.w3.org/2001/04/xmlenc#sha256"/>
        <DigestValue>Meb8Cip8t09qPYtmgHguRs36rNc/DokLtrHLoUkEVkQ=</DigestValue>
      </Reference>
      <Reference URI="/xl/drawings/drawing9.xml?ContentType=application/vnd.openxmlformats-officedocument.drawing+xml">
        <DigestMethod Algorithm="http://www.w3.org/2001/04/xmlenc#sha256"/>
        <DigestValue>ZFX6YlA1bYw7S5CNReSIyCwC2mNrZrQrn4s5320Ru+k=</DigestValue>
      </Reference>
      <Reference URI="/xl/drawings/vmlDrawing1.vml?ContentType=application/vnd.openxmlformats-officedocument.vmlDrawing">
        <DigestMethod Algorithm="http://www.w3.org/2001/04/xmlenc#sha256"/>
        <DigestValue>Kiv8jEwcormqvrVUVQ7kxTr07Rexj39Ul2ho468tYH0=</DigestValue>
      </Reference>
      <Reference URI="/xl/media/image1.jpeg?ContentType=image/jpeg">
        <DigestMethod Algorithm="http://www.w3.org/2001/04/xmlenc#sha256"/>
        <DigestValue>OlJEfVowwZEbHc8lWptPZXVKXjiC3MnUpQZJwISomPk=</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rmsuaqQb1K+H/TFJSXCKND92WCiacQUFR+vbe4YvWTg=</DigestValue>
      </Reference>
      <Reference URI="/xl/media/image5.jpeg?ContentType=image/jpeg">
        <DigestMethod Algorithm="http://www.w3.org/2001/04/xmlenc#sha256"/>
        <DigestValue>dhFROWC89eFl2i22FxaMg9SyScoU84Ii5TJcdsRyepk=</DigestValue>
      </Reference>
      <Reference URI="/xl/media/image6.jpeg?ContentType=image/jpeg">
        <DigestMethod Algorithm="http://www.w3.org/2001/04/xmlenc#sha256"/>
        <DigestValue>jDtYE4cemuzqEakx0FqY6vd/DtLL/8ye0JtdBVrW61U=</DigestValue>
      </Reference>
      <Reference URI="/xl/media/image7.jpeg?ContentType=image/jpeg">
        <DigestMethod Algorithm="http://www.w3.org/2001/04/xmlenc#sha256"/>
        <DigestValue>9VDw/+fUIcKNlK3ywQjsCzXuNAYe75KEPOQkfV4S1xY=</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W2/lak6c6RTUTmAx7SjcBIhLdXOROxdw/Q8iV4noXbc=</DigestValue>
      </Reference>
      <Reference URI="/xl/printerSettings/printerSettings11.bin?ContentType=application/vnd.openxmlformats-officedocument.spreadsheetml.printerSettings">
        <DigestMethod Algorithm="http://www.w3.org/2001/04/xmlenc#sha256"/>
        <DigestValue>rBRKHWB9X5hlP/XOgjUYTpIZCkTI0QlYXMKlwdwoS/w=</DigestValue>
      </Reference>
      <Reference URI="/xl/printerSettings/printerSettings12.bin?ContentType=application/vnd.openxmlformats-officedocument.spreadsheetml.printerSettings">
        <DigestMethod Algorithm="http://www.w3.org/2001/04/xmlenc#sha256"/>
        <DigestValue>W2/lak6c6RTUTmAx7SjcBIhLdXOROxdw/Q8iV4noXbc=</DigestValue>
      </Reference>
      <Reference URI="/xl/printerSettings/printerSettings13.bin?ContentType=application/vnd.openxmlformats-officedocument.spreadsheetml.printerSettings">
        <DigestMethod Algorithm="http://www.w3.org/2001/04/xmlenc#sha256"/>
        <DigestValue>87rMp8JtC00XSiiHbbd4y4nDArSNjGOXNLbB0XrWS9o=</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W2/lak6c6RTUTmAx7SjcBIhLdXOROxdw/Q8iV4noXbc=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W2/lak6c6RTUTmAx7SjcBIhLdXOROxdw/Q8iV4noXbc=</DigestValue>
      </Reference>
      <Reference URI="/xl/printerSettings/printerSettings21.bin?ContentType=application/vnd.openxmlformats-officedocument.spreadsheetml.printerSettings">
        <DigestMethod Algorithm="http://www.w3.org/2001/04/xmlenc#sha256"/>
        <DigestValue>W2/lak6c6RTUTmAx7SjcBIhLdXOROxdw/Q8iV4noXbc=</DigestValue>
      </Reference>
      <Reference URI="/xl/printerSettings/printerSettings3.bin?ContentType=application/vnd.openxmlformats-officedocument.spreadsheetml.printerSettings">
        <DigestMethod Algorithm="http://www.w3.org/2001/04/xmlenc#sha256"/>
        <DigestValue>2wP5sutWWOiUl3LQi7oEspS5z9URNNgfe/aQXZP2H/I=</DigestValue>
      </Reference>
      <Reference URI="/xl/printerSettings/printerSettings4.bin?ContentType=application/vnd.openxmlformats-officedocument.spreadsheetml.printerSettings">
        <DigestMethod Algorithm="http://www.w3.org/2001/04/xmlenc#sha256"/>
        <DigestValue>Q8zyv6DUwT70JJoZR2F06ihpKNpK5gw3sS5zzJfkv0A=</DigestValue>
      </Reference>
      <Reference URI="/xl/printerSettings/printerSettings5.bin?ContentType=application/vnd.openxmlformats-officedocument.spreadsheetml.printerSettings">
        <DigestMethod Algorithm="http://www.w3.org/2001/04/xmlenc#sha256"/>
        <DigestValue>W2/lak6c6RTUTmAx7SjcBIhLdXOROxdw/Q8iV4noXbc=</DigestValue>
      </Reference>
      <Reference URI="/xl/printerSettings/printerSettings6.bin?ContentType=application/vnd.openxmlformats-officedocument.spreadsheetml.printerSettings">
        <DigestMethod Algorithm="http://www.w3.org/2001/04/xmlenc#sha256"/>
        <DigestValue>W2/lak6c6RTUTmAx7SjcBIhLdXOROxdw/Q8iV4noXbc=</DigestValue>
      </Reference>
      <Reference URI="/xl/printerSettings/printerSettings7.bin?ContentType=application/vnd.openxmlformats-officedocument.spreadsheetml.printerSettings">
        <DigestMethod Algorithm="http://www.w3.org/2001/04/xmlenc#sha256"/>
        <DigestValue>W2/lak6c6RTUTmAx7SjcBIhLdXOROxdw/Q8iV4noXbc=</DigestValue>
      </Reference>
      <Reference URI="/xl/printerSettings/printerSettings8.bin?ContentType=application/vnd.openxmlformats-officedocument.spreadsheetml.printerSettings">
        <DigestMethod Algorithm="http://www.w3.org/2001/04/xmlenc#sha256"/>
        <DigestValue>W2/lak6c6RTUTmAx7SjcBIhLdXOROxdw/Q8iV4noXbc=</DigestValue>
      </Reference>
      <Reference URI="/xl/printerSettings/printerSettings9.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JjNbRCcNMbqhYp818H7vSTuz40RCqlQZnU9gHGo8WDo=</DigestValue>
      </Reference>
      <Reference URI="/xl/styles.xml?ContentType=application/vnd.openxmlformats-officedocument.spreadsheetml.styles+xml">
        <DigestMethod Algorithm="http://www.w3.org/2001/04/xmlenc#sha256"/>
        <DigestValue>ZEU2tZvCwksZRBUe306eH9/D2KplBl+gMT+RSYbOX0Q=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SOQWJw5oV/au/0PEfXnx1aDD8g613XdSoiabl6Nr6yk=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JBppwyNbBMqXTKW91InQxkdbPvXHpLYe1vprLrHLCB8=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kBro7V0UUNZkAXoXQ7XuRJRqZJszHbHJoL3w6sHO2GU=</DigestValue>
      </Reference>
      <Reference URI="/xl/worksheets/sheet10.xml?ContentType=application/vnd.openxmlformats-officedocument.spreadsheetml.worksheet+xml">
        <DigestMethod Algorithm="http://www.w3.org/2001/04/xmlenc#sha256"/>
        <DigestValue>UyMk/4KIdwG4Fc5ngXPLdT2P/RfDaAD+jLtq2iYFleo=</DigestValue>
      </Reference>
      <Reference URI="/xl/worksheets/sheet11.xml?ContentType=application/vnd.openxmlformats-officedocument.spreadsheetml.worksheet+xml">
        <DigestMethod Algorithm="http://www.w3.org/2001/04/xmlenc#sha256"/>
        <DigestValue>oKL/q23B5bHJJ6VqCWekDkO8QU8lFXDd0IEASnPFfEY=</DigestValue>
      </Reference>
      <Reference URI="/xl/worksheets/sheet12.xml?ContentType=application/vnd.openxmlformats-officedocument.spreadsheetml.worksheet+xml">
        <DigestMethod Algorithm="http://www.w3.org/2001/04/xmlenc#sha256"/>
        <DigestValue>qMKex3cFiC3dEbtNkLYni952VsTLM9TO2HjihFTR05M=</DigestValue>
      </Reference>
      <Reference URI="/xl/worksheets/sheet13.xml?ContentType=application/vnd.openxmlformats-officedocument.spreadsheetml.worksheet+xml">
        <DigestMethod Algorithm="http://www.w3.org/2001/04/xmlenc#sha256"/>
        <DigestValue>hZ2X8ax/nNtUc5cPB+rL6Y81TDPbFxQDb7VKqniN/Oo=</DigestValue>
      </Reference>
      <Reference URI="/xl/worksheets/sheet14.xml?ContentType=application/vnd.openxmlformats-officedocument.spreadsheetml.worksheet+xml">
        <DigestMethod Algorithm="http://www.w3.org/2001/04/xmlenc#sha256"/>
        <DigestValue>xPwdDfWVsCdLT1Kt05pGyQAIrMaiNxvZmrHBwV7p8Wg=</DigestValue>
      </Reference>
      <Reference URI="/xl/worksheets/sheet15.xml?ContentType=application/vnd.openxmlformats-officedocument.spreadsheetml.worksheet+xml">
        <DigestMethod Algorithm="http://www.w3.org/2001/04/xmlenc#sha256"/>
        <DigestValue>fq7w0sLhWHIolPcfkM9S45WPC6azYuY7h3nwmEajLfs=</DigestValue>
      </Reference>
      <Reference URI="/xl/worksheets/sheet16.xml?ContentType=application/vnd.openxmlformats-officedocument.spreadsheetml.worksheet+xml">
        <DigestMethod Algorithm="http://www.w3.org/2001/04/xmlenc#sha256"/>
        <DigestValue>uiFaPtsecLUCac7FsbTqH7+mDH5ITLCDvC2hDEJCxK0=</DigestValue>
      </Reference>
      <Reference URI="/xl/worksheets/sheet17.xml?ContentType=application/vnd.openxmlformats-officedocument.spreadsheetml.worksheet+xml">
        <DigestMethod Algorithm="http://www.w3.org/2001/04/xmlenc#sha256"/>
        <DigestValue>NdFYeop0LZPL2rHQHy9UqWy0ZmoiwZ1fh3Y9/Z45Zm4=</DigestValue>
      </Reference>
      <Reference URI="/xl/worksheets/sheet18.xml?ContentType=application/vnd.openxmlformats-officedocument.spreadsheetml.worksheet+xml">
        <DigestMethod Algorithm="http://www.w3.org/2001/04/xmlenc#sha256"/>
        <DigestValue>xw8Yv0WF9sTtME1dLW9A2DfHVNmSSjCfrGnct0VCV6Q=</DigestValue>
      </Reference>
      <Reference URI="/xl/worksheets/sheet19.xml?ContentType=application/vnd.openxmlformats-officedocument.spreadsheetml.worksheet+xml">
        <DigestMethod Algorithm="http://www.w3.org/2001/04/xmlenc#sha256"/>
        <DigestValue>i+Yj3jmFY6yzEz1vz/EXmjoO1cQrlKC2DPGT9gVp0ew=</DigestValue>
      </Reference>
      <Reference URI="/xl/worksheets/sheet2.xml?ContentType=application/vnd.openxmlformats-officedocument.spreadsheetml.worksheet+xml">
        <DigestMethod Algorithm="http://www.w3.org/2001/04/xmlenc#sha256"/>
        <DigestValue>Xdn/D+W8ASky4YNBeP4A+Gim6z5pW9MbMYdWtvVv5Yg=</DigestValue>
      </Reference>
      <Reference URI="/xl/worksheets/sheet20.xml?ContentType=application/vnd.openxmlformats-officedocument.spreadsheetml.worksheet+xml">
        <DigestMethod Algorithm="http://www.w3.org/2001/04/xmlenc#sha256"/>
        <DigestValue>Zyycz2FDdof0fjLE3sNvqrUUWjTrPpZC1QTuPUcKnXI=</DigestValue>
      </Reference>
      <Reference URI="/xl/worksheets/sheet21.xml?ContentType=application/vnd.openxmlformats-officedocument.spreadsheetml.worksheet+xml">
        <DigestMethod Algorithm="http://www.w3.org/2001/04/xmlenc#sha256"/>
        <DigestValue>bX1XkX8uAiN7PE1EGyA1bd3M8Zf9hf1yVqE4Gn3/nNE=</DigestValue>
      </Reference>
      <Reference URI="/xl/worksheets/sheet22.xml?ContentType=application/vnd.openxmlformats-officedocument.spreadsheetml.worksheet+xml">
        <DigestMethod Algorithm="http://www.w3.org/2001/04/xmlenc#sha256"/>
        <DigestValue>JZwmmILHF4DAt1BuwDS4+LtpOu5EDDvTZyjiS/sf2T0=</DigestValue>
      </Reference>
      <Reference URI="/xl/worksheets/sheet23.xml?ContentType=application/vnd.openxmlformats-officedocument.spreadsheetml.worksheet+xml">
        <DigestMethod Algorithm="http://www.w3.org/2001/04/xmlenc#sha256"/>
        <DigestValue>Q0EnmHFiRfvCB/9vju1XqB2pQDTquh20CtoVRMNgCNM=</DigestValue>
      </Reference>
      <Reference URI="/xl/worksheets/sheet24.xml?ContentType=application/vnd.openxmlformats-officedocument.spreadsheetml.worksheet+xml">
        <DigestMethod Algorithm="http://www.w3.org/2001/04/xmlenc#sha256"/>
        <DigestValue>VWYHnnfUrQNRKb98SXotNJOX6soZshtZcwF8CUDpFzk=</DigestValue>
      </Reference>
      <Reference URI="/xl/worksheets/sheet25.xml?ContentType=application/vnd.openxmlformats-officedocument.spreadsheetml.worksheet+xml">
        <DigestMethod Algorithm="http://www.w3.org/2001/04/xmlenc#sha256"/>
        <DigestValue>cFzQ6vvJXhrBzDiJ4j4e6X5lU1bPaQRbQqjgVxJU0R4=</DigestValue>
      </Reference>
      <Reference URI="/xl/worksheets/sheet26.xml?ContentType=application/vnd.openxmlformats-officedocument.spreadsheetml.worksheet+xml">
        <DigestMethod Algorithm="http://www.w3.org/2001/04/xmlenc#sha256"/>
        <DigestValue>ZliaUpf1AKM7L4eaiMJ7ePDkICijvnUi+TJRlQuQd8k=</DigestValue>
      </Reference>
      <Reference URI="/xl/worksheets/sheet3.xml?ContentType=application/vnd.openxmlformats-officedocument.spreadsheetml.worksheet+xml">
        <DigestMethod Algorithm="http://www.w3.org/2001/04/xmlenc#sha256"/>
        <DigestValue>/D0nw8e0tTz1tAOpzdpQTziCpCK9iwvBbnwBm9VmpBc=</DigestValue>
      </Reference>
      <Reference URI="/xl/worksheets/sheet4.xml?ContentType=application/vnd.openxmlformats-officedocument.spreadsheetml.worksheet+xml">
        <DigestMethod Algorithm="http://www.w3.org/2001/04/xmlenc#sha256"/>
        <DigestValue>O0wsUrFdhcT+QrGAG/C5EgTVSjOCzLkftiw9fDZ8dRc=</DigestValue>
      </Reference>
      <Reference URI="/xl/worksheets/sheet5.xml?ContentType=application/vnd.openxmlformats-officedocument.spreadsheetml.worksheet+xml">
        <DigestMethod Algorithm="http://www.w3.org/2001/04/xmlenc#sha256"/>
        <DigestValue>8jYRtAE5DvpKZ0NB5u0PyyXuKR5h19fJcxOssJM4w6E=</DigestValue>
      </Reference>
      <Reference URI="/xl/worksheets/sheet6.xml?ContentType=application/vnd.openxmlformats-officedocument.spreadsheetml.worksheet+xml">
        <DigestMethod Algorithm="http://www.w3.org/2001/04/xmlenc#sha256"/>
        <DigestValue>UYY0ofogQzxrlWMMF3jJTplm5fhuF2weQEWbWIpcp1w=</DigestValue>
      </Reference>
      <Reference URI="/xl/worksheets/sheet7.xml?ContentType=application/vnd.openxmlformats-officedocument.spreadsheetml.worksheet+xml">
        <DigestMethod Algorithm="http://www.w3.org/2001/04/xmlenc#sha256"/>
        <DigestValue>Xanfd9JFXgpPL/pLD7Xu/X/gVNlSqKGdvO3kc2t1z/w=</DigestValue>
      </Reference>
      <Reference URI="/xl/worksheets/sheet8.xml?ContentType=application/vnd.openxmlformats-officedocument.spreadsheetml.worksheet+xml">
        <DigestMethod Algorithm="http://www.w3.org/2001/04/xmlenc#sha256"/>
        <DigestValue>WTdjoaNauNRDe+lV8LJ6fNceqGUzNcR8d+NBVZP61mg=</DigestValue>
      </Reference>
      <Reference URI="/xl/worksheets/sheet9.xml?ContentType=application/vnd.openxmlformats-officedocument.spreadsheetml.worksheet+xml">
        <DigestMethod Algorithm="http://www.w3.org/2001/04/xmlenc#sha256"/>
        <DigestValue>SD5M7O2V1jqOaQJH4z4JTxw/9SUgM4s9pfQKDG66lM4=</DigestValue>
      </Reference>
    </Manifest>
    <SignatureProperties>
      <SignatureProperty Id="idSignatureTime" Target="#idPackageSignature">
        <mdssi:SignatureTime xmlns:mdssi="http://schemas.openxmlformats.org/package/2006/digital-signature">
          <mdssi:Format>YYYY-MM-DDThh:mm:ssTZD</mdssi:Format>
          <mdssi:Value>2026-04-20T09:50:15Z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2026-04-20T09:50:15Z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BCLCGT_06262</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BCLCGT_06262!Print_Area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BCLCGT_06262!Print_Titles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2026-04-17T06:51:42Z</cp:lastPrinted>
  <dcterms:created xsi:type="dcterms:W3CDTF">2013-07-15T10:49:12Z</dcterms:created>
  <dcterms:modified xsi:type="dcterms:W3CDTF">2026-04-17T07:09:07Z</dcterms:modified>
</cp:coreProperties>
</file>